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123"/>
  <workbookPr showInkAnnotation="0" codeName="ThisWorkbook" defaultThemeVersion="124226"/>
  <mc:AlternateContent xmlns:mc="http://schemas.openxmlformats.org/markup-compatibility/2006">
    <mc:Choice Requires="x15">
      <x15ac:absPath xmlns:x15ac="http://schemas.microsoft.com/office/spreadsheetml/2010/11/ac" url="C:\Users\indar\Documents\Laura Marcela Gallo\ALCALDIA DE BUCARAMANGA\MAPAS RIESGOS DE INTEGRIDAD\PRENSA\"/>
    </mc:Choice>
  </mc:AlternateContent>
  <xr:revisionPtr revIDLastSave="0" documentId="13_ncr:1_{3AAB29CE-B944-4E6A-ACCA-C72B1010A4A5}" xr6:coauthVersionLast="47" xr6:coauthVersionMax="47" xr10:uidLastSave="{00000000-0000-0000-0000-000000000000}"/>
  <bookViews>
    <workbookView xWindow="-108" yWindow="-108" windowWidth="23256" windowHeight="12456" firstSheet="1" activeTab="1" xr2:uid="{00000000-000D-0000-FFFF-FFFF00000000}"/>
  </bookViews>
  <sheets>
    <sheet name="1 INSTRUCTIVO" sheetId="38" r:id="rId1"/>
    <sheet name="2 IDENTIFICACIÓN" sheetId="30" r:id="rId2"/>
    <sheet name="3 PROBABIL E IMPACTO INHERENTE" sheetId="15" r:id="rId3"/>
    <sheet name="4 MAPA CALOR INHERENTE" sheetId="31" r:id="rId4"/>
    <sheet name="5 VALORACIÓN DEL CONTROL" sheetId="9" r:id="rId5"/>
    <sheet name="11 FORMULAS" sheetId="34" state="hidden" r:id="rId6"/>
    <sheet name="6 MAPA CALOR RESIDUAL" sheetId="35" r:id="rId7"/>
    <sheet name="7 MAPA CALOR INHEREN Y RESIDUAL" sheetId="37" r:id="rId8"/>
    <sheet name="8 MAPA RIESGOS" sheetId="36" r:id="rId9"/>
    <sheet name="9 RIESGO DEL PROCESO" sheetId="33" r:id="rId10"/>
  </sheets>
  <externalReferences>
    <externalReference r:id="rId11"/>
  </externalReferences>
  <definedNames>
    <definedName name="_xlnm._FilterDatabase" localSheetId="0" hidden="1">'1 INSTRUCTIVO'!$B$81:$H$111</definedName>
    <definedName name="_xlnm._FilterDatabase" localSheetId="1" hidden="1">'2 IDENTIFICACIÓN'!$F$8:$J$9</definedName>
    <definedName name="_xlnm._FilterDatabase" localSheetId="2" hidden="1">'3 PROBABIL E IMPACTO INHERENTE'!$A$9:$N$9</definedName>
    <definedName name="_xlnm._FilterDatabase" localSheetId="3" hidden="1">'4 MAPA CALOR INHERENTE'!$A$9:$AJ$9</definedName>
    <definedName name="_xlnm._FilterDatabase" localSheetId="4" hidden="1">'5 VALORACIÓN DEL CONTROL'!$A$9:$X$189</definedName>
    <definedName name="_xlnm._FilterDatabase" localSheetId="6" hidden="1">'6 MAPA CALOR RESIDUAL'!$A$9:$AL$9</definedName>
    <definedName name="_xlnm._FilterDatabase" localSheetId="7" hidden="1">'7 MAPA CALOR INHEREN Y RESIDUAL'!$A$9:$AL$9</definedName>
    <definedName name="_xlnm._FilterDatabase" localSheetId="8" hidden="1">'8 MAPA RIESGOS'!$A$8:$AT$8</definedName>
    <definedName name="Afectación_Económica">'3 PROBABIL E IMPACTO INHERENTE'!$X$10:$X$15</definedName>
    <definedName name="_xlnm.Print_Area" localSheetId="2">'3 PROBABIL E IMPACTO INHERENTE'!$A$1:$Y$39</definedName>
    <definedName name="Definicion_tratamiento">'11 FORMULAS'!#REF!</definedName>
    <definedName name="E_Relaciones_Laborales">'11 FORMULAS'!$C$12:$C$17</definedName>
    <definedName name="Ejecución_administración_de_procesos">Tabla2[Ejecución_administración_de_procesos]</definedName>
    <definedName name="Evento_externo">'11 FORMULAS'!$F$39:$F$42</definedName>
    <definedName name="F_Usuarios_Productos_y_Prácticas_Organizacionales">'11 FORMULAS'!$C$18:$C$23</definedName>
    <definedName name="Fiscal">'11 FORMULAS'!$B$32:$B$35</definedName>
    <definedName name="Fiscal_A">'11 FORMULAS'!#REF!</definedName>
    <definedName name="Fiscal_B">'11 FORMULAS'!#REF!</definedName>
    <definedName name="G_Daños_Activos_Físicos">'11 FORMULAS'!$C$24:$C$26</definedName>
    <definedName name="Gestión">'11 FORMULAS'!$A$32:$A$34</definedName>
    <definedName name="Gestiòn">'11 FORMULAS'!#REF!</definedName>
    <definedName name="Gestión_A">'11 FORMULAS'!#REF!</definedName>
    <definedName name="Gestión_B">'11 FORMULAS'!#REF!</definedName>
    <definedName name="IMPACTO_PROCESOS" localSheetId="1">'[1]LISTAS FORMULAS'!$C$3:$C$7</definedName>
    <definedName name="IMPACTO_PROCESOS" localSheetId="3">'[1]LISTAS FORMULAS'!$C$3:$C$7</definedName>
    <definedName name="IMPACTO_PROCESOS" localSheetId="6">'[1]LISTAS FORMULAS'!$C$3:$C$7</definedName>
    <definedName name="IMPACTO_PROCESOS" localSheetId="7">'[1]LISTAS FORMULAS'!$C$3:$C$7</definedName>
    <definedName name="IMPACTO_PROCESOS" localSheetId="8">'[1]LISTAS FORMULAS'!$C$3:$C$7</definedName>
    <definedName name="IMPACTO_PROCESOS" localSheetId="9">'[1]LISTAS FORMULAS'!$C$3:$C$7</definedName>
    <definedName name="Infraestructura">'11 FORMULAS'!$E$39:$E$42</definedName>
    <definedName name="Integridad_Pública_Corrupción">'11 FORMULAS'!$D$32:$D$34</definedName>
    <definedName name="Integridad_Pública_LA_FT_FP">'11 FORMULAS'!$E$32:$E$34</definedName>
    <definedName name="IntegridadPública_Corrupción">'11 FORMULAS'!#REF!</definedName>
    <definedName name="IntegridadPública_LA_FT_FP">'11 FORMULAS'!#REF!</definedName>
    <definedName name="opciones" localSheetId="1">'[1]LISTAS FORMULAS'!$F$3:$F$4</definedName>
    <definedName name="opciones" localSheetId="3">'[1]LISTAS FORMULAS'!$F$3:$F$4</definedName>
    <definedName name="opciones" localSheetId="6">'[1]LISTAS FORMULAS'!$F$3:$F$4</definedName>
    <definedName name="opciones" localSheetId="7">'[1]LISTAS FORMULAS'!$F$3:$F$4</definedName>
    <definedName name="opciones" localSheetId="8">'[1]LISTAS FORMULAS'!$F$3:$F$4</definedName>
    <definedName name="opciones" localSheetId="9">'[1]LISTAS FORMULAS'!$F$3:$F$4</definedName>
    <definedName name="opciones2" localSheetId="1">'[1]LISTAS FORMULAS'!$G$3:$G$5</definedName>
    <definedName name="opciones2" localSheetId="3">'[1]LISTAS FORMULAS'!$G$3:$G$5</definedName>
    <definedName name="opciones2" localSheetId="6">'[1]LISTAS FORMULAS'!$G$3:$G$5</definedName>
    <definedName name="opciones2" localSheetId="7">'[1]LISTAS FORMULAS'!$G$3:$G$5</definedName>
    <definedName name="opciones2" localSheetId="8">'[1]LISTAS FORMULAS'!$G$3:$G$5</definedName>
    <definedName name="opciones2" localSheetId="9">'[1]LISTAS FORMULAS'!$G$3:$G$5</definedName>
    <definedName name="Plan_accion">'11 FORMULAS'!#REF!</definedName>
    <definedName name="Plan_acción">'11 FORMULAS'!#REF!</definedName>
    <definedName name="Plan_de_acción">'11 FORMULAS'!#REF!</definedName>
    <definedName name="Posibilidad__de_efecto_dañoso_sobre_el_interes_patrimonial">'11 FORMULAS'!#REF!</definedName>
    <definedName name="Posibilidad_de_pérdida_Económica">'11 FORMULAS'!#REF!</definedName>
    <definedName name="Quince_Cero" localSheetId="1">'[1]LISTAS FORMULAS'!$F$14:$F$15</definedName>
    <definedName name="Quince_Cero" localSheetId="3">'[1]LISTAS FORMULAS'!$F$14:$F$15</definedName>
    <definedName name="Quince_Cero" localSheetId="6">'[1]LISTAS FORMULAS'!$F$14:$F$15</definedName>
    <definedName name="Quince_Cero" localSheetId="7">'[1]LISTAS FORMULAS'!$F$14:$F$15</definedName>
    <definedName name="Quince_Cero" localSheetId="8">'[1]LISTAS FORMULAS'!$F$14:$F$15</definedName>
    <definedName name="Quince_Cero" localSheetId="9">'[1]LISTAS FORMULAS'!$F$14:$F$15</definedName>
    <definedName name="Rango_Calificacion_Ejecucion" localSheetId="1">'[1]LISTAS FORMULAS'!$H$3:$H$5</definedName>
    <definedName name="Rango_Calificacion_Ejecucion" localSheetId="3">'[1]LISTAS FORMULAS'!$H$3:$H$5</definedName>
    <definedName name="Rango_Calificacion_Ejecucion" localSheetId="6">'[1]LISTAS FORMULAS'!$H$3:$H$5</definedName>
    <definedName name="Rango_Calificacion_Ejecucion" localSheetId="7">'[1]LISTAS FORMULAS'!$H$3:$H$5</definedName>
    <definedName name="Rango_Calificacion_Ejecucion" localSheetId="8">'[1]LISTAS FORMULAS'!$H$3:$H$5</definedName>
    <definedName name="Rango_Calificacion_Ejecucion" localSheetId="9">'[1]LISTAS FORMULAS'!$H$3:$H$5</definedName>
    <definedName name="Reducir_mitigar_Transferir_Evitar">'8 MAPA RIESGOS'!$AF$21:$AF$23</definedName>
    <definedName name="Reputacional">'3 PROBABIL E IMPACTO INHERENTE'!$Y$10:$Y$15</definedName>
    <definedName name="Requiere_Plan_de_Acción">'8 MAPA RIESGOS'!$AF$21:$AF$23</definedName>
    <definedName name="Seg.Información">'11 FORMULAS'!#REF!</definedName>
    <definedName name="Seguridad_Información">'11 FORMULAS'!$C$32:$C$34</definedName>
    <definedName name="Talento_Humano">'11 FORMULAS'!$C$39:$C$42</definedName>
    <definedName name="Tecnología">'11 FORMULAS'!$D$39:$D$43</definedName>
    <definedName name="TIPO" localSheetId="3">'[1]CONTEXTO E IDENTIFICACIÓN'!$E$29:$E$32</definedName>
    <definedName name="TIPO" localSheetId="6">'[1]CONTEXTO E IDENTIFICACIÓN'!$E$29:$E$32</definedName>
    <definedName name="TIPO" localSheetId="7">'[1]CONTEXTO E IDENTIFICACIÓN'!$E$29:$E$32</definedName>
    <definedName name="TIPO" localSheetId="8">'[1]CONTEXTO E IDENTIFICACIÓN'!$E$29:$E$32</definedName>
    <definedName name="TIPO" localSheetId="9">'[1]CONTEXTO E IDENTIFICACIÓN'!$E$29:$E$32</definedName>
    <definedName name="Tipo">'11 FORMULAS'!$A$4:$A$11</definedName>
    <definedName name="_xlnm.Print_Titles" localSheetId="1">'2 IDENTIFICACIÓN'!$8:$9</definedName>
    <definedName name="_xlnm.Print_Titles" localSheetId="2">'3 PROBABIL E IMPACTO INHERENTE'!$6:$9</definedName>
    <definedName name="_xlnm.Print_Titles" localSheetId="4">'5 VALORACIÓN DEL CONTROL'!$3:$9</definedName>
    <definedName name="Transacción_u_Operación_aplica_para_LA_FT_FP">'11 FORMULAS'!$B$39:$B$42</definedName>
  </definedNames>
  <calcPr calcId="191028"/>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23" i="36" l="1"/>
  <c r="Q22" i="36"/>
  <c r="Q21" i="36"/>
  <c r="Q19" i="36"/>
  <c r="Q18" i="36"/>
  <c r="Q17" i="36"/>
  <c r="Q16" i="36"/>
  <c r="Q13" i="36"/>
  <c r="A33" i="36"/>
  <c r="A34" i="36"/>
  <c r="A35" i="36"/>
  <c r="A36" i="36"/>
  <c r="A37" i="36"/>
  <c r="A38" i="36"/>
  <c r="A39" i="36"/>
  <c r="A40" i="36"/>
  <c r="A41" i="36"/>
  <c r="A42" i="36"/>
  <c r="A43" i="36"/>
  <c r="A29" i="35"/>
  <c r="A30" i="35"/>
  <c r="A31" i="35"/>
  <c r="A32" i="35"/>
  <c r="A33" i="35"/>
  <c r="A34" i="35"/>
  <c r="A35" i="35"/>
  <c r="A36" i="35"/>
  <c r="A37" i="35"/>
  <c r="A38" i="35"/>
  <c r="N183" i="9"/>
  <c r="L183" i="9"/>
  <c r="K183" i="9"/>
  <c r="I183" i="9"/>
  <c r="N182" i="9"/>
  <c r="L182" i="9"/>
  <c r="K182" i="9"/>
  <c r="I182" i="9"/>
  <c r="N181" i="9"/>
  <c r="L181" i="9"/>
  <c r="K181" i="9"/>
  <c r="I181" i="9"/>
  <c r="N180" i="9"/>
  <c r="L180" i="9"/>
  <c r="K180" i="9"/>
  <c r="I180" i="9"/>
  <c r="N179" i="9"/>
  <c r="L179" i="9"/>
  <c r="K179" i="9"/>
  <c r="I179" i="9"/>
  <c r="N178" i="9"/>
  <c r="L178" i="9"/>
  <c r="K178" i="9"/>
  <c r="I178" i="9"/>
  <c r="N177" i="9"/>
  <c r="L177" i="9"/>
  <c r="K177" i="9"/>
  <c r="S177" i="9" s="1"/>
  <c r="I177" i="9"/>
  <c r="N176" i="9"/>
  <c r="L176" i="9"/>
  <c r="K176" i="9"/>
  <c r="I176" i="9"/>
  <c r="N175" i="9"/>
  <c r="L175" i="9"/>
  <c r="K175" i="9"/>
  <c r="I175" i="9"/>
  <c r="N174" i="9"/>
  <c r="L174" i="9"/>
  <c r="K174" i="9"/>
  <c r="S174" i="9" s="1"/>
  <c r="I174" i="9"/>
  <c r="N173" i="9"/>
  <c r="L173" i="9"/>
  <c r="K173" i="9"/>
  <c r="S173" i="9" s="1"/>
  <c r="I173" i="9"/>
  <c r="N172" i="9"/>
  <c r="L172" i="9"/>
  <c r="K172" i="9"/>
  <c r="S172" i="9" s="1"/>
  <c r="I172" i="9"/>
  <c r="N171" i="9"/>
  <c r="L171" i="9"/>
  <c r="K171" i="9"/>
  <c r="I171" i="9"/>
  <c r="N170" i="9"/>
  <c r="L170" i="9"/>
  <c r="K170" i="9"/>
  <c r="S170" i="9" s="1"/>
  <c r="I170" i="9"/>
  <c r="N169" i="9"/>
  <c r="L169" i="9"/>
  <c r="K169" i="9"/>
  <c r="S169" i="9" s="1"/>
  <c r="I169" i="9"/>
  <c r="N168" i="9"/>
  <c r="L168" i="9"/>
  <c r="K168" i="9"/>
  <c r="I168" i="9"/>
  <c r="N167" i="9"/>
  <c r="L167" i="9"/>
  <c r="K167" i="9"/>
  <c r="I167" i="9"/>
  <c r="N166" i="9"/>
  <c r="L166" i="9"/>
  <c r="K166" i="9"/>
  <c r="I166" i="9"/>
  <c r="N165" i="9"/>
  <c r="L165" i="9"/>
  <c r="K165" i="9"/>
  <c r="S165" i="9" s="1"/>
  <c r="I165" i="9"/>
  <c r="N164" i="9"/>
  <c r="L164" i="9"/>
  <c r="K164" i="9"/>
  <c r="I164" i="9"/>
  <c r="N163" i="9"/>
  <c r="L163" i="9"/>
  <c r="K163" i="9"/>
  <c r="I163" i="9"/>
  <c r="N162" i="9"/>
  <c r="L162" i="9"/>
  <c r="K162" i="9"/>
  <c r="S162" i="9" s="1"/>
  <c r="I162" i="9"/>
  <c r="N161" i="9"/>
  <c r="L161" i="9"/>
  <c r="K161" i="9"/>
  <c r="S161" i="9" s="1"/>
  <c r="I161" i="9"/>
  <c r="N160" i="9"/>
  <c r="L160" i="9"/>
  <c r="K160" i="9"/>
  <c r="I160" i="9"/>
  <c r="N159" i="9"/>
  <c r="L159" i="9"/>
  <c r="K159" i="9"/>
  <c r="I159" i="9"/>
  <c r="N158" i="9"/>
  <c r="L158" i="9"/>
  <c r="K158" i="9"/>
  <c r="I158" i="9"/>
  <c r="N157" i="9"/>
  <c r="L157" i="9"/>
  <c r="K157" i="9"/>
  <c r="S157" i="9" s="1"/>
  <c r="I157" i="9"/>
  <c r="N156" i="9"/>
  <c r="L156" i="9"/>
  <c r="K156" i="9"/>
  <c r="I156" i="9"/>
  <c r="N155" i="9"/>
  <c r="L155" i="9"/>
  <c r="K155" i="9"/>
  <c r="I155" i="9"/>
  <c r="N154" i="9"/>
  <c r="L154" i="9"/>
  <c r="K154" i="9"/>
  <c r="I154" i="9"/>
  <c r="N153" i="9"/>
  <c r="L153" i="9"/>
  <c r="K153" i="9"/>
  <c r="S153" i="9" s="1"/>
  <c r="I153" i="9"/>
  <c r="N152" i="9"/>
  <c r="L152" i="9"/>
  <c r="K152" i="9"/>
  <c r="I152" i="9"/>
  <c r="N151" i="9"/>
  <c r="L151" i="9"/>
  <c r="K151" i="9"/>
  <c r="I151" i="9"/>
  <c r="N150" i="9"/>
  <c r="L150" i="9"/>
  <c r="K150" i="9"/>
  <c r="I150" i="9"/>
  <c r="N149" i="9"/>
  <c r="L149" i="9"/>
  <c r="K149" i="9"/>
  <c r="S149" i="9" s="1"/>
  <c r="I149" i="9"/>
  <c r="N148" i="9"/>
  <c r="L148" i="9"/>
  <c r="K148" i="9"/>
  <c r="I148" i="9"/>
  <c r="N147" i="9"/>
  <c r="L147" i="9"/>
  <c r="K147" i="9"/>
  <c r="S147" i="9" s="1"/>
  <c r="I147" i="9"/>
  <c r="N146" i="9"/>
  <c r="L146" i="9"/>
  <c r="K146" i="9"/>
  <c r="S146" i="9" s="1"/>
  <c r="I146" i="9"/>
  <c r="N145" i="9"/>
  <c r="L145" i="9"/>
  <c r="K145" i="9"/>
  <c r="S145" i="9" s="1"/>
  <c r="I145" i="9"/>
  <c r="N144" i="9"/>
  <c r="L144" i="9"/>
  <c r="K144" i="9"/>
  <c r="I144" i="9"/>
  <c r="N143" i="9"/>
  <c r="L143" i="9"/>
  <c r="K143" i="9"/>
  <c r="I143" i="9"/>
  <c r="N142" i="9"/>
  <c r="L142" i="9"/>
  <c r="K142" i="9"/>
  <c r="S142" i="9" s="1"/>
  <c r="I142" i="9"/>
  <c r="N141" i="9"/>
  <c r="L141" i="9"/>
  <c r="K141" i="9"/>
  <c r="I141" i="9"/>
  <c r="N140" i="9"/>
  <c r="L140" i="9"/>
  <c r="K140" i="9"/>
  <c r="I140" i="9"/>
  <c r="N139" i="9"/>
  <c r="L139" i="9"/>
  <c r="K139" i="9"/>
  <c r="I139" i="9"/>
  <c r="N138" i="9"/>
  <c r="L138" i="9"/>
  <c r="K138" i="9"/>
  <c r="S138" i="9" s="1"/>
  <c r="I138" i="9"/>
  <c r="N137" i="9"/>
  <c r="L137" i="9"/>
  <c r="K137" i="9"/>
  <c r="I137" i="9"/>
  <c r="N136" i="9"/>
  <c r="L136" i="9"/>
  <c r="K136" i="9"/>
  <c r="I136" i="9"/>
  <c r="N135" i="9"/>
  <c r="L135" i="9"/>
  <c r="K135" i="9"/>
  <c r="I135" i="9"/>
  <c r="N134" i="9"/>
  <c r="L134" i="9"/>
  <c r="K134" i="9"/>
  <c r="S134" i="9" s="1"/>
  <c r="I134" i="9"/>
  <c r="N133" i="9"/>
  <c r="L133" i="9"/>
  <c r="K133" i="9"/>
  <c r="I133" i="9"/>
  <c r="N132" i="9"/>
  <c r="L132" i="9"/>
  <c r="K132" i="9"/>
  <c r="I132" i="9"/>
  <c r="N131" i="9"/>
  <c r="L131" i="9"/>
  <c r="K131" i="9"/>
  <c r="I131" i="9"/>
  <c r="N130" i="9"/>
  <c r="L130" i="9"/>
  <c r="K130" i="9"/>
  <c r="S130" i="9" s="1"/>
  <c r="I130" i="9"/>
  <c r="N129" i="9"/>
  <c r="L129" i="9"/>
  <c r="K129" i="9"/>
  <c r="I129" i="9"/>
  <c r="N128" i="9"/>
  <c r="L128" i="9"/>
  <c r="K128" i="9"/>
  <c r="I128" i="9"/>
  <c r="N127" i="9"/>
  <c r="L127" i="9"/>
  <c r="K127" i="9"/>
  <c r="I127" i="9"/>
  <c r="N126" i="9"/>
  <c r="L126" i="9"/>
  <c r="K126" i="9"/>
  <c r="S126" i="9" s="1"/>
  <c r="I126" i="9"/>
  <c r="N125" i="9"/>
  <c r="L125" i="9"/>
  <c r="K125" i="9"/>
  <c r="I125" i="9"/>
  <c r="N124" i="9"/>
  <c r="L124" i="9"/>
  <c r="K124" i="9"/>
  <c r="I124" i="9"/>
  <c r="A178" i="9"/>
  <c r="A172" i="9"/>
  <c r="A166" i="9"/>
  <c r="A160" i="9"/>
  <c r="A154" i="9"/>
  <c r="A148" i="9"/>
  <c r="A142" i="9"/>
  <c r="A136" i="9"/>
  <c r="A130" i="9"/>
  <c r="A124" i="9"/>
  <c r="S150" i="9" l="1"/>
  <c r="S166" i="9"/>
  <c r="S178" i="9"/>
  <c r="S181" i="9"/>
  <c r="S182" i="9"/>
  <c r="S176" i="9"/>
  <c r="S127" i="9"/>
  <c r="S131" i="9"/>
  <c r="S135" i="9"/>
  <c r="S139" i="9"/>
  <c r="S143" i="9"/>
  <c r="S155" i="9"/>
  <c r="S159" i="9"/>
  <c r="S163" i="9"/>
  <c r="S124" i="9"/>
  <c r="S128" i="9"/>
  <c r="S132" i="9"/>
  <c r="S136" i="9"/>
  <c r="S140" i="9"/>
  <c r="S144" i="9"/>
  <c r="S148" i="9"/>
  <c r="S171" i="9"/>
  <c r="S175" i="9"/>
  <c r="S179" i="9"/>
  <c r="S183" i="9"/>
  <c r="S129" i="9"/>
  <c r="S152" i="9"/>
  <c r="S156" i="9"/>
  <c r="S160" i="9"/>
  <c r="S164" i="9"/>
  <c r="S168" i="9"/>
  <c r="S154" i="9"/>
  <c r="S158" i="9"/>
  <c r="S141" i="9"/>
  <c r="S180" i="9"/>
  <c r="S133" i="9"/>
  <c r="S151" i="9"/>
  <c r="S167" i="9"/>
  <c r="S137" i="9"/>
  <c r="S125" i="9"/>
  <c r="A29" i="31"/>
  <c r="A30" i="31"/>
  <c r="A31" i="31"/>
  <c r="A32" i="31"/>
  <c r="A33" i="31"/>
  <c r="A34" i="31"/>
  <c r="A35" i="31"/>
  <c r="A36" i="31"/>
  <c r="A37" i="31"/>
  <c r="A38" i="31"/>
  <c r="A39" i="31"/>
  <c r="L29" i="15"/>
  <c r="L30" i="15"/>
  <c r="L31" i="15"/>
  <c r="L32" i="15"/>
  <c r="L33" i="15"/>
  <c r="L34" i="15"/>
  <c r="L35" i="15"/>
  <c r="L36" i="15"/>
  <c r="L37" i="15"/>
  <c r="L38" i="15"/>
  <c r="L39" i="15"/>
  <c r="K29" i="15"/>
  <c r="K30" i="15"/>
  <c r="K31" i="15"/>
  <c r="K32" i="15"/>
  <c r="K33" i="15"/>
  <c r="K34" i="15"/>
  <c r="K35" i="15"/>
  <c r="K36" i="15"/>
  <c r="K37" i="15"/>
  <c r="K38" i="15"/>
  <c r="K39" i="15"/>
  <c r="I29" i="15"/>
  <c r="I30" i="15"/>
  <c r="I31" i="15"/>
  <c r="I32" i="15"/>
  <c r="I33" i="15"/>
  <c r="I34" i="15"/>
  <c r="I35" i="15"/>
  <c r="I36" i="15"/>
  <c r="I37" i="15"/>
  <c r="I38" i="15"/>
  <c r="I39" i="15"/>
  <c r="H29" i="15"/>
  <c r="M29" i="15" s="1"/>
  <c r="H30" i="15"/>
  <c r="M30" i="15" s="1"/>
  <c r="H31" i="15"/>
  <c r="M31" i="15" s="1"/>
  <c r="H32" i="15"/>
  <c r="M32" i="15" s="1"/>
  <c r="H33" i="15"/>
  <c r="M33" i="15" s="1"/>
  <c r="H34" i="15"/>
  <c r="M34" i="15" s="1"/>
  <c r="H35" i="15"/>
  <c r="M35" i="15" s="1"/>
  <c r="H36" i="15"/>
  <c r="M36" i="15" s="1"/>
  <c r="H37" i="15"/>
  <c r="M37" i="15" s="1"/>
  <c r="H38" i="15"/>
  <c r="M38" i="15" s="1"/>
  <c r="H39" i="15"/>
  <c r="M39" i="15" s="1"/>
  <c r="D29" i="15"/>
  <c r="D30" i="15"/>
  <c r="D31" i="15"/>
  <c r="D32" i="15"/>
  <c r="D33" i="15"/>
  <c r="D34" i="15"/>
  <c r="D35" i="15"/>
  <c r="D36" i="15"/>
  <c r="D37" i="15"/>
  <c r="D38" i="15"/>
  <c r="D39" i="15"/>
  <c r="A29" i="15"/>
  <c r="A30" i="15"/>
  <c r="A31" i="15"/>
  <c r="A32" i="15"/>
  <c r="A33" i="15"/>
  <c r="A34" i="15"/>
  <c r="A35" i="15"/>
  <c r="A36" i="15"/>
  <c r="A37" i="15"/>
  <c r="A38" i="15"/>
  <c r="A39" i="15"/>
  <c r="J10" i="30"/>
  <c r="J11" i="30"/>
  <c r="J12" i="30"/>
  <c r="J13" i="30"/>
  <c r="J14" i="30"/>
  <c r="J15" i="30"/>
  <c r="J16" i="30"/>
  <c r="J17" i="30"/>
  <c r="J18" i="30"/>
  <c r="J19" i="30"/>
  <c r="J20" i="30"/>
  <c r="J21" i="30"/>
  <c r="J22" i="30"/>
  <c r="J23" i="30"/>
  <c r="J24" i="30"/>
  <c r="J25" i="30"/>
  <c r="J26" i="30"/>
  <c r="J27" i="30"/>
  <c r="J28" i="30"/>
  <c r="J29" i="30"/>
  <c r="J30" i="30"/>
  <c r="J31" i="30"/>
  <c r="J32" i="30"/>
  <c r="J33" i="30"/>
  <c r="J34" i="30"/>
  <c r="J35" i="30"/>
  <c r="J36" i="30"/>
  <c r="J37" i="30"/>
  <c r="J38" i="30"/>
  <c r="J39" i="30"/>
  <c r="B39" i="31" s="1"/>
  <c r="E11" i="30"/>
  <c r="E12" i="30"/>
  <c r="E13" i="30"/>
  <c r="E14" i="30"/>
  <c r="E15" i="30"/>
  <c r="E16" i="30"/>
  <c r="E17" i="30"/>
  <c r="E18" i="30"/>
  <c r="E19" i="30"/>
  <c r="E20" i="30"/>
  <c r="E21" i="30"/>
  <c r="E22" i="30"/>
  <c r="E23" i="30"/>
  <c r="E24" i="30"/>
  <c r="E25" i="30"/>
  <c r="E26" i="30"/>
  <c r="E27" i="30"/>
  <c r="E28" i="30"/>
  <c r="E29" i="30"/>
  <c r="E30" i="30"/>
  <c r="E31" i="30"/>
  <c r="E32" i="30"/>
  <c r="E33" i="30"/>
  <c r="E34" i="30"/>
  <c r="E35" i="30"/>
  <c r="E36" i="30"/>
  <c r="E37" i="30"/>
  <c r="E38" i="30"/>
  <c r="E39" i="30"/>
  <c r="J5" i="33"/>
  <c r="G5" i="33"/>
  <c r="B5" i="33"/>
  <c r="J5" i="36"/>
  <c r="G5" i="36"/>
  <c r="B5" i="36"/>
  <c r="J5" i="37"/>
  <c r="G5" i="37"/>
  <c r="B5" i="37"/>
  <c r="J5" i="35"/>
  <c r="G5" i="35"/>
  <c r="B5" i="35"/>
  <c r="J5" i="9"/>
  <c r="G5" i="9"/>
  <c r="B5" i="9"/>
  <c r="J5" i="31"/>
  <c r="G5" i="31"/>
  <c r="B5" i="31"/>
  <c r="J5" i="15"/>
  <c r="G5" i="15"/>
  <c r="B5" i="15"/>
  <c r="E10" i="30"/>
  <c r="N11" i="9"/>
  <c r="N12" i="9"/>
  <c r="N13" i="9"/>
  <c r="N14" i="9"/>
  <c r="N15" i="9"/>
  <c r="N16" i="9"/>
  <c r="N17" i="9"/>
  <c r="N18" i="9"/>
  <c r="N19" i="9"/>
  <c r="N20" i="9"/>
  <c r="N21" i="9"/>
  <c r="N22" i="9"/>
  <c r="N23" i="9"/>
  <c r="N24" i="9"/>
  <c r="N25" i="9"/>
  <c r="N26" i="9"/>
  <c r="N27" i="9"/>
  <c r="N28" i="9"/>
  <c r="N29" i="9"/>
  <c r="N30" i="9"/>
  <c r="N31" i="9"/>
  <c r="N32" i="9"/>
  <c r="N33" i="9"/>
  <c r="N34" i="9"/>
  <c r="N35" i="9"/>
  <c r="N36" i="9"/>
  <c r="N37" i="9"/>
  <c r="N38" i="9"/>
  <c r="N39" i="9"/>
  <c r="N40" i="9"/>
  <c r="N41" i="9"/>
  <c r="N42" i="9"/>
  <c r="N43" i="9"/>
  <c r="N44" i="9"/>
  <c r="N45" i="9"/>
  <c r="N46" i="9"/>
  <c r="N47" i="9"/>
  <c r="N48" i="9"/>
  <c r="N49" i="9"/>
  <c r="N50" i="9"/>
  <c r="N51" i="9"/>
  <c r="N52" i="9"/>
  <c r="N53" i="9"/>
  <c r="N54" i="9"/>
  <c r="N55" i="9"/>
  <c r="N56" i="9"/>
  <c r="N57" i="9"/>
  <c r="N58" i="9"/>
  <c r="N59" i="9"/>
  <c r="N60" i="9"/>
  <c r="N61" i="9"/>
  <c r="N62" i="9"/>
  <c r="N63" i="9"/>
  <c r="N64" i="9"/>
  <c r="N65" i="9"/>
  <c r="N66" i="9"/>
  <c r="N67" i="9"/>
  <c r="N68" i="9"/>
  <c r="N69" i="9"/>
  <c r="N70" i="9"/>
  <c r="N71" i="9"/>
  <c r="N72" i="9"/>
  <c r="N73" i="9"/>
  <c r="N74" i="9"/>
  <c r="N75" i="9"/>
  <c r="N76" i="9"/>
  <c r="N77" i="9"/>
  <c r="N78" i="9"/>
  <c r="N79" i="9"/>
  <c r="N80" i="9"/>
  <c r="N81" i="9"/>
  <c r="N82" i="9"/>
  <c r="N83" i="9"/>
  <c r="N84" i="9"/>
  <c r="N85" i="9"/>
  <c r="N86" i="9"/>
  <c r="N87" i="9"/>
  <c r="N88" i="9"/>
  <c r="N89" i="9"/>
  <c r="N90" i="9"/>
  <c r="N91" i="9"/>
  <c r="N92" i="9"/>
  <c r="N93" i="9"/>
  <c r="N94" i="9"/>
  <c r="N95" i="9"/>
  <c r="N96" i="9"/>
  <c r="N97" i="9"/>
  <c r="N98" i="9"/>
  <c r="N99" i="9"/>
  <c r="N100" i="9"/>
  <c r="N101" i="9"/>
  <c r="N102" i="9"/>
  <c r="N103" i="9"/>
  <c r="N104" i="9"/>
  <c r="N105" i="9"/>
  <c r="N106" i="9"/>
  <c r="N107" i="9"/>
  <c r="N108" i="9"/>
  <c r="N109" i="9"/>
  <c r="N110" i="9"/>
  <c r="N111" i="9"/>
  <c r="N112" i="9"/>
  <c r="N113" i="9"/>
  <c r="N114" i="9"/>
  <c r="N115" i="9"/>
  <c r="N116" i="9"/>
  <c r="N117" i="9"/>
  <c r="N118" i="9"/>
  <c r="N119" i="9"/>
  <c r="N120" i="9"/>
  <c r="N121" i="9"/>
  <c r="N122" i="9"/>
  <c r="N123" i="9"/>
  <c r="N184" i="9"/>
  <c r="N185" i="9"/>
  <c r="N186" i="9"/>
  <c r="N187" i="9"/>
  <c r="N188" i="9"/>
  <c r="N189" i="9"/>
  <c r="N10" i="9"/>
  <c r="L11" i="9"/>
  <c r="L12" i="9"/>
  <c r="L13" i="9"/>
  <c r="L14" i="9"/>
  <c r="L15" i="9"/>
  <c r="L16" i="9"/>
  <c r="L17" i="9"/>
  <c r="L18" i="9"/>
  <c r="L19" i="9"/>
  <c r="L20" i="9"/>
  <c r="L21" i="9"/>
  <c r="L22" i="9"/>
  <c r="L23" i="9"/>
  <c r="L24" i="9"/>
  <c r="L25" i="9"/>
  <c r="L26" i="9"/>
  <c r="L27" i="9"/>
  <c r="L28" i="9"/>
  <c r="L29" i="9"/>
  <c r="L30" i="9"/>
  <c r="L31" i="9"/>
  <c r="L32" i="9"/>
  <c r="L33" i="9"/>
  <c r="L34" i="9"/>
  <c r="L35" i="9"/>
  <c r="L36" i="9"/>
  <c r="L37" i="9"/>
  <c r="L38" i="9"/>
  <c r="L39" i="9"/>
  <c r="L40" i="9"/>
  <c r="L41" i="9"/>
  <c r="L42" i="9"/>
  <c r="L43" i="9"/>
  <c r="L44" i="9"/>
  <c r="L45" i="9"/>
  <c r="L46" i="9"/>
  <c r="L47" i="9"/>
  <c r="L48" i="9"/>
  <c r="L49" i="9"/>
  <c r="L50" i="9"/>
  <c r="L51" i="9"/>
  <c r="L52" i="9"/>
  <c r="L53" i="9"/>
  <c r="L54" i="9"/>
  <c r="L55" i="9"/>
  <c r="L56" i="9"/>
  <c r="L57" i="9"/>
  <c r="L58" i="9"/>
  <c r="L59" i="9"/>
  <c r="L60" i="9"/>
  <c r="L61" i="9"/>
  <c r="L62" i="9"/>
  <c r="L63" i="9"/>
  <c r="L64" i="9"/>
  <c r="L65" i="9"/>
  <c r="L66" i="9"/>
  <c r="L67" i="9"/>
  <c r="L68" i="9"/>
  <c r="L69" i="9"/>
  <c r="L70" i="9"/>
  <c r="L71" i="9"/>
  <c r="L72" i="9"/>
  <c r="L73" i="9"/>
  <c r="L74" i="9"/>
  <c r="L75" i="9"/>
  <c r="L76" i="9"/>
  <c r="L77" i="9"/>
  <c r="L78" i="9"/>
  <c r="L79" i="9"/>
  <c r="L80" i="9"/>
  <c r="L81" i="9"/>
  <c r="L82" i="9"/>
  <c r="L83" i="9"/>
  <c r="L84" i="9"/>
  <c r="L85" i="9"/>
  <c r="L86" i="9"/>
  <c r="L87" i="9"/>
  <c r="L88" i="9"/>
  <c r="L89" i="9"/>
  <c r="L90" i="9"/>
  <c r="L91" i="9"/>
  <c r="L92" i="9"/>
  <c r="L93" i="9"/>
  <c r="L94" i="9"/>
  <c r="L95" i="9"/>
  <c r="L96" i="9"/>
  <c r="L97" i="9"/>
  <c r="L98" i="9"/>
  <c r="L99" i="9"/>
  <c r="L100" i="9"/>
  <c r="L101" i="9"/>
  <c r="L102" i="9"/>
  <c r="L103" i="9"/>
  <c r="L104" i="9"/>
  <c r="L105" i="9"/>
  <c r="L106" i="9"/>
  <c r="L107" i="9"/>
  <c r="L108" i="9"/>
  <c r="L109" i="9"/>
  <c r="L110" i="9"/>
  <c r="L111" i="9"/>
  <c r="L112" i="9"/>
  <c r="L113" i="9"/>
  <c r="L114" i="9"/>
  <c r="L115" i="9"/>
  <c r="L116" i="9"/>
  <c r="L117" i="9"/>
  <c r="L118" i="9"/>
  <c r="L119" i="9"/>
  <c r="L120" i="9"/>
  <c r="L121" i="9"/>
  <c r="L122" i="9"/>
  <c r="L123" i="9"/>
  <c r="L184" i="9"/>
  <c r="L185" i="9"/>
  <c r="L186" i="9"/>
  <c r="L187" i="9"/>
  <c r="L188" i="9"/>
  <c r="L189" i="9"/>
  <c r="L10" i="9"/>
  <c r="K11" i="9"/>
  <c r="K12" i="9"/>
  <c r="K13" i="9"/>
  <c r="K14" i="9"/>
  <c r="K15" i="9"/>
  <c r="K16" i="9"/>
  <c r="K17" i="9"/>
  <c r="S17" i="9" s="1"/>
  <c r="K18" i="9"/>
  <c r="S18" i="9" s="1"/>
  <c r="K19" i="9"/>
  <c r="S19" i="9" s="1"/>
  <c r="K20" i="9"/>
  <c r="S20" i="9" s="1"/>
  <c r="K21" i="9"/>
  <c r="S21" i="9" s="1"/>
  <c r="K22" i="9"/>
  <c r="S22" i="9" s="1"/>
  <c r="K23" i="9"/>
  <c r="S23" i="9" s="1"/>
  <c r="K24" i="9"/>
  <c r="S24" i="9" s="1"/>
  <c r="K25" i="9"/>
  <c r="S25" i="9" s="1"/>
  <c r="K26" i="9"/>
  <c r="S26" i="9" s="1"/>
  <c r="K27" i="9"/>
  <c r="S27" i="9" s="1"/>
  <c r="K28" i="9"/>
  <c r="K29" i="9"/>
  <c r="K30" i="9"/>
  <c r="K31" i="9"/>
  <c r="S31" i="9" s="1"/>
  <c r="K32" i="9"/>
  <c r="K33" i="9"/>
  <c r="S33" i="9" s="1"/>
  <c r="K34" i="9"/>
  <c r="S34" i="9" s="1"/>
  <c r="K35" i="9"/>
  <c r="K36" i="9"/>
  <c r="S36" i="9" s="1"/>
  <c r="K37" i="9"/>
  <c r="S37" i="9" s="1"/>
  <c r="K38" i="9"/>
  <c r="S38" i="9" s="1"/>
  <c r="K39" i="9"/>
  <c r="K40" i="9"/>
  <c r="K41" i="9"/>
  <c r="K42" i="9"/>
  <c r="K43" i="9"/>
  <c r="S43" i="9" s="1"/>
  <c r="K44" i="9"/>
  <c r="K45" i="9"/>
  <c r="K46" i="9"/>
  <c r="K47" i="9"/>
  <c r="K48" i="9"/>
  <c r="K49" i="9"/>
  <c r="K50" i="9"/>
  <c r="K51" i="9"/>
  <c r="S51" i="9" s="1"/>
  <c r="K52" i="9"/>
  <c r="K53" i="9"/>
  <c r="S53" i="9" s="1"/>
  <c r="K54" i="9"/>
  <c r="K55" i="9"/>
  <c r="S55" i="9" s="1"/>
  <c r="K56" i="9"/>
  <c r="S56" i="9" s="1"/>
  <c r="K57" i="9"/>
  <c r="S57" i="9" s="1"/>
  <c r="K58" i="9"/>
  <c r="S58" i="9" s="1"/>
  <c r="K59" i="9"/>
  <c r="S59" i="9" s="1"/>
  <c r="K60" i="9"/>
  <c r="S60" i="9" s="1"/>
  <c r="K61" i="9"/>
  <c r="S61" i="9" s="1"/>
  <c r="K62" i="9"/>
  <c r="S62" i="9" s="1"/>
  <c r="K63" i="9"/>
  <c r="K64" i="9"/>
  <c r="K65" i="9"/>
  <c r="K66" i="9"/>
  <c r="S66" i="9" s="1"/>
  <c r="K67" i="9"/>
  <c r="S67" i="9" s="1"/>
  <c r="K68" i="9"/>
  <c r="S68" i="9" s="1"/>
  <c r="K69" i="9"/>
  <c r="S69" i="9" s="1"/>
  <c r="K70" i="9"/>
  <c r="S70" i="9" s="1"/>
  <c r="K71" i="9"/>
  <c r="K72" i="9"/>
  <c r="S72" i="9" s="1"/>
  <c r="K73" i="9"/>
  <c r="S73" i="9" s="1"/>
  <c r="K74" i="9"/>
  <c r="S74" i="9" s="1"/>
  <c r="K75" i="9"/>
  <c r="S75" i="9" s="1"/>
  <c r="K76" i="9"/>
  <c r="S76" i="9" s="1"/>
  <c r="K77" i="9"/>
  <c r="K78" i="9"/>
  <c r="K79" i="9"/>
  <c r="S79" i="9" s="1"/>
  <c r="K80" i="9"/>
  <c r="K81" i="9"/>
  <c r="S81" i="9" s="1"/>
  <c r="K82" i="9"/>
  <c r="S82" i="9" s="1"/>
  <c r="K83" i="9"/>
  <c r="K84" i="9"/>
  <c r="S84" i="9" s="1"/>
  <c r="K85" i="9"/>
  <c r="S85" i="9" s="1"/>
  <c r="K86" i="9"/>
  <c r="S86" i="9" s="1"/>
  <c r="K87" i="9"/>
  <c r="K88" i="9"/>
  <c r="S88" i="9" s="1"/>
  <c r="K89" i="9"/>
  <c r="K90" i="9"/>
  <c r="K91" i="9"/>
  <c r="S91" i="9" s="1"/>
  <c r="K92" i="9"/>
  <c r="S92" i="9" s="1"/>
  <c r="K93" i="9"/>
  <c r="K94" i="9"/>
  <c r="S94" i="9" s="1"/>
  <c r="K95" i="9"/>
  <c r="K96" i="9"/>
  <c r="K97" i="9"/>
  <c r="K98" i="9"/>
  <c r="S98" i="9" s="1"/>
  <c r="K99" i="9"/>
  <c r="K100" i="9"/>
  <c r="S100" i="9" s="1"/>
  <c r="K101" i="9"/>
  <c r="S101" i="9" s="1"/>
  <c r="K102" i="9"/>
  <c r="S102" i="9" s="1"/>
  <c r="K103" i="9"/>
  <c r="K104" i="9"/>
  <c r="S104" i="9" s="1"/>
  <c r="K105" i="9"/>
  <c r="S105" i="9" s="1"/>
  <c r="K106" i="9"/>
  <c r="S106" i="9" s="1"/>
  <c r="K107" i="9"/>
  <c r="K108" i="9"/>
  <c r="K109" i="9"/>
  <c r="K110" i="9"/>
  <c r="S110" i="9" s="1"/>
  <c r="K111" i="9"/>
  <c r="S111" i="9" s="1"/>
  <c r="K112" i="9"/>
  <c r="S112" i="9" s="1"/>
  <c r="K113" i="9"/>
  <c r="K114" i="9"/>
  <c r="K115" i="9"/>
  <c r="S115" i="9" s="1"/>
  <c r="K116" i="9"/>
  <c r="S116" i="9" s="1"/>
  <c r="K117" i="9"/>
  <c r="S117" i="9" s="1"/>
  <c r="K118" i="9"/>
  <c r="S118" i="9" s="1"/>
  <c r="K119" i="9"/>
  <c r="S119" i="9" s="1"/>
  <c r="K120" i="9"/>
  <c r="S120" i="9" s="1"/>
  <c r="K121" i="9"/>
  <c r="S121" i="9" s="1"/>
  <c r="K122" i="9"/>
  <c r="K123" i="9"/>
  <c r="S123" i="9" s="1"/>
  <c r="K184" i="9"/>
  <c r="S184" i="9" s="1"/>
  <c r="K185" i="9"/>
  <c r="K186" i="9"/>
  <c r="K187" i="9"/>
  <c r="K188" i="9"/>
  <c r="K189" i="9"/>
  <c r="I11" i="9"/>
  <c r="Q10" i="36" s="1"/>
  <c r="I12" i="9"/>
  <c r="I13" i="9"/>
  <c r="I14" i="9"/>
  <c r="I15" i="9"/>
  <c r="I16" i="9"/>
  <c r="I17" i="9"/>
  <c r="I18" i="9"/>
  <c r="I19" i="9"/>
  <c r="I20" i="9"/>
  <c r="I21" i="9"/>
  <c r="Q25" i="36" s="1"/>
  <c r="I22" i="9"/>
  <c r="I23" i="9"/>
  <c r="Q27" i="36" s="1"/>
  <c r="I24" i="9"/>
  <c r="Q28" i="36" s="1"/>
  <c r="I25" i="9"/>
  <c r="Q29" i="36" s="1"/>
  <c r="I26" i="9"/>
  <c r="Q30" i="36" s="1"/>
  <c r="I27" i="9"/>
  <c r="Q31" i="36" s="1"/>
  <c r="I28" i="9"/>
  <c r="Q32" i="36" s="1"/>
  <c r="I29" i="9"/>
  <c r="Q33" i="36" s="1"/>
  <c r="I30" i="9"/>
  <c r="Q34" i="36" s="1"/>
  <c r="I31" i="9"/>
  <c r="Q35" i="36" s="1"/>
  <c r="I32" i="9"/>
  <c r="Q36" i="36" s="1"/>
  <c r="I33" i="9"/>
  <c r="Q37" i="36" s="1"/>
  <c r="I34" i="9"/>
  <c r="Q38" i="36" s="1"/>
  <c r="I35" i="9"/>
  <c r="Q39" i="36" s="1"/>
  <c r="I36" i="9"/>
  <c r="Q40" i="36" s="1"/>
  <c r="I37" i="9"/>
  <c r="Q41" i="36" s="1"/>
  <c r="I38" i="9"/>
  <c r="Q42" i="36" s="1"/>
  <c r="I39" i="9"/>
  <c r="Q43" i="36" s="1"/>
  <c r="I40" i="9"/>
  <c r="I41" i="9"/>
  <c r="I42" i="9"/>
  <c r="I43" i="9"/>
  <c r="I44" i="9"/>
  <c r="I45" i="9"/>
  <c r="I46" i="9"/>
  <c r="I47" i="9"/>
  <c r="I48" i="9"/>
  <c r="I49" i="9"/>
  <c r="I50" i="9"/>
  <c r="I51" i="9"/>
  <c r="I52" i="9"/>
  <c r="I53" i="9"/>
  <c r="I54" i="9"/>
  <c r="I55" i="9"/>
  <c r="I56" i="9"/>
  <c r="I57" i="9"/>
  <c r="I58" i="9"/>
  <c r="I59" i="9"/>
  <c r="I60" i="9"/>
  <c r="I61" i="9"/>
  <c r="I62" i="9"/>
  <c r="I63" i="9"/>
  <c r="I64" i="9"/>
  <c r="I65" i="9"/>
  <c r="I66" i="9"/>
  <c r="I67" i="9"/>
  <c r="I68" i="9"/>
  <c r="I69" i="9"/>
  <c r="I70" i="9"/>
  <c r="Q24" i="36" s="1"/>
  <c r="I71" i="9"/>
  <c r="I72" i="9"/>
  <c r="I73" i="9"/>
  <c r="I74" i="9"/>
  <c r="I75" i="9"/>
  <c r="I76" i="9"/>
  <c r="I77" i="9"/>
  <c r="I78" i="9"/>
  <c r="I79" i="9"/>
  <c r="I80" i="9"/>
  <c r="I81" i="9"/>
  <c r="I82" i="9"/>
  <c r="I83" i="9"/>
  <c r="I84" i="9"/>
  <c r="I85" i="9"/>
  <c r="I86" i="9"/>
  <c r="I87" i="9"/>
  <c r="I88" i="9"/>
  <c r="I89" i="9"/>
  <c r="I90" i="9"/>
  <c r="I91" i="9"/>
  <c r="I92" i="9"/>
  <c r="I93" i="9"/>
  <c r="I94" i="9"/>
  <c r="I95" i="9"/>
  <c r="I96" i="9"/>
  <c r="I97" i="9"/>
  <c r="I98" i="9"/>
  <c r="I99" i="9"/>
  <c r="I100" i="9"/>
  <c r="I101" i="9"/>
  <c r="I102" i="9"/>
  <c r="I103" i="9"/>
  <c r="I104" i="9"/>
  <c r="I105" i="9"/>
  <c r="I106" i="9"/>
  <c r="I107" i="9"/>
  <c r="I108" i="9"/>
  <c r="I109" i="9"/>
  <c r="I110" i="9"/>
  <c r="I111" i="9"/>
  <c r="I112" i="9"/>
  <c r="I113" i="9"/>
  <c r="I114" i="9"/>
  <c r="I115" i="9"/>
  <c r="I116" i="9"/>
  <c r="I117" i="9"/>
  <c r="I118" i="9"/>
  <c r="I119" i="9"/>
  <c r="I120" i="9"/>
  <c r="I121" i="9"/>
  <c r="I122" i="9"/>
  <c r="I123" i="9"/>
  <c r="I184" i="9"/>
  <c r="I185" i="9"/>
  <c r="I186" i="9"/>
  <c r="I187" i="9"/>
  <c r="I188" i="9"/>
  <c r="I189" i="9"/>
  <c r="K10" i="9"/>
  <c r="S64" i="9" l="1"/>
  <c r="S52" i="9"/>
  <c r="S46" i="9"/>
  <c r="S40" i="9"/>
  <c r="S28" i="9"/>
  <c r="N29" i="15"/>
  <c r="D29" i="31" s="1"/>
  <c r="F33" i="36" s="1"/>
  <c r="D33" i="36"/>
  <c r="D124" i="9"/>
  <c r="N30" i="15"/>
  <c r="D30" i="31" s="1"/>
  <c r="F34" i="36" s="1"/>
  <c r="D34" i="36"/>
  <c r="D130" i="9"/>
  <c r="N31" i="15"/>
  <c r="D31" i="31" s="1"/>
  <c r="F35" i="36" s="1"/>
  <c r="D35" i="36"/>
  <c r="D136" i="9"/>
  <c r="N32" i="15"/>
  <c r="D32" i="31" s="1"/>
  <c r="F36" i="36" s="1"/>
  <c r="D36" i="36"/>
  <c r="D142" i="9"/>
  <c r="N33" i="15"/>
  <c r="D33" i="31" s="1"/>
  <c r="F37" i="36" s="1"/>
  <c r="D37" i="36"/>
  <c r="D148" i="9"/>
  <c r="N34" i="15"/>
  <c r="D34" i="31" s="1"/>
  <c r="F38" i="36" s="1"/>
  <c r="D38" i="36"/>
  <c r="D154" i="9"/>
  <c r="N35" i="15"/>
  <c r="D35" i="31" s="1"/>
  <c r="F39" i="36" s="1"/>
  <c r="D39" i="36"/>
  <c r="D160" i="9"/>
  <c r="N36" i="15"/>
  <c r="D36" i="31" s="1"/>
  <c r="F40" i="36" s="1"/>
  <c r="D40" i="36"/>
  <c r="D166" i="9"/>
  <c r="N37" i="15"/>
  <c r="D37" i="31" s="1"/>
  <c r="F41" i="36" s="1"/>
  <c r="D41" i="36"/>
  <c r="D172" i="9"/>
  <c r="N38" i="15"/>
  <c r="D38" i="31" s="1"/>
  <c r="F42" i="36" s="1"/>
  <c r="D42" i="36"/>
  <c r="D178" i="9"/>
  <c r="N39" i="15"/>
  <c r="D39" i="31" s="1"/>
  <c r="F43" i="36" s="1"/>
  <c r="D43" i="36"/>
  <c r="F29" i="15"/>
  <c r="C29" i="31" s="1"/>
  <c r="E29" i="15"/>
  <c r="F30" i="15"/>
  <c r="C30" i="31" s="1"/>
  <c r="E30" i="15"/>
  <c r="F31" i="15"/>
  <c r="C31" i="31" s="1"/>
  <c r="E31" i="15"/>
  <c r="F32" i="15"/>
  <c r="C32" i="31" s="1"/>
  <c r="E32" i="15"/>
  <c r="F33" i="15"/>
  <c r="C33" i="31" s="1"/>
  <c r="E33" i="15"/>
  <c r="F34" i="15"/>
  <c r="C34" i="31" s="1"/>
  <c r="E34" i="15"/>
  <c r="F35" i="15"/>
  <c r="C35" i="31" s="1"/>
  <c r="E35" i="15"/>
  <c r="F36" i="15"/>
  <c r="C36" i="31" s="1"/>
  <c r="E36" i="15"/>
  <c r="F37" i="15"/>
  <c r="C37" i="31" s="1"/>
  <c r="E37" i="15"/>
  <c r="F38" i="15"/>
  <c r="C38" i="31" s="1"/>
  <c r="E38" i="15"/>
  <c r="F39" i="15"/>
  <c r="C39" i="31" s="1"/>
  <c r="E39" i="15"/>
  <c r="C43" i="36" s="1"/>
  <c r="B29" i="31"/>
  <c r="B33" i="36"/>
  <c r="B29" i="15"/>
  <c r="B124" i="9"/>
  <c r="B29" i="35"/>
  <c r="B30" i="31"/>
  <c r="B30" i="35"/>
  <c r="B130" i="9"/>
  <c r="B30" i="15"/>
  <c r="B34" i="36"/>
  <c r="B31" i="31"/>
  <c r="B31" i="35"/>
  <c r="B31" i="15"/>
  <c r="B35" i="36"/>
  <c r="B136" i="9"/>
  <c r="B32" i="31"/>
  <c r="B32" i="35"/>
  <c r="B36" i="36"/>
  <c r="B32" i="15"/>
  <c r="B142" i="9"/>
  <c r="B33" i="31"/>
  <c r="B37" i="36"/>
  <c r="B148" i="9"/>
  <c r="B33" i="35"/>
  <c r="B33" i="15"/>
  <c r="B34" i="31"/>
  <c r="B154" i="9"/>
  <c r="B34" i="35"/>
  <c r="B34" i="15"/>
  <c r="B38" i="36"/>
  <c r="B35" i="15"/>
  <c r="B35" i="31"/>
  <c r="B39" i="36"/>
  <c r="B160" i="9"/>
  <c r="B35" i="35"/>
  <c r="B36" i="31"/>
  <c r="B166" i="9"/>
  <c r="B40" i="36"/>
  <c r="B36" i="15"/>
  <c r="B36" i="35"/>
  <c r="B37" i="31"/>
  <c r="B172" i="9"/>
  <c r="B37" i="35"/>
  <c r="B37" i="15"/>
  <c r="B41" i="36"/>
  <c r="B178" i="9"/>
  <c r="B38" i="15"/>
  <c r="B42" i="36"/>
  <c r="B38" i="31"/>
  <c r="B38" i="35"/>
  <c r="Q11" i="36"/>
  <c r="S189" i="9"/>
  <c r="S188" i="9"/>
  <c r="S186" i="9"/>
  <c r="S185" i="9"/>
  <c r="S187" i="9"/>
  <c r="S122" i="9"/>
  <c r="S114" i="9"/>
  <c r="S113" i="9"/>
  <c r="S108" i="9"/>
  <c r="S109" i="9"/>
  <c r="S107" i="9"/>
  <c r="S103" i="9"/>
  <c r="S96" i="9"/>
  <c r="S95" i="9"/>
  <c r="S97" i="9"/>
  <c r="S93" i="9"/>
  <c r="S89" i="9"/>
  <c r="S87" i="9"/>
  <c r="S83" i="9"/>
  <c r="S78" i="9"/>
  <c r="S77" i="9"/>
  <c r="S71" i="9"/>
  <c r="S65" i="9"/>
  <c r="S63" i="9"/>
  <c r="S54" i="9"/>
  <c r="S50" i="9"/>
  <c r="S49" i="9"/>
  <c r="S47" i="9"/>
  <c r="S48" i="9"/>
  <c r="S41" i="9"/>
  <c r="S44" i="9"/>
  <c r="S45" i="9"/>
  <c r="S39" i="9"/>
  <c r="S30" i="9"/>
  <c r="S32" i="9"/>
  <c r="S29" i="9"/>
  <c r="S11" i="9"/>
  <c r="S15" i="9"/>
  <c r="S14" i="9"/>
  <c r="S12" i="9"/>
  <c r="S13" i="9"/>
  <c r="S35" i="9"/>
  <c r="S42" i="9"/>
  <c r="S99" i="9"/>
  <c r="S80" i="9"/>
  <c r="S16" i="9"/>
  <c r="S10" i="9"/>
  <c r="S90" i="9"/>
  <c r="U126" i="9" l="1"/>
  <c r="I35" i="36" s="1"/>
  <c r="K35" i="36" s="1"/>
  <c r="U125" i="9"/>
  <c r="I34" i="36" s="1"/>
  <c r="K34" i="36" s="1"/>
  <c r="U124" i="9"/>
  <c r="I33" i="36" s="1"/>
  <c r="K33" i="36" s="1"/>
  <c r="U127" i="9"/>
  <c r="I36" i="36" s="1"/>
  <c r="K36" i="36" s="1"/>
  <c r="U128" i="9"/>
  <c r="I37" i="36" s="1"/>
  <c r="K37" i="36" s="1"/>
  <c r="U129" i="9"/>
  <c r="U130" i="9"/>
  <c r="I39" i="36" s="1"/>
  <c r="K39" i="36" s="1"/>
  <c r="U131" i="9"/>
  <c r="I40" i="36" s="1"/>
  <c r="K40" i="36" s="1"/>
  <c r="U132" i="9"/>
  <c r="I41" i="36" s="1"/>
  <c r="K41" i="36" s="1"/>
  <c r="U133" i="9"/>
  <c r="I42" i="36" s="1"/>
  <c r="K42" i="36" s="1"/>
  <c r="U134" i="9"/>
  <c r="I43" i="36" s="1"/>
  <c r="K43" i="36" s="1"/>
  <c r="U135" i="9"/>
  <c r="U139" i="9"/>
  <c r="U138" i="9"/>
  <c r="U136" i="9"/>
  <c r="U137" i="9"/>
  <c r="U141" i="9"/>
  <c r="U140" i="9"/>
  <c r="U142" i="9"/>
  <c r="U144" i="9"/>
  <c r="U145" i="9"/>
  <c r="U147" i="9"/>
  <c r="U146" i="9"/>
  <c r="U143" i="9"/>
  <c r="U149" i="9"/>
  <c r="U148" i="9"/>
  <c r="U150" i="9"/>
  <c r="U153" i="9"/>
  <c r="U152" i="9"/>
  <c r="U151" i="9"/>
  <c r="U159" i="9"/>
  <c r="U158" i="9"/>
  <c r="U157" i="9"/>
  <c r="U156" i="9"/>
  <c r="U155" i="9"/>
  <c r="U154" i="9"/>
  <c r="U160" i="9"/>
  <c r="U161" i="9"/>
  <c r="U165" i="9"/>
  <c r="U164" i="9"/>
  <c r="U163" i="9"/>
  <c r="U162" i="9"/>
  <c r="U166" i="9"/>
  <c r="U167" i="9"/>
  <c r="U171" i="9"/>
  <c r="U170" i="9"/>
  <c r="U169" i="9"/>
  <c r="U168" i="9"/>
  <c r="U172" i="9"/>
  <c r="U173" i="9"/>
  <c r="U177" i="9"/>
  <c r="U176" i="9"/>
  <c r="U175" i="9"/>
  <c r="U174" i="9"/>
  <c r="U180" i="9"/>
  <c r="U181" i="9"/>
  <c r="U182" i="9"/>
  <c r="U183" i="9"/>
  <c r="U179" i="9"/>
  <c r="U178" i="9"/>
  <c r="E33" i="36"/>
  <c r="E29" i="31"/>
  <c r="G33" i="36" s="1"/>
  <c r="C33" i="36"/>
  <c r="C124" i="9"/>
  <c r="E30" i="31"/>
  <c r="G34" i="36" s="1"/>
  <c r="E34" i="36"/>
  <c r="C34" i="36"/>
  <c r="C130" i="9"/>
  <c r="E31" i="31"/>
  <c r="G35" i="36" s="1"/>
  <c r="E35" i="36"/>
  <c r="C35" i="36"/>
  <c r="C136" i="9"/>
  <c r="E32" i="31"/>
  <c r="G36" i="36" s="1"/>
  <c r="E36" i="36"/>
  <c r="C36" i="36"/>
  <c r="C142" i="9"/>
  <c r="E33" i="31"/>
  <c r="G37" i="36" s="1"/>
  <c r="E37" i="36"/>
  <c r="C37" i="36"/>
  <c r="C148" i="9"/>
  <c r="E34" i="31"/>
  <c r="G38" i="36" s="1"/>
  <c r="E38" i="36"/>
  <c r="C38" i="36"/>
  <c r="C154" i="9"/>
  <c r="E35" i="31"/>
  <c r="G39" i="36" s="1"/>
  <c r="E39" i="36"/>
  <c r="C39" i="36"/>
  <c r="C160" i="9"/>
  <c r="E40" i="36"/>
  <c r="E36" i="31"/>
  <c r="G40" i="36" s="1"/>
  <c r="C40" i="36"/>
  <c r="C166" i="9"/>
  <c r="E41" i="36"/>
  <c r="E37" i="31"/>
  <c r="G41" i="36" s="1"/>
  <c r="C41" i="36"/>
  <c r="C172" i="9"/>
  <c r="E42" i="36"/>
  <c r="E38" i="31"/>
  <c r="G42" i="36" s="1"/>
  <c r="C42" i="36"/>
  <c r="C178" i="9"/>
  <c r="E43" i="36"/>
  <c r="E39" i="31"/>
  <c r="G43" i="36" s="1"/>
  <c r="D10" i="15"/>
  <c r="F10" i="15" s="1"/>
  <c r="C10" i="31" s="1"/>
  <c r="D10" i="30"/>
  <c r="A184" i="9"/>
  <c r="A118" i="9"/>
  <c r="A112" i="9"/>
  <c r="A106" i="9"/>
  <c r="A100" i="9"/>
  <c r="A94" i="9"/>
  <c r="A88" i="9"/>
  <c r="A82" i="9"/>
  <c r="A76" i="9"/>
  <c r="A70" i="9"/>
  <c r="A64" i="9"/>
  <c r="A58" i="9"/>
  <c r="A52" i="9"/>
  <c r="A46" i="9"/>
  <c r="A40" i="9"/>
  <c r="A34" i="9"/>
  <c r="A28" i="9"/>
  <c r="A22" i="9"/>
  <c r="A16" i="9"/>
  <c r="I10" i="9"/>
  <c r="Q9" i="36" s="1"/>
  <c r="D11" i="30"/>
  <c r="D12" i="30"/>
  <c r="D13" i="30"/>
  <c r="D14" i="30"/>
  <c r="D15" i="30"/>
  <c r="D16" i="30"/>
  <c r="D17" i="30"/>
  <c r="D18" i="30"/>
  <c r="D19" i="30"/>
  <c r="D20" i="30"/>
  <c r="D21" i="30"/>
  <c r="D22" i="30"/>
  <c r="D23" i="30"/>
  <c r="D24" i="30"/>
  <c r="D25" i="30"/>
  <c r="D26" i="30"/>
  <c r="D27" i="30"/>
  <c r="D28" i="30"/>
  <c r="D39" i="30"/>
  <c r="H10" i="15"/>
  <c r="H11" i="15"/>
  <c r="H12" i="15"/>
  <c r="H13" i="15"/>
  <c r="H14" i="15"/>
  <c r="H15" i="15"/>
  <c r="H16" i="15"/>
  <c r="H17" i="15"/>
  <c r="H18" i="15"/>
  <c r="H19" i="15"/>
  <c r="H20" i="15"/>
  <c r="H21" i="15"/>
  <c r="H22" i="15"/>
  <c r="H23" i="15"/>
  <c r="H24" i="15"/>
  <c r="H25" i="15"/>
  <c r="H26" i="15"/>
  <c r="H27" i="15"/>
  <c r="H28" i="15"/>
  <c r="L10" i="15"/>
  <c r="K11" i="15"/>
  <c r="L11" i="15"/>
  <c r="K12" i="15"/>
  <c r="L12" i="15"/>
  <c r="K13" i="15"/>
  <c r="L13" i="15"/>
  <c r="K14" i="15"/>
  <c r="L14" i="15"/>
  <c r="K15" i="15"/>
  <c r="L15" i="15"/>
  <c r="K16" i="15"/>
  <c r="L16" i="15"/>
  <c r="K17" i="15"/>
  <c r="L17" i="15"/>
  <c r="K18" i="15"/>
  <c r="L18" i="15"/>
  <c r="K19" i="15"/>
  <c r="L19" i="15"/>
  <c r="K20" i="15"/>
  <c r="L20" i="15"/>
  <c r="K21" i="15"/>
  <c r="L21" i="15"/>
  <c r="K22" i="15"/>
  <c r="L22" i="15"/>
  <c r="K23" i="15"/>
  <c r="L23" i="15"/>
  <c r="K24" i="15"/>
  <c r="L24" i="15"/>
  <c r="K25" i="15"/>
  <c r="L25" i="15"/>
  <c r="K26" i="15"/>
  <c r="L26" i="15"/>
  <c r="K27" i="15"/>
  <c r="L27" i="15"/>
  <c r="K28" i="15"/>
  <c r="L28" i="15"/>
  <c r="K10" i="15"/>
  <c r="I11" i="15"/>
  <c r="I12" i="15"/>
  <c r="I13" i="15"/>
  <c r="I14" i="15"/>
  <c r="I15" i="15"/>
  <c r="I16" i="15"/>
  <c r="I17" i="15"/>
  <c r="I18" i="15"/>
  <c r="I19" i="15"/>
  <c r="I20" i="15"/>
  <c r="I21" i="15"/>
  <c r="I22" i="15"/>
  <c r="I23" i="15"/>
  <c r="I24" i="15"/>
  <c r="I25" i="15"/>
  <c r="I26" i="15"/>
  <c r="I27" i="15"/>
  <c r="I28" i="15"/>
  <c r="I10" i="15"/>
  <c r="D11" i="15"/>
  <c r="D12" i="15"/>
  <c r="D13" i="15"/>
  <c r="D14" i="15"/>
  <c r="F14" i="15" s="1"/>
  <c r="C14" i="31" s="1"/>
  <c r="D15" i="15"/>
  <c r="F15" i="15" s="1"/>
  <c r="C15" i="31" s="1"/>
  <c r="D16" i="15"/>
  <c r="F16" i="15" s="1"/>
  <c r="C16" i="31" s="1"/>
  <c r="D17" i="15"/>
  <c r="F17" i="15" s="1"/>
  <c r="C17" i="31" s="1"/>
  <c r="D18" i="15"/>
  <c r="F18" i="15" s="1"/>
  <c r="C18" i="31" s="1"/>
  <c r="D19" i="15"/>
  <c r="F19" i="15" s="1"/>
  <c r="C19" i="31" s="1"/>
  <c r="D20" i="15"/>
  <c r="D21" i="15"/>
  <c r="D22" i="15"/>
  <c r="F22" i="15" s="1"/>
  <c r="C22" i="31" s="1"/>
  <c r="D23" i="15"/>
  <c r="F23" i="15" s="1"/>
  <c r="C23" i="31" s="1"/>
  <c r="D24" i="15"/>
  <c r="E24" i="15" s="1"/>
  <c r="D25" i="15"/>
  <c r="D26" i="15"/>
  <c r="F26" i="15" s="1"/>
  <c r="C26" i="31" s="1"/>
  <c r="D27" i="15"/>
  <c r="F27" i="15" s="1"/>
  <c r="C27" i="31" s="1"/>
  <c r="D28" i="15"/>
  <c r="E22" i="15"/>
  <c r="E14" i="15"/>
  <c r="C17" i="36" s="1"/>
  <c r="E17" i="15"/>
  <c r="C21" i="36" s="1"/>
  <c r="B11" i="15"/>
  <c r="B22" i="9"/>
  <c r="B28" i="9"/>
  <c r="B34" i="9"/>
  <c r="B15" i="31"/>
  <c r="B16" i="35"/>
  <c r="B52" i="9"/>
  <c r="B58" i="9"/>
  <c r="B64" i="9"/>
  <c r="B20" i="35"/>
  <c r="B76" i="9"/>
  <c r="B82" i="9"/>
  <c r="B88" i="9"/>
  <c r="B94" i="9"/>
  <c r="B100" i="9"/>
  <c r="B26" i="31"/>
  <c r="B27" i="35"/>
  <c r="B118" i="9"/>
  <c r="B39" i="15"/>
  <c r="B10" i="15"/>
  <c r="A32" i="36"/>
  <c r="A31" i="36"/>
  <c r="A30" i="36"/>
  <c r="A29" i="36"/>
  <c r="B28" i="36"/>
  <c r="A28" i="36"/>
  <c r="A27" i="36"/>
  <c r="A26" i="36"/>
  <c r="A25" i="36"/>
  <c r="A24" i="36"/>
  <c r="A23" i="36"/>
  <c r="A22" i="36"/>
  <c r="A21" i="36"/>
  <c r="A19" i="36"/>
  <c r="A18" i="36"/>
  <c r="B17" i="36"/>
  <c r="A17" i="36"/>
  <c r="A16" i="36"/>
  <c r="A13" i="36"/>
  <c r="A11" i="36"/>
  <c r="A9" i="36"/>
  <c r="A39" i="35"/>
  <c r="A28" i="35"/>
  <c r="A27" i="35"/>
  <c r="A26" i="35"/>
  <c r="A25" i="35"/>
  <c r="A24" i="35"/>
  <c r="A23" i="35"/>
  <c r="A22" i="35"/>
  <c r="A21" i="35"/>
  <c r="A20" i="35"/>
  <c r="A19" i="35"/>
  <c r="A18" i="35"/>
  <c r="A17" i="35"/>
  <c r="A16" i="35"/>
  <c r="A15" i="35"/>
  <c r="A14" i="35"/>
  <c r="A13" i="35"/>
  <c r="A12" i="35"/>
  <c r="A11" i="35"/>
  <c r="A10" i="35"/>
  <c r="A10" i="9"/>
  <c r="A11" i="31"/>
  <c r="A12" i="31"/>
  <c r="A10" i="31"/>
  <c r="A13" i="31"/>
  <c r="A14" i="31"/>
  <c r="A15" i="31"/>
  <c r="A16" i="31"/>
  <c r="A17" i="31"/>
  <c r="A18" i="31"/>
  <c r="A19" i="31"/>
  <c r="A20" i="31"/>
  <c r="A21" i="31"/>
  <c r="A22" i="31"/>
  <c r="A23" i="31"/>
  <c r="A24" i="31"/>
  <c r="A25" i="31"/>
  <c r="A26" i="31"/>
  <c r="A27" i="31"/>
  <c r="A28" i="31"/>
  <c r="A18" i="15"/>
  <c r="A19" i="15"/>
  <c r="A20" i="15"/>
  <c r="A21" i="15"/>
  <c r="A22" i="15"/>
  <c r="A23" i="15"/>
  <c r="A24" i="15"/>
  <c r="B24" i="15"/>
  <c r="A25" i="15"/>
  <c r="A26" i="15"/>
  <c r="A27" i="15"/>
  <c r="A28" i="15"/>
  <c r="A17" i="15"/>
  <c r="A16" i="15"/>
  <c r="A15" i="15"/>
  <c r="A14" i="15"/>
  <c r="A13" i="15"/>
  <c r="A12" i="15"/>
  <c r="A11" i="15"/>
  <c r="A10" i="15"/>
  <c r="D29" i="35" l="1"/>
  <c r="F29" i="35" s="1"/>
  <c r="I38" i="36"/>
  <c r="K38" i="36" s="1"/>
  <c r="W124" i="9"/>
  <c r="W130" i="9"/>
  <c r="D30" i="35"/>
  <c r="F30" i="35" s="1"/>
  <c r="D31" i="35"/>
  <c r="F31" i="35" s="1"/>
  <c r="W136" i="9"/>
  <c r="D32" i="35"/>
  <c r="F32" i="35" s="1"/>
  <c r="W142" i="9"/>
  <c r="W148" i="9"/>
  <c r="D33" i="35"/>
  <c r="F33" i="35" s="1"/>
  <c r="D34" i="35"/>
  <c r="F34" i="35" s="1"/>
  <c r="W154" i="9"/>
  <c r="W160" i="9"/>
  <c r="D35" i="35"/>
  <c r="F35" i="35" s="1"/>
  <c r="W166" i="9"/>
  <c r="D36" i="35"/>
  <c r="F36" i="35" s="1"/>
  <c r="W172" i="9"/>
  <c r="D37" i="35"/>
  <c r="F37" i="35" s="1"/>
  <c r="W178" i="9"/>
  <c r="D38" i="35"/>
  <c r="F38" i="35" s="1"/>
  <c r="T126" i="9"/>
  <c r="H35" i="36" s="1"/>
  <c r="J35" i="36" s="1"/>
  <c r="L35" i="36" s="1"/>
  <c r="N35" i="36" s="1"/>
  <c r="M35" i="36" s="1"/>
  <c r="P35" i="36" s="1"/>
  <c r="T127" i="9"/>
  <c r="H36" i="36" s="1"/>
  <c r="J36" i="36" s="1"/>
  <c r="L36" i="36" s="1"/>
  <c r="N36" i="36" s="1"/>
  <c r="M36" i="36" s="1"/>
  <c r="P36" i="36" s="1"/>
  <c r="T124" i="9"/>
  <c r="H33" i="36" s="1"/>
  <c r="J33" i="36" s="1"/>
  <c r="L33" i="36" s="1"/>
  <c r="N33" i="36" s="1"/>
  <c r="M33" i="36" s="1"/>
  <c r="P33" i="36" s="1"/>
  <c r="T125" i="9"/>
  <c r="H34" i="36" s="1"/>
  <c r="J34" i="36" s="1"/>
  <c r="L34" i="36" s="1"/>
  <c r="N34" i="36" s="1"/>
  <c r="M34" i="36" s="1"/>
  <c r="P34" i="36" s="1"/>
  <c r="T128" i="9"/>
  <c r="H37" i="36" s="1"/>
  <c r="J37" i="36" s="1"/>
  <c r="L37" i="36" s="1"/>
  <c r="N37" i="36" s="1"/>
  <c r="M37" i="36" s="1"/>
  <c r="P37" i="36" s="1"/>
  <c r="T129" i="9"/>
  <c r="T131" i="9"/>
  <c r="H40" i="36" s="1"/>
  <c r="J40" i="36" s="1"/>
  <c r="L40" i="36" s="1"/>
  <c r="N40" i="36" s="1"/>
  <c r="M40" i="36" s="1"/>
  <c r="P40" i="36" s="1"/>
  <c r="T130" i="9"/>
  <c r="H39" i="36" s="1"/>
  <c r="J39" i="36" s="1"/>
  <c r="L39" i="36" s="1"/>
  <c r="N39" i="36" s="1"/>
  <c r="M39" i="36" s="1"/>
  <c r="P39" i="36" s="1"/>
  <c r="T132" i="9"/>
  <c r="H41" i="36" s="1"/>
  <c r="J41" i="36" s="1"/>
  <c r="L41" i="36" s="1"/>
  <c r="N41" i="36" s="1"/>
  <c r="M41" i="36" s="1"/>
  <c r="P41" i="36" s="1"/>
  <c r="T133" i="9"/>
  <c r="H42" i="36" s="1"/>
  <c r="J42" i="36" s="1"/>
  <c r="L42" i="36" s="1"/>
  <c r="N42" i="36" s="1"/>
  <c r="M42" i="36" s="1"/>
  <c r="P42" i="36" s="1"/>
  <c r="T134" i="9"/>
  <c r="H43" i="36" s="1"/>
  <c r="J43" i="36" s="1"/>
  <c r="L43" i="36" s="1"/>
  <c r="N43" i="36" s="1"/>
  <c r="M43" i="36" s="1"/>
  <c r="P43" i="36" s="1"/>
  <c r="T135" i="9"/>
  <c r="C30" i="35" s="1"/>
  <c r="E30" i="35" s="1"/>
  <c r="G30" i="35" s="1"/>
  <c r="T139" i="9"/>
  <c r="T136" i="9"/>
  <c r="T138" i="9"/>
  <c r="T140" i="9"/>
  <c r="T141" i="9"/>
  <c r="C31" i="35" s="1"/>
  <c r="E31" i="35" s="1"/>
  <c r="G31" i="35" s="1"/>
  <c r="T137" i="9"/>
  <c r="T142" i="9"/>
  <c r="T145" i="9"/>
  <c r="T146" i="9"/>
  <c r="T147" i="9"/>
  <c r="C32" i="35" s="1"/>
  <c r="E32" i="35" s="1"/>
  <c r="G32" i="35" s="1"/>
  <c r="T144" i="9"/>
  <c r="T143" i="9"/>
  <c r="T150" i="9"/>
  <c r="T151" i="9"/>
  <c r="T152" i="9"/>
  <c r="T153" i="9"/>
  <c r="C33" i="35" s="1"/>
  <c r="E33" i="35" s="1"/>
  <c r="G33" i="35" s="1"/>
  <c r="T149" i="9"/>
  <c r="T148" i="9"/>
  <c r="T155" i="9"/>
  <c r="T154" i="9"/>
  <c r="T157" i="9"/>
  <c r="T156" i="9"/>
  <c r="T158" i="9"/>
  <c r="T159" i="9"/>
  <c r="C34" i="35" s="1"/>
  <c r="E34" i="35" s="1"/>
  <c r="G34" i="35" s="1"/>
  <c r="T160" i="9"/>
  <c r="T161" i="9"/>
  <c r="T164" i="9"/>
  <c r="T163" i="9"/>
  <c r="T162" i="9"/>
  <c r="T165" i="9"/>
  <c r="C35" i="35" s="1"/>
  <c r="E35" i="35" s="1"/>
  <c r="G35" i="35" s="1"/>
  <c r="T166" i="9"/>
  <c r="T167" i="9"/>
  <c r="T171" i="9"/>
  <c r="C36" i="35" s="1"/>
  <c r="E36" i="35" s="1"/>
  <c r="G36" i="35" s="1"/>
  <c r="T170" i="9"/>
  <c r="T169" i="9"/>
  <c r="T168" i="9"/>
  <c r="T172" i="9"/>
  <c r="T173" i="9"/>
  <c r="T177" i="9"/>
  <c r="C37" i="35" s="1"/>
  <c r="E37" i="35" s="1"/>
  <c r="G37" i="35" s="1"/>
  <c r="T176" i="9"/>
  <c r="T175" i="9"/>
  <c r="T174" i="9"/>
  <c r="T180" i="9"/>
  <c r="T181" i="9"/>
  <c r="T182" i="9"/>
  <c r="T183" i="9"/>
  <c r="C38" i="35" s="1"/>
  <c r="E38" i="35" s="1"/>
  <c r="G38" i="35" s="1"/>
  <c r="T179" i="9"/>
  <c r="T178" i="9"/>
  <c r="E18" i="15"/>
  <c r="E23" i="15"/>
  <c r="C88" i="9" s="1"/>
  <c r="E27" i="15"/>
  <c r="E15" i="15"/>
  <c r="C40" i="9" s="1"/>
  <c r="E26" i="15"/>
  <c r="C106" i="9" s="1"/>
  <c r="M20" i="15"/>
  <c r="M11" i="15"/>
  <c r="N11" i="15" s="1"/>
  <c r="D11" i="31" s="1"/>
  <c r="F11" i="36" s="1"/>
  <c r="M13" i="15"/>
  <c r="D28" i="9" s="1"/>
  <c r="M15" i="15"/>
  <c r="D18" i="36" s="1"/>
  <c r="M16" i="15"/>
  <c r="N16" i="15" s="1"/>
  <c r="D16" i="31" s="1"/>
  <c r="M18" i="15"/>
  <c r="N18" i="15" s="1"/>
  <c r="D18" i="31" s="1"/>
  <c r="M21" i="15"/>
  <c r="N21" i="15" s="1"/>
  <c r="D21" i="31" s="1"/>
  <c r="F25" i="36" s="1"/>
  <c r="D184" i="9"/>
  <c r="M19" i="15"/>
  <c r="D23" i="36" s="1"/>
  <c r="M23" i="15"/>
  <c r="D27" i="36" s="1"/>
  <c r="M24" i="15"/>
  <c r="N24" i="15" s="1"/>
  <c r="D24" i="31" s="1"/>
  <c r="F28" i="36" s="1"/>
  <c r="M27" i="15"/>
  <c r="D31" i="36" s="1"/>
  <c r="E11" i="15"/>
  <c r="F11" i="15"/>
  <c r="C11" i="31" s="1"/>
  <c r="E12" i="15"/>
  <c r="F12" i="15"/>
  <c r="C12" i="31" s="1"/>
  <c r="E13" i="15"/>
  <c r="C16" i="36" s="1"/>
  <c r="F13" i="15"/>
  <c r="C13" i="31" s="1"/>
  <c r="E18" i="36"/>
  <c r="E20" i="15"/>
  <c r="F20" i="15"/>
  <c r="C20" i="31" s="1"/>
  <c r="E21" i="15"/>
  <c r="C76" i="9" s="1"/>
  <c r="F21" i="15"/>
  <c r="C21" i="31" s="1"/>
  <c r="E25" i="36" s="1"/>
  <c r="E25" i="15"/>
  <c r="C100" i="9" s="1"/>
  <c r="F25" i="15"/>
  <c r="C25" i="31" s="1"/>
  <c r="E28" i="15"/>
  <c r="F28" i="15"/>
  <c r="C28" i="31" s="1"/>
  <c r="E28" i="31" s="1"/>
  <c r="G32" i="36" s="1"/>
  <c r="C26" i="36"/>
  <c r="C82" i="9"/>
  <c r="C58" i="9"/>
  <c r="C22" i="36"/>
  <c r="C184" i="9"/>
  <c r="C112" i="9"/>
  <c r="C31" i="36"/>
  <c r="C27" i="36"/>
  <c r="M28" i="15"/>
  <c r="M26" i="15"/>
  <c r="M25" i="15"/>
  <c r="M22" i="15"/>
  <c r="M17" i="15"/>
  <c r="M14" i="15"/>
  <c r="M12" i="15"/>
  <c r="B112" i="9"/>
  <c r="B14" i="15"/>
  <c r="B14" i="35"/>
  <c r="B13" i="31"/>
  <c r="B23" i="36"/>
  <c r="B24" i="36"/>
  <c r="B27" i="15"/>
  <c r="B13" i="15"/>
  <c r="B17" i="31"/>
  <c r="B19" i="15"/>
  <c r="B30" i="36"/>
  <c r="B18" i="35"/>
  <c r="B26" i="35"/>
  <c r="B106" i="9"/>
  <c r="B20" i="31"/>
  <c r="B14" i="31"/>
  <c r="B26" i="15"/>
  <c r="B20" i="15"/>
  <c r="B40" i="9"/>
  <c r="B22" i="15"/>
  <c r="B15" i="15"/>
  <c r="B21" i="31"/>
  <c r="B15" i="35"/>
  <c r="B18" i="36"/>
  <c r="B16" i="9"/>
  <c r="B70" i="9"/>
  <c r="B16" i="31"/>
  <c r="B12" i="31"/>
  <c r="B11" i="36"/>
  <c r="B28" i="15"/>
  <c r="B24" i="35"/>
  <c r="B24" i="31"/>
  <c r="B21" i="35"/>
  <c r="B21" i="15"/>
  <c r="B19" i="31"/>
  <c r="B12" i="35"/>
  <c r="B13" i="36"/>
  <c r="B31" i="36"/>
  <c r="B28" i="31"/>
  <c r="B17" i="35"/>
  <c r="B22" i="35"/>
  <c r="B22" i="36"/>
  <c r="B27" i="36"/>
  <c r="B18" i="15"/>
  <c r="B12" i="15"/>
  <c r="B17" i="15"/>
  <c r="B22" i="31"/>
  <c r="B18" i="31"/>
  <c r="B13" i="35"/>
  <c r="B28" i="35"/>
  <c r="B32" i="36"/>
  <c r="B46" i="9"/>
  <c r="B23" i="15"/>
  <c r="B27" i="31"/>
  <c r="B23" i="31"/>
  <c r="B11" i="35"/>
  <c r="B19" i="35"/>
  <c r="B23" i="35"/>
  <c r="B19" i="36"/>
  <c r="B11" i="31"/>
  <c r="B16" i="15"/>
  <c r="B26" i="36"/>
  <c r="B25" i="15"/>
  <c r="B25" i="31"/>
  <c r="B25" i="35"/>
  <c r="B39" i="35"/>
  <c r="E22" i="31"/>
  <c r="G26" i="36" s="1"/>
  <c r="E26" i="36"/>
  <c r="E23" i="36"/>
  <c r="C94" i="9"/>
  <c r="C28" i="36"/>
  <c r="E21" i="36"/>
  <c r="E23" i="31"/>
  <c r="G27" i="36" s="1"/>
  <c r="E27" i="36"/>
  <c r="E19" i="36"/>
  <c r="N27" i="15"/>
  <c r="D27" i="31" s="1"/>
  <c r="F31" i="36" s="1"/>
  <c r="D112" i="9"/>
  <c r="E27" i="31"/>
  <c r="G31" i="36" s="1"/>
  <c r="E31" i="36"/>
  <c r="E17" i="36"/>
  <c r="E30" i="36"/>
  <c r="E26" i="31"/>
  <c r="G30" i="36" s="1"/>
  <c r="B16" i="36"/>
  <c r="B21" i="36"/>
  <c r="B25" i="36"/>
  <c r="B29" i="36"/>
  <c r="B43" i="36"/>
  <c r="C52" i="9"/>
  <c r="C34" i="9"/>
  <c r="B184" i="9"/>
  <c r="E16" i="15"/>
  <c r="E19" i="15"/>
  <c r="E22" i="36"/>
  <c r="F24" i="15"/>
  <c r="C24" i="31" s="1"/>
  <c r="E10" i="15"/>
  <c r="C10" i="9" s="1"/>
  <c r="E9" i="36"/>
  <c r="M10" i="15"/>
  <c r="D10" i="9" s="1"/>
  <c r="B10" i="35"/>
  <c r="B9" i="36"/>
  <c r="B10" i="9"/>
  <c r="B10" i="31"/>
  <c r="C29" i="35" l="1"/>
  <c r="E29" i="35" s="1"/>
  <c r="G29" i="35" s="1"/>
  <c r="H38" i="36"/>
  <c r="J38" i="36" s="1"/>
  <c r="L38" i="36" s="1"/>
  <c r="N38" i="36" s="1"/>
  <c r="M38" i="36" s="1"/>
  <c r="P38" i="36" s="1"/>
  <c r="T89" i="9"/>
  <c r="T88" i="9"/>
  <c r="T91" i="9"/>
  <c r="T92" i="9"/>
  <c r="T90" i="9"/>
  <c r="T93" i="9"/>
  <c r="C23" i="35" s="1"/>
  <c r="E23" i="35" s="1"/>
  <c r="T111" i="9"/>
  <c r="V106" i="9" s="1"/>
  <c r="T109" i="9"/>
  <c r="T110" i="9"/>
  <c r="T108" i="9"/>
  <c r="T106" i="9"/>
  <c r="T107" i="9"/>
  <c r="U189" i="9"/>
  <c r="U184" i="9"/>
  <c r="U188" i="9"/>
  <c r="U186" i="9"/>
  <c r="U185" i="9"/>
  <c r="U187" i="9"/>
  <c r="T100" i="9"/>
  <c r="T101" i="9"/>
  <c r="T102" i="9"/>
  <c r="T103" i="9"/>
  <c r="T104" i="9"/>
  <c r="T105" i="9"/>
  <c r="V100" i="9" s="1"/>
  <c r="T84" i="9"/>
  <c r="T85" i="9"/>
  <c r="T86" i="9"/>
  <c r="T87" i="9"/>
  <c r="C22" i="35" s="1"/>
  <c r="E22" i="35" s="1"/>
  <c r="T82" i="9"/>
  <c r="T83" i="9"/>
  <c r="T188" i="9"/>
  <c r="T184" i="9"/>
  <c r="T186" i="9"/>
  <c r="T189" i="9"/>
  <c r="T185" i="9"/>
  <c r="T187" i="9"/>
  <c r="T115" i="9"/>
  <c r="T112" i="9"/>
  <c r="T114" i="9"/>
  <c r="T113" i="9"/>
  <c r="T117" i="9"/>
  <c r="T116" i="9"/>
  <c r="T98" i="9"/>
  <c r="T97" i="9"/>
  <c r="T96" i="9"/>
  <c r="T99" i="9"/>
  <c r="C24" i="35" s="1"/>
  <c r="E24" i="35" s="1"/>
  <c r="T94" i="9"/>
  <c r="T95" i="9"/>
  <c r="U116" i="9"/>
  <c r="U112" i="9"/>
  <c r="U113" i="9"/>
  <c r="U114" i="9"/>
  <c r="U115" i="9"/>
  <c r="U117" i="9"/>
  <c r="F22" i="36"/>
  <c r="E18" i="31"/>
  <c r="G22" i="36" s="1"/>
  <c r="F19" i="36"/>
  <c r="E16" i="31"/>
  <c r="G19" i="36" s="1"/>
  <c r="T45" i="9"/>
  <c r="T42" i="9"/>
  <c r="T43" i="9"/>
  <c r="T44" i="9"/>
  <c r="T41" i="9"/>
  <c r="T40" i="9"/>
  <c r="T78" i="9"/>
  <c r="T79" i="9"/>
  <c r="T80" i="9"/>
  <c r="T81" i="9"/>
  <c r="T77" i="9"/>
  <c r="T76" i="9"/>
  <c r="T60" i="9"/>
  <c r="T61" i="9"/>
  <c r="T62" i="9"/>
  <c r="T63" i="9"/>
  <c r="C18" i="35" s="1"/>
  <c r="E18" i="35" s="1"/>
  <c r="T59" i="9"/>
  <c r="T58" i="9"/>
  <c r="T54" i="9"/>
  <c r="T55" i="9"/>
  <c r="T56" i="9"/>
  <c r="T57" i="9"/>
  <c r="T53" i="9"/>
  <c r="T52" i="9"/>
  <c r="T39" i="9"/>
  <c r="V34" i="9" s="1"/>
  <c r="T36" i="9"/>
  <c r="T37" i="9"/>
  <c r="T38" i="9"/>
  <c r="T35" i="9"/>
  <c r="T34" i="9"/>
  <c r="T10" i="9"/>
  <c r="V148" i="9"/>
  <c r="V172" i="9"/>
  <c r="V154" i="9"/>
  <c r="V124" i="9"/>
  <c r="V142" i="9"/>
  <c r="V160" i="9"/>
  <c r="V130" i="9"/>
  <c r="V166" i="9"/>
  <c r="V178" i="9"/>
  <c r="V136" i="9"/>
  <c r="E21" i="31"/>
  <c r="G25" i="36" s="1"/>
  <c r="C30" i="36"/>
  <c r="D22" i="36"/>
  <c r="D58" i="9"/>
  <c r="U58" i="9" s="1"/>
  <c r="C18" i="36"/>
  <c r="D46" i="9"/>
  <c r="D19" i="36"/>
  <c r="N15" i="15"/>
  <c r="D15" i="31" s="1"/>
  <c r="N19" i="15"/>
  <c r="D19" i="31" s="1"/>
  <c r="D64" i="9"/>
  <c r="U69" i="9" s="1"/>
  <c r="C28" i="9"/>
  <c r="C29" i="36"/>
  <c r="D40" i="9"/>
  <c r="U40" i="9" s="1"/>
  <c r="D94" i="9"/>
  <c r="D16" i="36"/>
  <c r="D28" i="36"/>
  <c r="D11" i="36"/>
  <c r="E16" i="36"/>
  <c r="D25" i="36"/>
  <c r="D16" i="9"/>
  <c r="U18" i="9" s="1"/>
  <c r="C25" i="36"/>
  <c r="N13" i="15"/>
  <c r="D13" i="31" s="1"/>
  <c r="E32" i="36"/>
  <c r="D76" i="9"/>
  <c r="U76" i="9" s="1"/>
  <c r="U31" i="9"/>
  <c r="U30" i="9"/>
  <c r="U29" i="9"/>
  <c r="U32" i="9"/>
  <c r="U33" i="9"/>
  <c r="D13" i="35" s="1"/>
  <c r="F13" i="35" s="1"/>
  <c r="U28" i="9"/>
  <c r="D24" i="36"/>
  <c r="N20" i="15"/>
  <c r="D20" i="31" s="1"/>
  <c r="D70" i="9"/>
  <c r="U70" i="9" s="1"/>
  <c r="C16" i="9"/>
  <c r="C11" i="36"/>
  <c r="D88" i="9"/>
  <c r="U91" i="9" s="1"/>
  <c r="N23" i="15"/>
  <c r="D23" i="31" s="1"/>
  <c r="F27" i="36" s="1"/>
  <c r="N17" i="15"/>
  <c r="D17" i="31" s="1"/>
  <c r="D21" i="36"/>
  <c r="D52" i="9"/>
  <c r="U52" i="9" s="1"/>
  <c r="C70" i="9"/>
  <c r="C24" i="36"/>
  <c r="E24" i="36"/>
  <c r="E29" i="36"/>
  <c r="E25" i="31"/>
  <c r="G29" i="36" s="1"/>
  <c r="C32" i="36"/>
  <c r="C118" i="9"/>
  <c r="E11" i="31"/>
  <c r="G11" i="36" s="1"/>
  <c r="E11" i="36"/>
  <c r="C13" i="36"/>
  <c r="C22" i="9"/>
  <c r="E13" i="36"/>
  <c r="N28" i="15"/>
  <c r="D28" i="31" s="1"/>
  <c r="F32" i="36" s="1"/>
  <c r="D32" i="36"/>
  <c r="D118" i="9"/>
  <c r="D30" i="36"/>
  <c r="D106" i="9"/>
  <c r="N26" i="15"/>
  <c r="D26" i="31" s="1"/>
  <c r="F30" i="36" s="1"/>
  <c r="D29" i="36"/>
  <c r="D100" i="9"/>
  <c r="N25" i="15"/>
  <c r="D25" i="31" s="1"/>
  <c r="F29" i="36" s="1"/>
  <c r="N22" i="15"/>
  <c r="D22" i="31" s="1"/>
  <c r="F26" i="36" s="1"/>
  <c r="D26" i="36"/>
  <c r="D82" i="9"/>
  <c r="D17" i="36"/>
  <c r="D34" i="9"/>
  <c r="N14" i="15"/>
  <c r="D14" i="31" s="1"/>
  <c r="D13" i="36"/>
  <c r="D22" i="9"/>
  <c r="U27" i="9" s="1"/>
  <c r="N12" i="15"/>
  <c r="D12" i="31" s="1"/>
  <c r="N10" i="15"/>
  <c r="D10" i="31" s="1"/>
  <c r="D9" i="36"/>
  <c r="U15" i="9"/>
  <c r="W10" i="9" s="1"/>
  <c r="U11" i="9"/>
  <c r="U10" i="9"/>
  <c r="U14" i="9"/>
  <c r="U13" i="9"/>
  <c r="U12" i="9"/>
  <c r="E24" i="31"/>
  <c r="G28" i="36" s="1"/>
  <c r="E28" i="36"/>
  <c r="C9" i="36"/>
  <c r="C19" i="36"/>
  <c r="C46" i="9"/>
  <c r="T12" i="9"/>
  <c r="T15" i="9"/>
  <c r="V10" i="9" s="1"/>
  <c r="T11" i="9"/>
  <c r="T13" i="9"/>
  <c r="T14" i="9"/>
  <c r="C64" i="9"/>
  <c r="C23" i="36"/>
  <c r="I31" i="36" l="1"/>
  <c r="K31" i="36" s="1"/>
  <c r="D27" i="35"/>
  <c r="F27" i="35" s="1"/>
  <c r="W112" i="9"/>
  <c r="F24" i="36"/>
  <c r="E20" i="31"/>
  <c r="G24" i="36" s="1"/>
  <c r="D39" i="35"/>
  <c r="F39" i="35" s="1"/>
  <c r="W184" i="9"/>
  <c r="U95" i="9"/>
  <c r="U98" i="9"/>
  <c r="U99" i="9"/>
  <c r="U94" i="9"/>
  <c r="U96" i="9"/>
  <c r="U97" i="9"/>
  <c r="T118" i="9"/>
  <c r="T120" i="9"/>
  <c r="T122" i="9"/>
  <c r="T123" i="9"/>
  <c r="V118" i="9" s="1"/>
  <c r="T119" i="9"/>
  <c r="T121" i="9"/>
  <c r="U119" i="9"/>
  <c r="U120" i="9"/>
  <c r="U121" i="9"/>
  <c r="U122" i="9"/>
  <c r="U118" i="9"/>
  <c r="U123" i="9"/>
  <c r="U106" i="9"/>
  <c r="U108" i="9"/>
  <c r="U110" i="9"/>
  <c r="U111" i="9"/>
  <c r="U107" i="9"/>
  <c r="U109" i="9"/>
  <c r="U100" i="9"/>
  <c r="U104" i="9"/>
  <c r="U105" i="9"/>
  <c r="U103" i="9"/>
  <c r="U101" i="9"/>
  <c r="U102" i="9"/>
  <c r="F23" i="36"/>
  <c r="E19" i="31"/>
  <c r="G23" i="36" s="1"/>
  <c r="F21" i="36"/>
  <c r="E17" i="31"/>
  <c r="G21" i="36" s="1"/>
  <c r="F18" i="36"/>
  <c r="E15" i="31"/>
  <c r="G18" i="36" s="1"/>
  <c r="F17" i="36"/>
  <c r="E14" i="31"/>
  <c r="G17" i="36" s="1"/>
  <c r="F16" i="36"/>
  <c r="E13" i="31"/>
  <c r="G16" i="36" s="1"/>
  <c r="F13" i="36"/>
  <c r="E12" i="31"/>
  <c r="G13" i="36" s="1"/>
  <c r="T33" i="9"/>
  <c r="T31" i="9"/>
  <c r="T30" i="9"/>
  <c r="T28" i="9"/>
  <c r="T29" i="9"/>
  <c r="T32" i="9"/>
  <c r="T16" i="9"/>
  <c r="T17" i="9"/>
  <c r="T18" i="9"/>
  <c r="T19" i="9"/>
  <c r="T20" i="9"/>
  <c r="T21" i="9"/>
  <c r="T73" i="9"/>
  <c r="T74" i="9"/>
  <c r="T75" i="9"/>
  <c r="T71" i="9"/>
  <c r="T70" i="9"/>
  <c r="T72" i="9"/>
  <c r="T23" i="9"/>
  <c r="T24" i="9"/>
  <c r="T25" i="9"/>
  <c r="T26" i="9"/>
  <c r="T27" i="9"/>
  <c r="T22" i="9"/>
  <c r="T48" i="9"/>
  <c r="T46" i="9"/>
  <c r="T47" i="9"/>
  <c r="T51" i="9"/>
  <c r="T50" i="9"/>
  <c r="T49" i="9"/>
  <c r="T66" i="9"/>
  <c r="T67" i="9"/>
  <c r="T68" i="9"/>
  <c r="T69" i="9"/>
  <c r="T65" i="9"/>
  <c r="T64" i="9"/>
  <c r="U68" i="9"/>
  <c r="U61" i="9"/>
  <c r="U59" i="9"/>
  <c r="U66" i="9"/>
  <c r="U60" i="9"/>
  <c r="U62" i="9"/>
  <c r="U17" i="9"/>
  <c r="U21" i="9"/>
  <c r="D11" i="35" s="1"/>
  <c r="F11" i="35" s="1"/>
  <c r="U22" i="9"/>
  <c r="U63" i="9"/>
  <c r="I22" i="36" s="1"/>
  <c r="K22" i="36" s="1"/>
  <c r="U79" i="9"/>
  <c r="U89" i="9"/>
  <c r="W28" i="9"/>
  <c r="U53" i="9"/>
  <c r="U45" i="9"/>
  <c r="I18" i="36" s="1"/>
  <c r="K18" i="36" s="1"/>
  <c r="I16" i="36"/>
  <c r="K16" i="36" s="1"/>
  <c r="U43" i="9"/>
  <c r="U64" i="9"/>
  <c r="U67" i="9"/>
  <c r="U16" i="9"/>
  <c r="U51" i="9"/>
  <c r="U47" i="9"/>
  <c r="U50" i="9"/>
  <c r="U46" i="9"/>
  <c r="U48" i="9"/>
  <c r="U49" i="9"/>
  <c r="U65" i="9"/>
  <c r="U19" i="9"/>
  <c r="U57" i="9"/>
  <c r="I21" i="36" s="1"/>
  <c r="K21" i="36" s="1"/>
  <c r="U72" i="9"/>
  <c r="U41" i="9"/>
  <c r="U55" i="9"/>
  <c r="U44" i="9"/>
  <c r="U54" i="9"/>
  <c r="U56" i="9"/>
  <c r="U42" i="9"/>
  <c r="U75" i="9"/>
  <c r="D20" i="35" s="1"/>
  <c r="F20" i="35" s="1"/>
  <c r="U73" i="9"/>
  <c r="U20" i="9"/>
  <c r="U88" i="9"/>
  <c r="U93" i="9"/>
  <c r="D23" i="35" s="1"/>
  <c r="F23" i="35" s="1"/>
  <c r="G23" i="35" s="1"/>
  <c r="U78" i="9"/>
  <c r="U92" i="9"/>
  <c r="U90" i="9"/>
  <c r="U80" i="9"/>
  <c r="U77" i="9"/>
  <c r="U71" i="9"/>
  <c r="U26" i="9"/>
  <c r="U81" i="9"/>
  <c r="U25" i="9"/>
  <c r="U74" i="9"/>
  <c r="U24" i="9"/>
  <c r="M11" i="31"/>
  <c r="G11" i="37" s="1"/>
  <c r="U23" i="9"/>
  <c r="I13" i="31"/>
  <c r="C13" i="37" s="1"/>
  <c r="E10" i="31"/>
  <c r="G9" i="36" s="1"/>
  <c r="B17" i="33" s="1"/>
  <c r="L14" i="31"/>
  <c r="F14" i="37" s="1"/>
  <c r="K12" i="31"/>
  <c r="E12" i="37" s="1"/>
  <c r="M10" i="31"/>
  <c r="G10" i="37" s="1"/>
  <c r="I10" i="31"/>
  <c r="C10" i="37" s="1"/>
  <c r="K10" i="31"/>
  <c r="E10" i="37" s="1"/>
  <c r="J12" i="31"/>
  <c r="D12" i="37" s="1"/>
  <c r="L13" i="31"/>
  <c r="F13" i="37" s="1"/>
  <c r="M13" i="31"/>
  <c r="G13" i="37" s="1"/>
  <c r="L10" i="31"/>
  <c r="F10" i="37" s="1"/>
  <c r="J10" i="31"/>
  <c r="D10" i="37" s="1"/>
  <c r="K13" i="31"/>
  <c r="E13" i="37" s="1"/>
  <c r="J14" i="31"/>
  <c r="D14" i="37" s="1"/>
  <c r="K11" i="31"/>
  <c r="E11" i="37" s="1"/>
  <c r="L11" i="31"/>
  <c r="F11" i="37" s="1"/>
  <c r="D10" i="35"/>
  <c r="I9" i="36" s="1"/>
  <c r="U86" i="9"/>
  <c r="U83" i="9"/>
  <c r="U85" i="9"/>
  <c r="U82" i="9"/>
  <c r="U87" i="9"/>
  <c r="U84" i="9"/>
  <c r="L12" i="31"/>
  <c r="F12" i="37" s="1"/>
  <c r="I14" i="31"/>
  <c r="C14" i="37" s="1"/>
  <c r="I11" i="31"/>
  <c r="C11" i="37" s="1"/>
  <c r="J11" i="31"/>
  <c r="D11" i="37" s="1"/>
  <c r="M14" i="31"/>
  <c r="G14" i="37" s="1"/>
  <c r="I12" i="31"/>
  <c r="C12" i="37" s="1"/>
  <c r="K14" i="31"/>
  <c r="E14" i="37" s="1"/>
  <c r="J13" i="31"/>
  <c r="D13" i="37" s="1"/>
  <c r="M12" i="31"/>
  <c r="G12" i="37" s="1"/>
  <c r="D19" i="35"/>
  <c r="F19" i="35" s="1"/>
  <c r="I23" i="36"/>
  <c r="K23" i="36" s="1"/>
  <c r="W64" i="9"/>
  <c r="H31" i="36"/>
  <c r="J31" i="36" s="1"/>
  <c r="L31" i="36" s="1"/>
  <c r="N31" i="36" s="1"/>
  <c r="M31" i="36" s="1"/>
  <c r="P31" i="36" s="1"/>
  <c r="V112" i="9"/>
  <c r="V40" i="9"/>
  <c r="C15" i="35"/>
  <c r="E15" i="35" s="1"/>
  <c r="H18" i="36"/>
  <c r="J18" i="36" s="1"/>
  <c r="C21" i="35"/>
  <c r="E21" i="35" s="1"/>
  <c r="V76" i="9"/>
  <c r="H25" i="36"/>
  <c r="J25" i="36" s="1"/>
  <c r="V52" i="9"/>
  <c r="H21" i="36"/>
  <c r="J21" i="36" s="1"/>
  <c r="C17" i="35"/>
  <c r="E17" i="35" s="1"/>
  <c r="U39" i="9"/>
  <c r="U37" i="9"/>
  <c r="U38" i="9"/>
  <c r="U34" i="9"/>
  <c r="U36" i="9"/>
  <c r="U35" i="9"/>
  <c r="W22" i="9"/>
  <c r="I13" i="36"/>
  <c r="K13" i="36" s="1"/>
  <c r="D12" i="35"/>
  <c r="F12" i="35" s="1"/>
  <c r="G24" i="35"/>
  <c r="F9" i="36"/>
  <c r="H22" i="36"/>
  <c r="J22" i="36" s="1"/>
  <c r="H29" i="36"/>
  <c r="J29" i="36" s="1"/>
  <c r="L29" i="36" s="1"/>
  <c r="N29" i="36" s="1"/>
  <c r="M29" i="36" s="1"/>
  <c r="P29" i="36" s="1"/>
  <c r="C28" i="35"/>
  <c r="E28" i="35" s="1"/>
  <c r="G28" i="35" s="1"/>
  <c r="C14" i="35"/>
  <c r="E14" i="35" s="1"/>
  <c r="C10" i="35"/>
  <c r="H17" i="36"/>
  <c r="J17" i="36" s="1"/>
  <c r="H32" i="36"/>
  <c r="J32" i="36" s="1"/>
  <c r="L32" i="36" s="1"/>
  <c r="N32" i="36" s="1"/>
  <c r="M32" i="36" s="1"/>
  <c r="P32" i="36" s="1"/>
  <c r="H26" i="36"/>
  <c r="J26" i="36" s="1"/>
  <c r="H27" i="36"/>
  <c r="J27" i="36" s="1"/>
  <c r="V58" i="9"/>
  <c r="V82" i="9"/>
  <c r="C25" i="35"/>
  <c r="E25" i="35" s="1"/>
  <c r="G25" i="35" s="1"/>
  <c r="C27" i="35"/>
  <c r="E27" i="35" s="1"/>
  <c r="G27" i="35" s="1"/>
  <c r="V88" i="9"/>
  <c r="V184" i="9"/>
  <c r="C39" i="35"/>
  <c r="E39" i="35" s="1"/>
  <c r="G39" i="35" s="1"/>
  <c r="C26" i="35"/>
  <c r="E26" i="35" s="1"/>
  <c r="G26" i="35" s="1"/>
  <c r="V94" i="9"/>
  <c r="H28" i="36"/>
  <c r="J28" i="36" s="1"/>
  <c r="L28" i="36" s="1"/>
  <c r="N28" i="36" s="1"/>
  <c r="M28" i="36" s="1"/>
  <c r="P28" i="36" s="1"/>
  <c r="H30" i="36"/>
  <c r="J30" i="36" s="1"/>
  <c r="L30" i="36" s="1"/>
  <c r="N30" i="36" s="1"/>
  <c r="M30" i="36" s="1"/>
  <c r="P30" i="36" s="1"/>
  <c r="H24" i="36" l="1"/>
  <c r="J24" i="36" s="1"/>
  <c r="C20" i="35"/>
  <c r="E20" i="35" s="1"/>
  <c r="G20" i="35" s="1"/>
  <c r="V70" i="9"/>
  <c r="H23" i="36"/>
  <c r="J23" i="36" s="1"/>
  <c r="V64" i="9"/>
  <c r="C19" i="35"/>
  <c r="E19" i="35" s="1"/>
  <c r="H19" i="36"/>
  <c r="J19" i="36" s="1"/>
  <c r="C16" i="35"/>
  <c r="E16" i="35" s="1"/>
  <c r="V46" i="9"/>
  <c r="C13" i="35"/>
  <c r="E13" i="35" s="1"/>
  <c r="G13" i="35" s="1"/>
  <c r="H16" i="36"/>
  <c r="J16" i="36" s="1"/>
  <c r="L16" i="36" s="1"/>
  <c r="N16" i="36" s="1"/>
  <c r="M16" i="36" s="1"/>
  <c r="P16" i="36" s="1"/>
  <c r="V28" i="9"/>
  <c r="C12" i="35"/>
  <c r="E12" i="35" s="1"/>
  <c r="G12" i="35" s="1"/>
  <c r="V22" i="9"/>
  <c r="H13" i="36"/>
  <c r="J13" i="36" s="1"/>
  <c r="L13" i="36" s="1"/>
  <c r="N13" i="36" s="1"/>
  <c r="M13" i="36" s="1"/>
  <c r="P13" i="36" s="1"/>
  <c r="I28" i="36"/>
  <c r="K28" i="36" s="1"/>
  <c r="D24" i="35"/>
  <c r="F24" i="35" s="1"/>
  <c r="W94" i="9"/>
  <c r="I32" i="36"/>
  <c r="K32" i="36" s="1"/>
  <c r="W118" i="9"/>
  <c r="D28" i="35"/>
  <c r="F28" i="35" s="1"/>
  <c r="D26" i="35"/>
  <c r="F26" i="35" s="1"/>
  <c r="I30" i="36"/>
  <c r="K30" i="36" s="1"/>
  <c r="W106" i="9"/>
  <c r="D25" i="35"/>
  <c r="F25" i="35" s="1"/>
  <c r="W100" i="9"/>
  <c r="I29" i="36"/>
  <c r="K29" i="36" s="1"/>
  <c r="L23" i="36"/>
  <c r="N23" i="36" s="1"/>
  <c r="M23" i="36" s="1"/>
  <c r="P23" i="36" s="1"/>
  <c r="V16" i="9"/>
  <c r="H11" i="36"/>
  <c r="J11" i="36" s="1"/>
  <c r="C11" i="35"/>
  <c r="E11" i="35" s="1"/>
  <c r="G11" i="35" s="1"/>
  <c r="G19" i="35"/>
  <c r="L18" i="36"/>
  <c r="N18" i="36" s="1"/>
  <c r="M18" i="36" s="1"/>
  <c r="P18" i="36" s="1"/>
  <c r="L21" i="36"/>
  <c r="N21" i="36" s="1"/>
  <c r="M21" i="36" s="1"/>
  <c r="P21" i="36" s="1"/>
  <c r="L22" i="36"/>
  <c r="N22" i="36" s="1"/>
  <c r="M22" i="36" s="1"/>
  <c r="P22" i="36" s="1"/>
  <c r="W16" i="9"/>
  <c r="D17" i="35"/>
  <c r="F17" i="35" s="1"/>
  <c r="G17" i="35" s="1"/>
  <c r="W52" i="9"/>
  <c r="D15" i="35"/>
  <c r="F15" i="35" s="1"/>
  <c r="G15" i="35" s="1"/>
  <c r="I11" i="36"/>
  <c r="K11" i="36" s="1"/>
  <c r="W40" i="9"/>
  <c r="D18" i="35"/>
  <c r="F18" i="35" s="1"/>
  <c r="G18" i="35" s="1"/>
  <c r="W58" i="9"/>
  <c r="I19" i="36"/>
  <c r="K19" i="36" s="1"/>
  <c r="W46" i="9"/>
  <c r="D16" i="35"/>
  <c r="F16" i="35" s="1"/>
  <c r="I27" i="36"/>
  <c r="K27" i="36" s="1"/>
  <c r="L27" i="36" s="1"/>
  <c r="N27" i="36" s="1"/>
  <c r="M27" i="36" s="1"/>
  <c r="P27" i="36" s="1"/>
  <c r="W70" i="9"/>
  <c r="W88" i="9"/>
  <c r="I24" i="36"/>
  <c r="K24" i="36" s="1"/>
  <c r="D21" i="35"/>
  <c r="F21" i="35" s="1"/>
  <c r="G21" i="35" s="1"/>
  <c r="W76" i="9"/>
  <c r="I25" i="36"/>
  <c r="K25" i="36" s="1"/>
  <c r="L25" i="36" s="1"/>
  <c r="N25" i="36" s="1"/>
  <c r="M25" i="36" s="1"/>
  <c r="P25" i="36" s="1"/>
  <c r="F10" i="35"/>
  <c r="K9" i="36" s="1"/>
  <c r="B18" i="33"/>
  <c r="B16" i="33"/>
  <c r="B15" i="33"/>
  <c r="W82" i="9"/>
  <c r="D22" i="35"/>
  <c r="F22" i="35" s="1"/>
  <c r="G22" i="35" s="1"/>
  <c r="I26" i="36"/>
  <c r="K26" i="36" s="1"/>
  <c r="L26" i="36" s="1"/>
  <c r="N26" i="36" s="1"/>
  <c r="M26" i="36" s="1"/>
  <c r="P26" i="36" s="1"/>
  <c r="D14" i="35"/>
  <c r="F14" i="35" s="1"/>
  <c r="G14" i="35" s="1"/>
  <c r="I17" i="36"/>
  <c r="K17" i="36" s="1"/>
  <c r="L17" i="36" s="1"/>
  <c r="N17" i="36" s="1"/>
  <c r="M17" i="36" s="1"/>
  <c r="P17" i="36" s="1"/>
  <c r="W34" i="9"/>
  <c r="H9" i="36"/>
  <c r="E10" i="35"/>
  <c r="L24" i="36" l="1"/>
  <c r="N24" i="36" s="1"/>
  <c r="M24" i="36" s="1"/>
  <c r="P24" i="36" s="1"/>
  <c r="L19" i="36"/>
  <c r="N19" i="36" s="1"/>
  <c r="M19" i="36" s="1"/>
  <c r="P19" i="36" s="1"/>
  <c r="G16" i="35"/>
  <c r="L11" i="36"/>
  <c r="N11" i="36" s="1"/>
  <c r="M11" i="36" s="1"/>
  <c r="P11" i="36" s="1"/>
  <c r="B19" i="33"/>
  <c r="N13" i="35"/>
  <c r="N13" i="37" s="1"/>
  <c r="N11" i="35"/>
  <c r="N11" i="37" s="1"/>
  <c r="O12" i="35"/>
  <c r="O12" i="37" s="1"/>
  <c r="N14" i="35"/>
  <c r="N14" i="37" s="1"/>
  <c r="K14" i="35"/>
  <c r="K14" i="37" s="1"/>
  <c r="L11" i="35"/>
  <c r="L11" i="37" s="1"/>
  <c r="N10" i="35"/>
  <c r="N10" i="37" s="1"/>
  <c r="M11" i="35"/>
  <c r="M11" i="37" s="1"/>
  <c r="O13" i="35"/>
  <c r="O13" i="37" s="1"/>
  <c r="L12" i="35"/>
  <c r="L12" i="37" s="1"/>
  <c r="K11" i="35"/>
  <c r="K11" i="37" s="1"/>
  <c r="O10" i="35"/>
  <c r="O10" i="37" s="1"/>
  <c r="M13" i="35"/>
  <c r="M13" i="37" s="1"/>
  <c r="L13" i="35"/>
  <c r="L13" i="37" s="1"/>
  <c r="L14" i="35"/>
  <c r="L14" i="37" s="1"/>
  <c r="G10" i="35"/>
  <c r="L9" i="36" s="1"/>
  <c r="N12" i="35"/>
  <c r="N12" i="37" s="1"/>
  <c r="K13" i="35"/>
  <c r="K13" i="37" s="1"/>
  <c r="M10" i="35"/>
  <c r="M10" i="37" s="1"/>
  <c r="K10" i="35"/>
  <c r="K10" i="37" s="1"/>
  <c r="K12" i="35"/>
  <c r="K12" i="37" s="1"/>
  <c r="M12" i="35"/>
  <c r="M12" i="37" s="1"/>
  <c r="J9" i="36"/>
  <c r="O11" i="35"/>
  <c r="O11" i="37" s="1"/>
  <c r="L10" i="35"/>
  <c r="L10" i="37" s="1"/>
  <c r="O14" i="35"/>
  <c r="O14" i="37" s="1"/>
  <c r="M14" i="35"/>
  <c r="M14" i="37" s="1"/>
  <c r="C18" i="33" l="1"/>
  <c r="C17" i="33"/>
  <c r="B22" i="33"/>
  <c r="C16" i="33"/>
  <c r="C19" i="33"/>
  <c r="C15" i="33"/>
  <c r="N9" i="36"/>
  <c r="M9" i="36" s="1"/>
  <c r="P9" i="36" s="1"/>
  <c r="D15" i="33"/>
  <c r="D17" i="33"/>
  <c r="D18" i="33"/>
  <c r="D16" i="33"/>
  <c r="D19" i="33" l="1"/>
  <c r="E16" i="33" l="1"/>
  <c r="D22" i="33"/>
  <c r="E15" i="33"/>
  <c r="E19" i="33"/>
  <c r="E18" i="33"/>
  <c r="E17" i="33"/>
</calcChain>
</file>

<file path=xl/sharedStrings.xml><?xml version="1.0" encoding="utf-8"?>
<sst xmlns="http://schemas.openxmlformats.org/spreadsheetml/2006/main" count="1279" uniqueCount="484">
  <si>
    <r>
      <t xml:space="preserve">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</si>
  <si>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Orientaciones Generales</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</si>
  <si>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adelantar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t>
    </r>
  </si>
  <si>
    <t>Las hojas se encuentran protegidas para evidar dañar las formulas, para desprotegerlas no se requiere contraseña</t>
  </si>
  <si>
    <t>Se debe ingresar información solo en las celdas identificadas con color NARANJA CLARO, las demás contienen formulas de autollenado</t>
  </si>
  <si>
    <t>El formato de fecha es: DD/MM/AAAA</t>
  </si>
  <si>
    <t>El archivo contiene las siguientes hojas:</t>
  </si>
  <si>
    <r>
      <t>1 INSTRUCTIVO:</t>
    </r>
    <r>
      <rPr>
        <sz val="11"/>
        <rFont val="Arial Narrow"/>
        <family val="2"/>
      </rPr>
      <t xml:space="preserve"> Identifica el contenido del archivo y su funcionalidad</t>
    </r>
  </si>
  <si>
    <r>
      <t>2 CONTEXTO E IDENTIFICACIÓN:</t>
    </r>
    <r>
      <rPr>
        <sz val="11"/>
        <rFont val="Arial Narrow"/>
        <family val="2"/>
      </rPr>
      <t xml:space="preserve"> Se establece el Número, Descripción y Factor del riesgo</t>
    </r>
  </si>
  <si>
    <t>Columna</t>
  </si>
  <si>
    <t>Descripción - Lineamientos para el diligenciamiento</t>
  </si>
  <si>
    <t>Proceso</t>
  </si>
  <si>
    <t>Diligencie el nombre del proceso al cual se le identificarán y valorarán los riesgos.</t>
  </si>
  <si>
    <t>Objetivo del Proceso</t>
  </si>
  <si>
    <t>Diligencie el objetivo del proceso.</t>
  </si>
  <si>
    <t>Vigencia:</t>
  </si>
  <si>
    <t>Vigencia que tiene el mapa de riesgos fecha inicio fecha final, formato (DD/MM/AAAA)</t>
  </si>
  <si>
    <t>No. de Riesgo</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</si>
  <si>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</si>
  <si>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t>¿QUÉ? 
IMPACTO</t>
  </si>
  <si>
    <t>Analice las consecuencias que puede ocasionar a la organización la materialización del riesgo, Seleccione de la lista desplegable entre: 
Posibilidad de pérdida Económica
Posibilidad de pérdida Reputacional
Posibilidad de pérdida Económica y Reputacional</t>
  </si>
  <si>
    <t xml:space="preserve">¿CÓMO?
CAUSA INMEDIATA </t>
  </si>
  <si>
    <r>
      <t xml:space="preserve">Circunstancias bajo las cuales se presenta el riesgo, es la situación más evidente frente al riesgo, redacte de la forma más concreta posible.
(Iniciar con la palabra </t>
    </r>
    <r>
      <rPr>
        <b/>
        <sz val="9"/>
        <rFont val="Arial Narrow"/>
        <family val="2"/>
      </rPr>
      <t>por</t>
    </r>
    <r>
      <rPr>
        <sz val="9"/>
        <rFont val="Arial Narrow"/>
        <family val="2"/>
      </rPr>
      <t>)</t>
    </r>
  </si>
  <si>
    <t>¿PORQUÉ?
CAUSA RAÍZ</t>
  </si>
  <si>
    <r>
      <t xml:space="preserve">Causa  principal  o básica, corresponde a las razones por la cuales se puede presentar  el riesgo, redacte de la forma más concreta posible.
(Iniciar </t>
    </r>
    <r>
      <rPr>
        <b/>
        <sz val="9"/>
        <rFont val="Arial Narrow"/>
        <family val="2"/>
      </rPr>
      <t>con debido a</t>
    </r>
    <r>
      <rPr>
        <sz val="9"/>
        <rFont val="Arial Narrow"/>
        <family val="2"/>
      </rPr>
      <t>)</t>
    </r>
  </si>
  <si>
    <t>DESCRIPCIÓN DEL RIESGO</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</si>
  <si>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r>
      <rPr>
        <sz val="9"/>
        <rFont val="Arial Narrow"/>
        <family val="2"/>
      </rPr>
      <t xml:space="preserve"> 
(Se genera automáticamente)</t>
    </r>
  </si>
  <si>
    <t>FACTOR DEL RIESGO / TIPO</t>
  </si>
  <si>
    <t>Seleccione de la lista desplegable entre las opiciones:
A_Ejecución_y_Administración_de_procesos
B_Fraude_Externo
C_Fraude_Interno
D_Fallas_Tecnológicas
E_Relaciones_Laborales
F_Usuarios_Productos_y_Prácticas_Organizacionales
G_Daños_Activos_Físicos</t>
  </si>
  <si>
    <t>FACTOR DEL RIESGO / SELECCIONE FUENTE GENERADORA DEL EVENTO PARA TIPO E,F,G</t>
  </si>
  <si>
    <r>
      <rPr>
        <b/>
        <sz val="9"/>
        <rFont val="Arial Narrow"/>
        <family val="2"/>
      </rPr>
      <t>Si en TIPO seleccioneó las opiciones:</t>
    </r>
    <r>
      <rPr>
        <sz val="9"/>
        <rFont val="Arial Narrow"/>
        <family val="2"/>
      </rPr>
      <t xml:space="preserve">
E_Relaciones_Laborales
F_Usuarios_Productos_y_Prácticas_Organizacionales
G_Daños_Activos_Físicos
</t>
    </r>
    <r>
      <rPr>
        <b/>
        <sz val="9"/>
        <rFont val="Arial Narrow"/>
        <family val="2"/>
      </rPr>
      <t>Debe definir la fuente generadora de la lista desplegable</t>
    </r>
  </si>
  <si>
    <t>RESULTADO FUENTE GENERADORA DEL EVENTO</t>
  </si>
  <si>
    <t>Se rellena automáticamente según lo seleccinado de FACTOR DEL RIESGO</t>
  </si>
  <si>
    <t xml:space="preserve">3 PROBABIL E IMPACTO INHERENTE: </t>
  </si>
  <si>
    <t>No. veces que realiza la actividad al año</t>
  </si>
  <si>
    <r>
      <t xml:space="preserve">Defina el número de veces que se ejecuta la actividad durante el año, (Recuerde la probabilidad e ocurrencia del riesgo se define como el No. de veces que se pasa por el punto de riesgo en el periodo de 1 año). La matriz automáticamente hará el cálculo para el nivel de probabilidad inherente.
</t>
    </r>
    <r>
      <rPr>
        <b/>
        <sz val="9"/>
        <rFont val="Arial Narrow"/>
        <family val="2"/>
      </rPr>
      <t>La matriz calcula automáticamente:</t>
    </r>
    <r>
      <rPr>
        <sz val="9"/>
        <rFont val="Arial Narrow"/>
        <family val="2"/>
      </rPr>
      <t xml:space="preserve">
Frecuencia de la Actividad
% Probabilidad
Nivel Probabilidad
</t>
    </r>
  </si>
  <si>
    <t>Afectación Económica</t>
  </si>
  <si>
    <t>Selecciona de la lista desplegable el rango de afectación económica y la matriz calcula:
%
Nivel</t>
  </si>
  <si>
    <t>Reputacional</t>
  </si>
  <si>
    <t>Selecciona de la lista desplegable el rango de afectación reputacional y la matriz calcula:
%
Nivel</t>
  </si>
  <si>
    <t>Resultado / Porcentaje de Impacto / Nivel de Impacto</t>
  </si>
  <si>
    <t>Se calcula automáticamente según la información de afectación económica y reputacional</t>
  </si>
  <si>
    <r>
      <t>4 MAPA CALOR INHERENTE:</t>
    </r>
    <r>
      <rPr>
        <sz val="11"/>
        <rFont val="Arial Narrow"/>
        <family val="2"/>
      </rPr>
      <t xml:space="preserve"> Representación gráfica de la ubicación de cada riesgo inherente en el mapa de calor (En esta hoja no se ingresan datos)</t>
    </r>
  </si>
  <si>
    <r>
      <t>5 VALORACIÓN DEL CONTROL:</t>
    </r>
    <r>
      <rPr>
        <sz val="11"/>
        <rFont val="Arial Narrow"/>
        <family val="2"/>
      </rPr>
      <t xml:space="preserve"> Se realiza la descripción y atributos del control, calcula automáticamente el Valor Total del Control, Probabilidad residual e Impacto Residual</t>
    </r>
  </si>
  <si>
    <t>Descripción del Control</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</si>
  <si>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</si>
  <si>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Tipo de control</t>
  </si>
  <si>
    <t>Debe seleccionar de lista desplegable entre:
Preventivo
Detectivo
Correctivo</t>
  </si>
  <si>
    <t>Peso del Control</t>
  </si>
  <si>
    <t>Se calcula automáticamente según lo seleccionado en Tipo de Control
Preventivo: 25 %
Detectivo: 15 %
Correctivo: 10 %</t>
  </si>
  <si>
    <t>Afectación o Desplazamiento en la Matriz</t>
  </si>
  <si>
    <t>Implementación</t>
  </si>
  <si>
    <t>Debe seleccionar de lista desplegable entre:
Automático: 25 %
Manual: 15 %</t>
  </si>
  <si>
    <t>Peso de la implementación</t>
  </si>
  <si>
    <t>Se calcula automáticamente según lo seleccionado en Implementación
Manual
Automático</t>
  </si>
  <si>
    <t>Informativos</t>
  </si>
  <si>
    <t>Debe seleccionar de listas desplegables
Documentación: Documentado - Sin Documentar
Frecuencia: Continua - Aleatoria
Evidencia: Con registro - Sin registro</t>
  </si>
  <si>
    <t>Valor Total del Control</t>
  </si>
  <si>
    <t>Se calcula automáticamente:
Peso del Control + Peso de la implementación</t>
  </si>
  <si>
    <t>Probabilidad residual</t>
  </si>
  <si>
    <t>Se calcula automáticamente:
% Probabilidad Riesgo Inherente-(% Probabilidad Riesgo Inherente*Valor Total del Control)</t>
  </si>
  <si>
    <t>Impacto Residual</t>
  </si>
  <si>
    <t>% Impacto Riesgo Inherente-(% Impacto Riesgo Inherente*Valor Total del Control)</t>
  </si>
  <si>
    <r>
      <t>6 MAPA CALOR RESIDUAL:</t>
    </r>
    <r>
      <rPr>
        <sz val="11"/>
        <rFont val="Arial Narrow"/>
        <family val="2"/>
      </rPr>
      <t xml:space="preserve"> Representación gráfica de la ubicación de cada riesgo residual en el mapa de calor (En esta hoja no se ingresan datos)</t>
    </r>
  </si>
  <si>
    <r>
      <t>7 MAPA CALOR INHEREN Y RESIDUAL:</t>
    </r>
    <r>
      <rPr>
        <sz val="11"/>
        <rFont val="Arial Narrow"/>
        <family val="2"/>
      </rPr>
      <t xml:space="preserve"> Comparación gráfica de la ubicación de cada riesgo inherente y residual en el mapa de calor (En esta hoja no se ingresan dados)</t>
    </r>
  </si>
  <si>
    <r>
      <t>8 MAPA RIESGOS:</t>
    </r>
    <r>
      <rPr>
        <sz val="11"/>
        <rFont val="Arial Narrow"/>
        <family val="2"/>
      </rPr>
      <t xml:space="preserve"> Establece el Tratamiento, Plan de Acción, Seguimientos por parte del Líder del Proceso, Verificación por parte de segunda línea de defensa o quien haga sus veces, Verificación por parte de la Oficina de Control Interno o quien haga sus veces y el estado de la acción.</t>
    </r>
  </si>
  <si>
    <t>SEVERIDAD (NIVEL DE RIESGO)</t>
  </si>
  <si>
    <t>Se calcula automáticamente según CALIFICACIÓN RIESGO RESIDUAL / PROBABILIDAD E IMPACTO</t>
  </si>
  <si>
    <t>Tratamiento</t>
  </si>
  <si>
    <t>Se calcula automáticamente según SEVERIDAD (NIVEL DE RIESGO):
Extremo, Alto, Moderado: Reducir, mitigar, Transferir, Evitar
Bajo: Aceptar</t>
  </si>
  <si>
    <t>¿Requiere Plan de Acción?</t>
  </si>
  <si>
    <t>Se calcula automáticamente según Tratamiento
Reducir, mitigar, Transferir, Evitar: Requiere plan de acción
Aceptar: No requiere plan de acción</t>
  </si>
  <si>
    <t>Estado</t>
  </si>
  <si>
    <r>
      <t>9 RIESGO DEL PROCESO:</t>
    </r>
    <r>
      <rPr>
        <sz val="11"/>
        <rFont val="Arial Narrow"/>
        <family val="2"/>
      </rPr>
      <t xml:space="preserve"> Calcula el nivel de riesgo del proceso (En esta hoja no se ingresan datos)</t>
    </r>
  </si>
  <si>
    <r>
      <t>10 CONTROL DE CAMBIOS:</t>
    </r>
    <r>
      <rPr>
        <sz val="11"/>
        <rFont val="Arial Narrow"/>
        <family val="2"/>
      </rPr>
      <t xml:space="preserve"> En ella se debe registrar los cambios al formato y al contenido del mismo</t>
    </r>
  </si>
  <si>
    <r>
      <t>11 FORMULAS:</t>
    </r>
    <r>
      <rPr>
        <sz val="11"/>
        <rFont val="Arial Narrow"/>
        <family val="2"/>
      </rPr>
      <t xml:space="preserve"> La información que contiene se utiliza para realizar operaciones en las demás hojas (En esta hoja no se ingresan datos)</t>
    </r>
  </si>
  <si>
    <t>Lista de datos de la matriz:</t>
  </si>
  <si>
    <t>Hoja</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</si>
  <si>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rFont val="Arial Narrow"/>
        <family val="2"/>
      </rPr>
      <t>POSIBILIDAD DE + Impacto para la entidad (Qué) + Causa Inmediata (Cómo) + Causa Raíz (Por qué)</t>
    </r>
    <r>
      <rPr>
        <sz val="9"/>
        <rFont val="Arial Narrow"/>
        <family val="2"/>
      </rPr>
      <t xml:space="preserve"> 
(Se genera automáticamente)</t>
    </r>
  </si>
  <si>
    <r>
      <t xml:space="preserve">Recuerde que el control se define como la medida que permite reducir o mitigar un riesgo. Defina el control (es) que atacan la causa raíz del riesgo, considere la estructura explicada en la guía: </t>
    </r>
    <r>
      <rPr>
        <b/>
        <sz val="9"/>
        <rFont val="Arial Narrow"/>
        <family val="2"/>
      </rPr>
      <t>Responsable de ejecutar el control + Acción + Complemento</t>
    </r>
  </si>
  <si>
    <t>ENTIDAD:</t>
  </si>
  <si>
    <t>PROCESO:</t>
  </si>
  <si>
    <t>OBJETIVO DEL PROCESO:</t>
  </si>
  <si>
    <t>No. de Riesgo
(Mismo consecutivo para toda la entidad)</t>
  </si>
  <si>
    <t>FACTOR DEL RIESGO</t>
  </si>
  <si>
    <t>FACTOR DE RIESGO</t>
  </si>
  <si>
    <t>SELECCIONE FUENTE GENERADORA DEL EVENTO PARA TIPO E,F,G</t>
  </si>
  <si>
    <t>VALIDACIÓN FUENTE GENERADORA DEL EVENTO PARA TIPO A,B,C,D</t>
  </si>
  <si>
    <t>DESCRIPCIÓN DEL TIPO DE FACTOR DE RIESGO</t>
  </si>
  <si>
    <t>TIPOLOGÍA</t>
  </si>
  <si>
    <r>
      <t>¿CÓMO?
CAUSA INMEDIATA 
(</t>
    </r>
    <r>
      <rPr>
        <sz val="11"/>
        <rFont val="Arial"/>
        <family val="2"/>
      </rPr>
      <t xml:space="preserve">Iniciar con la palabra 
</t>
    </r>
    <r>
      <rPr>
        <b/>
        <sz val="11"/>
        <rFont val="Arial"/>
        <family val="2"/>
      </rPr>
      <t>por)</t>
    </r>
  </si>
  <si>
    <r>
      <t>¿PORQUÉ?
CAUSA RAÍZ
(</t>
    </r>
    <r>
      <rPr>
        <sz val="11"/>
        <rFont val="Arial"/>
        <family val="2"/>
      </rPr>
      <t xml:space="preserve">Iniciar con 
</t>
    </r>
    <r>
      <rPr>
        <b/>
        <sz val="11"/>
        <rFont val="Arial"/>
        <family val="2"/>
      </rPr>
      <t>debido a/a causa de)</t>
    </r>
  </si>
  <si>
    <t>SUB CAUSAS (Si aplica)</t>
  </si>
  <si>
    <t>R1</t>
  </si>
  <si>
    <t>Transacción_u_Operación_aplica_para_LA_FT_FP</t>
  </si>
  <si>
    <t xml:space="preserve">Productos (bienes o servicios) que oferta/requiere </t>
  </si>
  <si>
    <t>Fiscal</t>
  </si>
  <si>
    <t>Posibilidad  de efecto dañoso sobre bienes de uso público</t>
  </si>
  <si>
    <t>R2</t>
  </si>
  <si>
    <t>R3</t>
  </si>
  <si>
    <t>R4</t>
  </si>
  <si>
    <t>R5</t>
  </si>
  <si>
    <t>R6</t>
  </si>
  <si>
    <t>R7</t>
  </si>
  <si>
    <t>R8</t>
  </si>
  <si>
    <t>R9</t>
  </si>
  <si>
    <t>R10</t>
  </si>
  <si>
    <t>R11</t>
  </si>
  <si>
    <t>R12</t>
  </si>
  <si>
    <t>R13</t>
  </si>
  <si>
    <t>R14</t>
  </si>
  <si>
    <t>R15</t>
  </si>
  <si>
    <t>R16</t>
  </si>
  <si>
    <t>R17</t>
  </si>
  <si>
    <t>R18</t>
  </si>
  <si>
    <t>R19</t>
  </si>
  <si>
    <t>R20</t>
  </si>
  <si>
    <t>Esta hoja se utiliza para realizar cálculos en las demás, en ella no se ingresan datos</t>
  </si>
  <si>
    <t>NO REQUIERE CLAVE PARA DESBLOQUEAR LAS HOJAS</t>
  </si>
  <si>
    <t>Eficiencia</t>
  </si>
  <si>
    <t xml:space="preserve">Atributos formalización del control </t>
  </si>
  <si>
    <t>¿QUÉ? IMPACTO</t>
  </si>
  <si>
    <t>TIPO</t>
  </si>
  <si>
    <t>Documentación</t>
  </si>
  <si>
    <t>Frecuencia</t>
  </si>
  <si>
    <t>Evidencia</t>
  </si>
  <si>
    <t>Ejecuión</t>
  </si>
  <si>
    <t>Afecta</t>
  </si>
  <si>
    <t>Reducir</t>
  </si>
  <si>
    <t>Posibilidad de pérdida Económica</t>
  </si>
  <si>
    <t>Sin Iniciar</t>
  </si>
  <si>
    <t>A_Ejecución_y_Administración_de_procesos</t>
  </si>
  <si>
    <t>Procesos</t>
  </si>
  <si>
    <t>Preventivo</t>
  </si>
  <si>
    <t>Automático</t>
  </si>
  <si>
    <t>Procedimientos</t>
  </si>
  <si>
    <t xml:space="preserve">Siempre que se ejecuta la actividad </t>
  </si>
  <si>
    <t>Con registro manual</t>
  </si>
  <si>
    <t>Interna</t>
  </si>
  <si>
    <t>Probabilidad</t>
  </si>
  <si>
    <t>Mitigar</t>
  </si>
  <si>
    <t>Posibilidad de pérdida Reputacional</t>
  </si>
  <si>
    <t>En proceso</t>
  </si>
  <si>
    <t>B_Fraude_Externo</t>
  </si>
  <si>
    <t>Detectivo</t>
  </si>
  <si>
    <t>Manual</t>
  </si>
  <si>
    <t>Sistemas de información</t>
  </si>
  <si>
    <t>Periódicamente (diario, mensual, bimestral, trimestral, semestral).</t>
  </si>
  <si>
    <t>Con registro electrónico</t>
  </si>
  <si>
    <t>Externa</t>
  </si>
  <si>
    <t>Transferir</t>
  </si>
  <si>
    <t>Posibilidad de pérdida Económica y Reputacional</t>
  </si>
  <si>
    <t>Cerrado</t>
  </si>
  <si>
    <t>C_Fraude_Interno</t>
  </si>
  <si>
    <t>Evento_Externo</t>
  </si>
  <si>
    <t>Correctivo</t>
  </si>
  <si>
    <t>Otros Esquemas</t>
  </si>
  <si>
    <t>Mixta</t>
  </si>
  <si>
    <t>Impacto</t>
  </si>
  <si>
    <t>Aceptar</t>
  </si>
  <si>
    <t>Posibilidad de pérdida Reputacional y Económica</t>
  </si>
  <si>
    <t>D_Fallas_Tecnológicas</t>
  </si>
  <si>
    <t>Evitar</t>
  </si>
  <si>
    <t>E_Relaciones_Laborales</t>
  </si>
  <si>
    <t>Talento_Humano</t>
  </si>
  <si>
    <t>F_Usuarios_Productos_y_Prácticas_Organizacionales</t>
  </si>
  <si>
    <t>G_Daños_Activos_Físicos</t>
  </si>
  <si>
    <t>Tecnologías</t>
  </si>
  <si>
    <t>Gestión</t>
  </si>
  <si>
    <t>Seg. de la Información</t>
  </si>
  <si>
    <t>Infraestructura</t>
  </si>
  <si>
    <t>Integridad Pùblica - Corrupción</t>
  </si>
  <si>
    <t>Integridad Pùblica - LA/FT/FP</t>
  </si>
  <si>
    <t>Seguridad_Información</t>
  </si>
  <si>
    <t>Integridad_Pública_Corrupción</t>
  </si>
  <si>
    <t>Integridad_Pública_LA_FT_FP</t>
  </si>
  <si>
    <t>Posibilidad de afectación económica</t>
  </si>
  <si>
    <t>Posibilidad  de efecto dañoso sobre el recurso público</t>
  </si>
  <si>
    <t>Posibilidad de perdida de integridad</t>
  </si>
  <si>
    <t>Posibilidad de pérdida económica</t>
  </si>
  <si>
    <t>Posibilidad de afectación reputacional</t>
  </si>
  <si>
    <t>Posibilidad de perdida de confidencialidad</t>
  </si>
  <si>
    <t>Posibilidad de pérdida reputacional</t>
  </si>
  <si>
    <t>Posibilidad de afectación económica y reputacional</t>
  </si>
  <si>
    <t>Posibilidad  de efecto dañoso sobre bienes de uso fiscal</t>
  </si>
  <si>
    <t>Posibilidad de perdida de disponibilidad</t>
  </si>
  <si>
    <t>Posibilidad de pérdida económica y reputacional</t>
  </si>
  <si>
    <t>Posibilidad  de efecto dañoso sobre el interes patrimonial</t>
  </si>
  <si>
    <t>Descripción</t>
  </si>
  <si>
    <t>Ejecución_administración_de_procesos</t>
  </si>
  <si>
    <t>Tecnología</t>
  </si>
  <si>
    <t>Evento_externo</t>
  </si>
  <si>
    <t>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t>
  </si>
  <si>
    <t>Falta de aplicación de los procedimientos</t>
  </si>
  <si>
    <t>Contrapartes de la entidad (naturales o jurídicas)</t>
  </si>
  <si>
    <t>Fraude interno</t>
  </si>
  <si>
    <t>Daño de equipos</t>
  </si>
  <si>
    <t>Derrumbes</t>
  </si>
  <si>
    <t>Fraude Externo</t>
  </si>
  <si>
    <t>Eventos relacionados con transacciones y Operaciones realizadas por un cliente o usuario, que accede o entrega un bien o servicio a la entidad, a través de los canales dispuestos y en una jurisdicción específica.</t>
  </si>
  <si>
    <t>Falta segregación de funciones</t>
  </si>
  <si>
    <t>Soborno</t>
  </si>
  <si>
    <t>Caída de sistemas de información y aplicaciones</t>
  </si>
  <si>
    <t>Incendios</t>
  </si>
  <si>
    <t>Suplantación de identidad</t>
  </si>
  <si>
    <t>Eventos relacionados con las conductas o comportamientos de los empleados que afectan la Integridad Pública</t>
  </si>
  <si>
    <t>Errores de grabación, autorización</t>
  </si>
  <si>
    <t>Canales utilizados para la operación</t>
  </si>
  <si>
    <t xml:space="preserve">Gestión inadecuada de conflicto de Intereses </t>
  </si>
  <si>
    <t>Caída de redes</t>
  </si>
  <si>
    <t>Inundaciones</t>
  </si>
  <si>
    <t>Asalto a la oficina</t>
  </si>
  <si>
    <t>Eventos relacionados con la infraestructura tecnológica de la entidad.</t>
  </si>
  <si>
    <t>Errores en cálculos para pagos internos y externos</t>
  </si>
  <si>
    <t>Jurisdicciones (nacional o territorial)</t>
  </si>
  <si>
    <t>Corrupción</t>
  </si>
  <si>
    <t>Errores en hardware o software</t>
  </si>
  <si>
    <t>Daños a activos fijos</t>
  </si>
  <si>
    <t>Atentados, vandalismo, orden público</t>
  </si>
  <si>
    <t>Eventos relacionados con la infraestructura física de la entidad.</t>
  </si>
  <si>
    <t>Falta de supervisión o interventoría</t>
  </si>
  <si>
    <t>Errores en programas</t>
  </si>
  <si>
    <t>Eventos por situaciones externas que afectan la entidad.</t>
  </si>
  <si>
    <t xml:space="preserve">Alta rotación o insuficiencia de personal </t>
  </si>
  <si>
    <t>Acciones contrarias a las leyes o acuerdos de empleo, salud o seguridad en el trabajo</t>
  </si>
  <si>
    <t>Acciones contrarias a las leyes o acuerdos contractuales</t>
  </si>
  <si>
    <t>Falta de capacitación y otros temas relacionados con el personal</t>
  </si>
  <si>
    <t>Características de Eficiencia</t>
  </si>
  <si>
    <t>Peso</t>
  </si>
  <si>
    <t>Factor</t>
  </si>
  <si>
    <t>Tipo</t>
  </si>
  <si>
    <r>
      <t>*</t>
    </r>
    <r>
      <rPr>
        <b/>
        <sz val="9"/>
        <color rgb="FF4D4D4D"/>
        <rFont val="Arial"/>
        <family val="2"/>
      </rPr>
      <t>Implementación</t>
    </r>
  </si>
  <si>
    <r>
      <t xml:space="preserve">*Nota: </t>
    </r>
    <r>
      <rPr>
        <sz val="7"/>
        <color rgb="FF4D4D4D"/>
        <rFont val="Arial"/>
        <family val="2"/>
      </rPr>
      <t>En implementación no se tienen controles semiautomáticos.</t>
    </r>
  </si>
  <si>
    <t>Atributos adicionales del control no tienen valoración pero deben cumplir con todos</t>
  </si>
  <si>
    <t>Basados en la estructura del Modelo de Operación por procesos, despliegue desde cada proceso, sus procedimientos y esquemas asociados, que se encuentren documentados.</t>
  </si>
  <si>
    <t>Sistemas de información de apoyo a la ejecución del control (si existen).</t>
  </si>
  <si>
    <t>Políticas de operación, manuales o guías específicas.</t>
  </si>
  <si>
    <t>Diario</t>
  </si>
  <si>
    <t>La oportunidad en que se ejecuta el control debe ayudar a prevenir la mitigación del riesgo o a detectar la materialización del riesgo de manera oportuna.</t>
  </si>
  <si>
    <t>Mensual</t>
  </si>
  <si>
    <t>Bimestral</t>
  </si>
  <si>
    <t>Trimestral</t>
  </si>
  <si>
    <t>Semestral</t>
  </si>
  <si>
    <r>
      <t xml:space="preserve">Evidencia
</t>
    </r>
    <r>
      <rPr>
        <sz val="9"/>
        <color rgb="FF4D4D4D"/>
        <rFont val="Arial"/>
        <family val="2"/>
      </rPr>
      <t>(Trazabilidad de la ejecución)</t>
    </r>
  </si>
  <si>
    <t>Se deja evidencia o rastro de la ejecución del control.</t>
  </si>
  <si>
    <r>
      <t xml:space="preserve">Ejecución 
</t>
    </r>
    <r>
      <rPr>
        <sz val="9"/>
        <color rgb="FF4D4D4D"/>
        <rFont val="Arial"/>
        <family val="2"/>
      </rPr>
      <t>(Fuentes de información internas o externas)</t>
    </r>
  </si>
  <si>
    <t>Formatos o registros internos formales.</t>
  </si>
  <si>
    <t xml:space="preserve">Externa </t>
  </si>
  <si>
    <t>Registros externos confiables (extractos bancarios, confirmaciones de autenticidad de documentos, SECOP, SIIF, SIGEP, bases de datos).</t>
  </si>
  <si>
    <t>Combinación de datos de fuentes internas y externas formales.</t>
  </si>
  <si>
    <t>IMPACTO INHERENTE</t>
  </si>
  <si>
    <t>PROBABILIDAD INHERENTE</t>
  </si>
  <si>
    <t>Resultado</t>
  </si>
  <si>
    <t>PROBABILIDAD</t>
  </si>
  <si>
    <t>IMPACTO</t>
  </si>
  <si>
    <t>No. Riesgo</t>
  </si>
  <si>
    <t>Riesgo</t>
  </si>
  <si>
    <t>Frecuencia de la Actividad</t>
  </si>
  <si>
    <t>% Probabilidad</t>
  </si>
  <si>
    <t>Nivel Probabilidad</t>
  </si>
  <si>
    <t>%</t>
  </si>
  <si>
    <t>Nivel</t>
  </si>
  <si>
    <t>Porcentaje de Impacto</t>
  </si>
  <si>
    <t>Nivel de Impacto</t>
  </si>
  <si>
    <t>Mínimo</t>
  </si>
  <si>
    <t>Máximo</t>
  </si>
  <si>
    <t>% Impacto</t>
  </si>
  <si>
    <t>Afectación_Económica</t>
  </si>
  <si>
    <t>Entre 10 y 50 SMLMV</t>
  </si>
  <si>
    <t>El riesgo afecta la imagen de algún área de la organización.</t>
  </si>
  <si>
    <t>Muy Baja</t>
  </si>
  <si>
    <t>La actividad que conlleva el riesgo se ejecuta como máximos 2 veces por año</t>
  </si>
  <si>
    <t>Leve</t>
  </si>
  <si>
    <t>Menor a 10 SMLMV</t>
  </si>
  <si>
    <t>Baja</t>
  </si>
  <si>
    <t>La actividad que conlleva el riesgo se ejecuta de 3 a 24 veces por año</t>
  </si>
  <si>
    <t>Menor</t>
  </si>
  <si>
    <t>El riesgo afecta la imagen de la entidad internamente, de conocimiento general nivel interno, de junta directiva y accionistas y/o de proveedores.</t>
  </si>
  <si>
    <t>Media</t>
  </si>
  <si>
    <t>La actividad que conlleva el riesgo se ejecuta de 24 a 500 veces por año</t>
  </si>
  <si>
    <t>Moderado</t>
  </si>
  <si>
    <t>Entre 50 y 100 SMLMV</t>
  </si>
  <si>
    <t>El riesgo afecta la imagen de la entidad con algunos usuarios de relevancia frente al logro de los objetivos.</t>
  </si>
  <si>
    <t>Alta</t>
  </si>
  <si>
    <t>La actividad que conlleva el riesgo se ejecuta mínimo 500 veces al año y máximo 5.000 veces por año</t>
  </si>
  <si>
    <t>Mayor</t>
  </si>
  <si>
    <t>Entre 100 y 500 SMLMV</t>
  </si>
  <si>
    <t>El riesgo afecta la imagen de la entidad con efecto publicitario sostenido a nivel de sector administrativo, nivel departamental o municipal.</t>
  </si>
  <si>
    <t>Muy Alta</t>
  </si>
  <si>
    <t>La actividad que conlleva el riesgo se ejecuta más de 5.000 veces por año</t>
  </si>
  <si>
    <t>Catastrófico</t>
  </si>
  <si>
    <t>Mayor a 500 SMLMV</t>
  </si>
  <si>
    <t>El riesgo afecta la imagen de la entidad a nivel nacional, con efecto publicitario sostenido a nivel país</t>
  </si>
  <si>
    <t>N/A</t>
  </si>
  <si>
    <t>MAPA DE CALOR RIESGO INHERENTE</t>
  </si>
  <si>
    <t>CALIFICACIÓN RIESGO INHERENTE</t>
  </si>
  <si>
    <t>No. DEL RIESGO</t>
  </si>
  <si>
    <t>RIESGO</t>
  </si>
  <si>
    <t>Alto</t>
  </si>
  <si>
    <t>Extremo</t>
  </si>
  <si>
    <t>Bajo</t>
  </si>
  <si>
    <t>NIVELES DE RIESGO</t>
  </si>
  <si>
    <t>VALORACIÓN DEL CONTROL</t>
  </si>
  <si>
    <t xml:space="preserve">Peso del Control + Peso de la implementación </t>
  </si>
  <si>
    <t>% Probabilidad Riesgo Inherente-(% Probabilidad Riesgo Inherente*Valor Total del Control)</t>
  </si>
  <si>
    <t>Atributos del control</t>
  </si>
  <si>
    <t>% MIN</t>
  </si>
  <si>
    <t>% MAX</t>
  </si>
  <si>
    <t>% Probabilidad Riesgo Inherente</t>
  </si>
  <si>
    <t>% Impacto Riesgo Inherente</t>
  </si>
  <si>
    <t>No. Control</t>
  </si>
  <si>
    <t xml:space="preserve">Formalización del control </t>
  </si>
  <si>
    <t>Responsable
(Cargo y/o Aplicativo)</t>
  </si>
  <si>
    <t>Acción
(Inicia con un verbo)</t>
  </si>
  <si>
    <t>Complemento (Periodicidad - Observaciones o Desviaciones)</t>
  </si>
  <si>
    <t>Descripción del control</t>
  </si>
  <si>
    <t>Evidencia
(Trazabilidad de la ejecución)</t>
  </si>
  <si>
    <t>Ejecución</t>
  </si>
  <si>
    <t>Probabilidad residual Final</t>
  </si>
  <si>
    <t>Impacto Residual Final</t>
  </si>
  <si>
    <t>MAPA DE CALOR RIESGO RESIDUAL</t>
  </si>
  <si>
    <t>CALIFICACIÓN RIESGO RESIDUAL</t>
  </si>
  <si>
    <t>Probabilidad Residual</t>
  </si>
  <si>
    <t>Severidad 
(Nivel de Riesgo)</t>
  </si>
  <si>
    <t>Plan de Acción</t>
  </si>
  <si>
    <t>% Probabilidad Inherente</t>
  </si>
  <si>
    <t>% Impacto Inherente</t>
  </si>
  <si>
    <t>% Probabilidad Residual</t>
  </si>
  <si>
    <t>% Impacto Residual</t>
  </si>
  <si>
    <t>Definición del Tratamiento</t>
  </si>
  <si>
    <t>Descripción de la Acción, basado en el análisis de causas</t>
  </si>
  <si>
    <t>Responsable 
(Cargo)</t>
  </si>
  <si>
    <t>Fecha de Inicio</t>
  </si>
  <si>
    <t>Fecha de Finalización</t>
  </si>
  <si>
    <t>Reducir_Mitigar</t>
  </si>
  <si>
    <t>Reducir_mitigar_Transferir_Evitar</t>
  </si>
  <si>
    <t>Requiere Plan de Acción</t>
  </si>
  <si>
    <t>Reducir_Transferir</t>
  </si>
  <si>
    <t>No requiere Plan de Acción</t>
  </si>
  <si>
    <t>RIESGO INHERENTE Y RESIDUAL DEL PROCESO</t>
  </si>
  <si>
    <r>
      <rPr>
        <b/>
        <sz val="11"/>
        <color theme="1"/>
        <rFont val="Calibri"/>
        <family val="2"/>
        <scheme val="minor"/>
      </rPr>
      <t>Explicaciones Para realizar la ponderación de Riesgos.</t>
    </r>
    <r>
      <rPr>
        <sz val="11"/>
        <color theme="1"/>
        <rFont val="Calibri"/>
        <family val="2"/>
        <scheme val="minor"/>
      </rPr>
      <t xml:space="preserve">
1. Si en la sumatoria de los riesgos los Extremos representan mas o igual al 20% de los Riesgos, la calificación del Proceso será EXTREMO.</t>
    </r>
  </si>
  <si>
    <t>2. Si en la sumatoria de los riesgos Extermos y altos representan mas o igual al 30% de los Riesgos Calificados, y menos del 20% de los Riesgos Extremos la calificación del Proceso será ALTO.</t>
  </si>
  <si>
    <t>3. Si en la sumatoria de los riesgos Extremos, altos y moderados representan mas o igual al  40% de los Riesgos Calificados, y menos del 30% de los Riesgos Extremos y Altos, y Menos del 20% de los Riesgos Extremos, la calificación del Proceso será MODERADO.</t>
  </si>
  <si>
    <r>
      <t xml:space="preserve">4. Si en la sumatoria de los riesgos Extremos, altos,  moderados y bajos representan mas o igual al  50% de los Riesgos Calificados, y menos del 40% de los riesgos Extremos, altos y moderados, y menos del 30% de los riesgos calificados en Extremos y Altos, y menos del 20% de los riesgos Extremos, la calificación del proceso sera BAJO.
</t>
    </r>
    <r>
      <rPr>
        <b/>
        <sz val="11"/>
        <color theme="1"/>
        <rFont val="Calibri"/>
        <family val="2"/>
        <scheme val="minor"/>
      </rPr>
      <t xml:space="preserve">Nota: </t>
    </r>
    <r>
      <rPr>
        <sz val="11"/>
        <color theme="1"/>
        <rFont val="Calibri"/>
        <family val="2"/>
        <scheme val="minor"/>
      </rPr>
      <t>Adapatado de Instituto de Auditores Internos</t>
    </r>
    <r>
      <rPr>
        <b/>
        <sz val="11"/>
        <color theme="1"/>
        <rFont val="Calibri"/>
        <family val="2"/>
        <scheme val="minor"/>
      </rPr>
      <t xml:space="preserve"> COSO ERM </t>
    </r>
    <r>
      <rPr>
        <sz val="11"/>
        <color theme="1"/>
        <rFont val="Calibri"/>
        <family val="2"/>
        <scheme val="minor"/>
      </rPr>
      <t>Agosto 2014</t>
    </r>
  </si>
  <si>
    <t>RIESGO INHERENTE DEL PROCESO</t>
  </si>
  <si>
    <t>RIESGO RESIDUAL DEL PROCESO</t>
  </si>
  <si>
    <t>Sumatoria de riesgos Extremos</t>
  </si>
  <si>
    <t>Sumatoria de riesgos altos</t>
  </si>
  <si>
    <t>Sumatoria de riesgos moderados</t>
  </si>
  <si>
    <t>Sumatoria de Riesgos bajos</t>
  </si>
  <si>
    <t>Total</t>
  </si>
  <si>
    <t xml:space="preserve">Determine el tratamiento a seguir </t>
  </si>
  <si>
    <t>ALCANCE</t>
  </si>
  <si>
    <t>VIGENCIA:</t>
  </si>
  <si>
    <t>Soporte</t>
  </si>
  <si>
    <t>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Se registra las evidencias que soporta la ejecución de la acción</t>
  </si>
  <si>
    <t>Plan de Acción
Descripción de la Acción, basado en el análisis de causas
Responsable (Cargo)
Soporte
Fecha de Inicio
Fecha de Finalización</t>
  </si>
  <si>
    <t>Alcance del Proceso</t>
  </si>
  <si>
    <t>Diligencie el alcance del proceso.</t>
  </si>
  <si>
    <t>MAPA DE RIESGOS INTEGRALES</t>
  </si>
  <si>
    <t>Matriz Mapa de Riesgos Integrales</t>
  </si>
  <si>
    <t>R21</t>
  </si>
  <si>
    <t>R22</t>
  </si>
  <si>
    <t>R23</t>
  </si>
  <si>
    <t>R24</t>
  </si>
  <si>
    <t>R25</t>
  </si>
  <si>
    <t>R26</t>
  </si>
  <si>
    <t>R27</t>
  </si>
  <si>
    <t>R28</t>
  </si>
  <si>
    <t>R29</t>
  </si>
  <si>
    <t>R30</t>
  </si>
  <si>
    <t>Cuatrimestral</t>
  </si>
  <si>
    <t>Anual</t>
  </si>
  <si>
    <t>Código: F-DPM-10100-238,37-068</t>
  </si>
  <si>
    <t>Versión: 0.0</t>
  </si>
  <si>
    <t>PROCESO PLANEACIÓN ESTRATÉGICA</t>
  </si>
  <si>
    <t>Fecha: 21-05-2026</t>
  </si>
  <si>
    <t>CONTROL DE CAMBIOS</t>
  </si>
  <si>
    <t>VERSIÓN</t>
  </si>
  <si>
    <t>FECHA</t>
  </si>
  <si>
    <t>DESCRIPCIÓN</t>
  </si>
  <si>
    <t>RESPONSABLE</t>
  </si>
  <si>
    <t>0.0</t>
  </si>
  <si>
    <t xml:space="preserve">Creación del documento. Este documento estará en prueba durante 3 meses, pasado este tiempo, se ajustará de versión con los cambios respectivos o se deja en firme, pero con cambio de versión. </t>
  </si>
  <si>
    <t>Profesional Especializado</t>
  </si>
  <si>
    <t>GESTIÓN DE LA COMUNICACIÓN</t>
  </si>
  <si>
    <t>ALCALDIA DE BUCARAMANGA</t>
  </si>
  <si>
    <t>Inicia con la formulación del plan de medios, plan de comunicaciones, manual de estilo, y manual de identidad visual, y termina con la divulgación interna y/o externa de los productos comunicacionales, así como con actividades de índole administrativo, garantizando seguridad de la información, prevención de riesgos, cumplimiento normativo y mejoramiento continuo.</t>
  </si>
  <si>
    <t>Generar y difundir información de la Administración Municipal, cumpliendo con las metas del Plan de Desarrollo, a través de canales institucionales seguros y eficientes, promoviendo la mejora continua, la prevención de riesgos, la transparencia y la participación ciudadana.</t>
  </si>
  <si>
    <t xml:space="preserve"> pérdida de imagen institucional e investigaciones disciplinarias,</t>
  </si>
  <si>
    <t xml:space="preserve">  Investigaciones y sanciones disciplinarias por entes de control,</t>
  </si>
  <si>
    <t>Incumplimiento de la Ley 594 del 2000 en los documentos generados por del Área de Prensa y Comunicaciones</t>
  </si>
  <si>
    <t xml:space="preserve"> Pérdida de imagen institucional e  investigaciones disciplinarias</t>
  </si>
  <si>
    <t xml:space="preserve"> incumplimiento de la Ley 1581 de 2012 que dicta disposiciones generales para la protección de datos personales</t>
  </si>
  <si>
    <t>la ejecución de un alcance inferior al contratado con pago total del valor del contrato,</t>
  </si>
  <si>
    <t>deficiencias en el ejercicio de las funciones de supervisión e interventoría de los contratos de la entidad.</t>
  </si>
  <si>
    <t xml:space="preserve"> soborno entrante en el proceso de gestión de la información de interés ciudadano, al recibir o solicitar dádivas o beneficios a nombre propio o de terceros,</t>
  </si>
  <si>
    <t>la gestion indebida de las redes institucionales y/o uso indebido, alteración o revelación selectiva de información institucional de interés público.</t>
  </si>
  <si>
    <t>acciones constitucionales interpuestas por los ciudadanos, así como investigaciones y sanciones disciplinarias por entes de control,</t>
  </si>
  <si>
    <t>deficiencias en la revisión, validación, verificación e interpretación de la información suministrada por las dependencias, que puedan generar la divulgación de información inexacta o inadecuada a la ciudadanía.</t>
  </si>
  <si>
    <t>El Jefe del Área de Prensa y Comunicaciones</t>
  </si>
  <si>
    <t>verifica y valida que la información a divulgar a la comunidad cumpla con los lineamientos</t>
  </si>
  <si>
    <t>establecidos en el Manual de Estilo, el Plan de Comunicaciones y demás normas y procedimientos vigentes para la publicación de contenidos.</t>
  </si>
  <si>
    <t>verifica y monitorea la calidad y el manejo adecuado de la información divulgada a la ciudadanía a través de la página web y redes sociales institucionales,</t>
  </si>
  <si>
    <t>garantizando el cumplimiento de los lineamientos y procedimientos establecidos para la publicación de contenidos.</t>
  </si>
  <si>
    <t>Realizar una (1) socialización semestral sobre los lineamientos, procedimientos y normas vigentes para la publicación de los contenidos a divulgar.</t>
  </si>
  <si>
    <t>Realizar seguimiento trimestral a las solicitudes o requerimientos ciudadanos y/o de entes de control relacionados con la escasa rigurosidad en la verificación, interpretación y divulgación inadecuada de la información.</t>
  </si>
  <si>
    <t>Correo convocatoria (1)
Acta de reunion (1)
Control de asistencia (1)</t>
  </si>
  <si>
    <t>Jefe de prensa y comunicaciones</t>
  </si>
  <si>
    <t>Informe de seguimiento 
(2)</t>
  </si>
  <si>
    <t>deficiencias en el manejo, almacenamiento, custodia y aseguramiento de los insumos fotográficos, audiovisuales y gráficos de la entidad.</t>
  </si>
  <si>
    <t>verifica y controla el almacenamiento, custodia y aseguramiento de los insumos fotográficos, audiovisuales y gráficos generados por la entidad,</t>
  </si>
  <si>
    <t>Solicitar a la Oficina de las TIC y la Subsecretaría de Bienes y Servicios, el apoyo para gestionar el aseguramiento de los productos, fotografías y videos que resultan de cubrimientos periodísticos</t>
  </si>
  <si>
    <t>Correo de solicitud (1)</t>
  </si>
  <si>
    <t>de acuerdo con las necesidades del proceso.</t>
  </si>
  <si>
    <t>Realizar seguimiento trimestral a las copias de seguridad de todos los productos, fotografías y videos que resultan de cubrimientos periodísticos</t>
  </si>
  <si>
    <t>Informe de seguimiento (2)</t>
  </si>
  <si>
    <t xml:space="preserve">El profesional asignado del manejo del archivo </t>
  </si>
  <si>
    <t xml:space="preserve"> aplica los manuales y procedimientos para la intervencion documental  el cual establece los  lineamientos  para  llevar  a  cabo  la: organización, inventario y transferencias  documentales primarias  desde  los  Archivos  de  Gestión  al  Archivo  Central,  teniendo  en  cuenta  el  cumplimiento  de  los tiempos de retención en las fases del ciclo vital de la documentación,</t>
  </si>
  <si>
    <t>según lo estipulen las tablas de retención documental, tablas de valoración docuemental y las directrices del Archivo General de la Nación</t>
  </si>
  <si>
    <t>Realizar el 100% de las Transferencias documentales primarias del Área de Prensa y Comunicaciones en los tiempos establecidos en el cronograma para la vigencia que aplique la tabla de retención documental vigentes</t>
  </si>
  <si>
    <t>Acta de transferencia documental F-GDO-8600-238,37-022 
(1)</t>
  </si>
  <si>
    <t>Jefe de prensa y comunicaciones y profesional asignado</t>
  </si>
  <si>
    <t>Organizar el 100% de los expedientes producidos por el Área de Prensa y Comunicaciones, teniendo en cuenta la informacion requerida para transferencia documental.</t>
  </si>
  <si>
    <t xml:space="preserve">Informe de seguimiento a la organización documental F-GDO-8600-238,37-033 
(2) </t>
  </si>
  <si>
    <t>Elaborar el 100% de los inventarios documentales de los archivos producidos por el Área de Prensa y Comunicaciones,  teniendo en cuenta la informacion requerida para transferencia documental.</t>
  </si>
  <si>
    <t>Inventarios documentales F-GDO-8600-238,37-003
(2)</t>
  </si>
  <si>
    <t xml:space="preserve"> incumplimiento de las acciones establecidas en los planes de mejoramiento derivados de auditorías internas y externas, </t>
  </si>
  <si>
    <t>debilidades en el seguimiento y cumplimiento de los tiempos definidos para su ejecución.</t>
  </si>
  <si>
    <t xml:space="preserve">investigaciones y sanciones disciplinarias por entes de control, </t>
  </si>
  <si>
    <t>la falta de seguimiento al cumplimiento de metas del Plan de Desarrollo Municipal programadas para la vigencia.</t>
  </si>
  <si>
    <t xml:space="preserve">debilidades en la publicación y actualización de la información obligatoria en la página web institucional, </t>
  </si>
  <si>
    <t>incumplimiento de los lineamientos establecidos en la Ley 1712 de 2014 y la Resolución 1519 de 2020 del MINTIC.</t>
  </si>
  <si>
    <t xml:space="preserve">pérdida, extravío, hurto o faltantes en inventario de bienes muebles de la entidad, </t>
  </si>
  <si>
    <t>deficiencias en la actualización, verificación y control del inventario de bienes muebles.</t>
  </si>
  <si>
    <t>trámite inoportuno a los requerimientos de los entes de control y vigilancia, de acuerdo con sus lineamientos y términos de ley.</t>
  </si>
  <si>
    <t xml:space="preserve"> pago de sanción e intereses moratorios,</t>
  </si>
  <si>
    <t xml:space="preserve">La profesional encargada </t>
  </si>
  <si>
    <t xml:space="preserve">revisa las acciones correctivas establecidas y plasmadas en los Planes de Mejoramiento de auditorías internas y externas suscritos, </t>
  </si>
  <si>
    <t xml:space="preserve"> a través de seguimientos con los responsables de su cumplimiento</t>
  </si>
  <si>
    <t xml:space="preserve"> verifica el avance en el cumplimiento físico de las metas y la ejecución de los recursos financieros del Plan de Desarrollo Municipal 2026-2027, </t>
  </si>
  <si>
    <t>El jefe del Área de Prensa y Comunicaciones</t>
  </si>
  <si>
    <t>mediante seguimiento periódico, con el fin de gestionar oportunamente la apropiación de recursos y la solicitud de vigencias futuras que garanticen el cumplimiento de las metas programadas para la vigencia.</t>
  </si>
  <si>
    <t xml:space="preserve">El profesional asignado por el líder del proceso </t>
  </si>
  <si>
    <t xml:space="preserve">revisa la información sujeta a publicación, de acuerdo con lo establecido en la Resolución 1519 de 2020 </t>
  </si>
  <si>
    <t>y sus anexos, y verifica su publicación y actualización en la página web institucional.</t>
  </si>
  <si>
    <t>establece y supervisa la implementación de los lineamientos y formatos definidos para la protección de datos personales y autorización del uso de imagen,</t>
  </si>
  <si>
    <t>mediante comunicaciones internas y verificación de su aplicación por parte de servidores públicos y contratistas.</t>
  </si>
  <si>
    <t>El servidor público</t>
  </si>
  <si>
    <t xml:space="preserve">verifica el inventario de bienes muebles asignados a su cargo, de acuerdo con el formato ESTADO ACTUAL DEL INVENTARIO RESUMIDO DEL SERVIDOR PÚBLICO F-INV-8500-238,37-015 </t>
  </si>
  <si>
    <t>reportado por el área de Inventarios</t>
  </si>
  <si>
    <t xml:space="preserve">El supervisor designado </t>
  </si>
  <si>
    <t xml:space="preserve">verifica el cumplimiento de las actividades y obligaciones contractuales de acuerdo con las condiciones y especificaciones pactadas y establecidas en la etapa precontractual, </t>
  </si>
  <si>
    <t>de acuerdo a las normas vigentes.</t>
  </si>
  <si>
    <t xml:space="preserve">La persona encargada </t>
  </si>
  <si>
    <t>verifica el cumplimiento de los términos establecidos para la atención de los requerimientos de los entes de control y vigilancia asignados al Oficina de Prensa y Comunicaciones</t>
  </si>
  <si>
    <t>a través del seguimiento y validación de las fechas de vencimiento y respuesta registradas en los mecanismos institucionales de control y seguimiento, identificando alertas frente a posibles incumplimientos.</t>
  </si>
  <si>
    <t xml:space="preserve">Jefe de la Oficina de Prensa y Comunicaciones  y Equipo de Comunicaciones, </t>
  </si>
  <si>
    <t>actualizan el Manual de Estilo y Comunicación Institucional M-GC-1600-170-002,</t>
  </si>
  <si>
    <t>incorporando lineamientos relacionados con el comportamiento en entornos digitales y la gestión de conductas inadecuadas en los canales de comunicación institucional.</t>
  </si>
  <si>
    <t>Realizar seguimiento trimestral a las acciones correctivas establecidas en los Planes de Mejoramiento derivados de auditorías internas y externas, en articulación con los responsables de su cumplimiento, con el fin de verificar el avance  y evidencias de las actividades dentro de los términos establecidos.</t>
  </si>
  <si>
    <t>Lider de proceso y
Profesional encargada</t>
  </si>
  <si>
    <t>Actas de seguimiento
 (2)</t>
  </si>
  <si>
    <t>Realizar monitoreo trimestral al Plan de Desarrollo Municipal para verificar el avance en el cumplimiento físico de las metas y la ejecución de los recursos financieros, gestionando oportunamente la apropiación de recursos y la solicitud de vigencias futuras requeridas para garantizar el cumplimiento de las metas programadas.</t>
  </si>
  <si>
    <t>Acta de reunión
 (2)</t>
  </si>
  <si>
    <t>Jefe del Área de Prensa y Comunicaciones</t>
  </si>
  <si>
    <t>Solicitar al área TIC la publicación del 100% de la información y documentos a cargo del DADEP, de conformidad con los lineamientos y estándares establecidos en la Resolución 1519 de 2020.</t>
  </si>
  <si>
    <t xml:space="preserve">Solicitudes de publicación enviados al área TIC/ Publicaciones realizadas según los estándares </t>
  </si>
  <si>
    <t>Lider de proceso y profesional asignado</t>
  </si>
  <si>
    <t xml:space="preserve">Realizar una (1) socialización a servidores públicos y contratistas de la entidad el formato Autorización de uso de derechos de imagen sobre fotografías y producciones audiovisuales (videos) y de propiedad intelectual otorgado a la Alcaldía de Bucaramanga F-GC-1600-238,37-014  y la posibilidad de prestamo de pendones </t>
  </si>
  <si>
    <t xml:space="preserve">Correo masivo de socializacion </t>
  </si>
  <si>
    <t>Realizar dos seguimientos a la implementación del formato establecido</t>
  </si>
  <si>
    <t>Informe (2) de seguimiento</t>
  </si>
  <si>
    <t>Realizar semestralmente la verificación de la totalidad de los bienes a cargo de cada servidor público del Área de Prensa y Comunicaciones reportado en el formato ESTADO ACTUAL DEL INVENTARIO RESUMIDO DEL SERVIDOR PÚBLICO F-INV-8500-238,37-015  y dar respuesta a través de correo al área de  inventarios informando la conformidad o novedad que presenta del mismo.</t>
  </si>
  <si>
    <t>Correo de reporte de conformidad o novedad al proceso de inventarios</t>
  </si>
  <si>
    <t xml:space="preserve">Servidores públicos 
Área de Prensa y Comunicaciones </t>
  </si>
  <si>
    <t>Realizar 1 seguimiento semestral a las actividades y obligaciones contractuales a los contratos suscritos por la Secretaría Administrativa para el Área de Prensa y Comunicaciones, con el fin de verificar el cumplimiento a las condiciones y especificaciones pactadas y establecidas en la etapa precontractual, de acuerdo a las normas vigentes.</t>
  </si>
  <si>
    <t>Informe de seguimiento 
(2)
Requerimientos del supervisor al contratista (si  se requiere)</t>
  </si>
  <si>
    <t>Jefe de Área de Prensa y Comunicaciones</t>
  </si>
  <si>
    <t>Indicador semestral de respuesta a tiempo / total de PQRSD de entes de control asignadas mediante el GSC</t>
  </si>
  <si>
    <t>Realizar seguimiento semestral  al cumplimiento de los tiempos de respuesta de los requerimientos asignados por los entes de control y vigilancia, identificando alertas y posibles vencimientos para su atención oportuna.</t>
  </si>
  <si>
    <t>La persona designada</t>
  </si>
  <si>
    <t>Realizar una (1) actualización del Manual de Estilo y Comunicación Institucional M-GC-1600-170-002, incorporando lineamientos relacionados con el uso adecuado de las redes institucionales, el manejo de información de interés público y las conductas inadecuadas en entornos digitales.</t>
  </si>
  <si>
    <t>Manual de Estilo y Comunicación Institucional M-GC-1600-170-002
(Actualizado)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</si>
</sst>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54" x14ac:knownFonts="1">
    <font>
      <sz val="11"/>
      <color theme="1"/>
      <name val="Calibri"/>
      <family val="2"/>
      <scheme val="minor"/>
    </font>
    <font>
      <sz val="11"/>
      <color indexed="8"/>
      <name val="Calibri"/>
      <family val="2"/>
    </font>
    <font>
      <sz val="10"/>
      <name val="Arial"/>
      <family val="2"/>
    </font>
    <font>
      <sz val="10"/>
      <name val="Tahoma"/>
      <family val="2"/>
    </font>
    <font>
      <sz val="11"/>
      <name val="Tahoma"/>
      <family val="2"/>
    </font>
    <font>
      <b/>
      <sz val="11"/>
      <name val="Tahoma"/>
      <family val="2"/>
    </font>
    <font>
      <sz val="11"/>
      <name val="Arial"/>
      <family val="2"/>
    </font>
    <font>
      <b/>
      <sz val="12"/>
      <name val="Tahoma"/>
      <family val="2"/>
    </font>
    <font>
      <b/>
      <sz val="11"/>
      <color theme="1"/>
      <name val="Calibri"/>
      <family val="2"/>
      <scheme val="minor"/>
    </font>
    <font>
      <sz val="12"/>
      <name val="Tahoma"/>
      <family val="2"/>
    </font>
    <font>
      <sz val="10"/>
      <name val="Tahoma"/>
      <family val="2"/>
    </font>
    <font>
      <sz val="11"/>
      <name val="Tahoma"/>
      <family val="2"/>
    </font>
    <font>
      <b/>
      <sz val="11"/>
      <name val="Arial"/>
      <family val="2"/>
    </font>
    <font>
      <b/>
      <sz val="10"/>
      <name val="Arial"/>
      <family val="2"/>
    </font>
    <font>
      <sz val="14"/>
      <name val="Arial"/>
      <family val="2"/>
    </font>
    <font>
      <sz val="8"/>
      <name val="Calibri"/>
      <family val="2"/>
      <scheme val="minor"/>
    </font>
    <font>
      <b/>
      <sz val="11"/>
      <name val="Calibri"/>
      <family val="2"/>
      <scheme val="minor"/>
    </font>
    <font>
      <sz val="16"/>
      <color theme="1"/>
      <name val="Calibri"/>
      <family val="2"/>
      <scheme val="minor"/>
    </font>
    <font>
      <b/>
      <sz val="12"/>
      <color theme="1"/>
      <name val="Arial"/>
      <family val="2"/>
    </font>
    <font>
      <sz val="12"/>
      <color theme="1"/>
      <name val="Arial"/>
      <family val="2"/>
    </font>
    <font>
      <sz val="10"/>
      <color theme="1"/>
      <name val="Arial"/>
      <family val="2"/>
    </font>
    <font>
      <sz val="10"/>
      <color rgb="FF202124"/>
      <name val="Arial"/>
      <family val="2"/>
    </font>
    <font>
      <b/>
      <sz val="10"/>
      <color theme="1"/>
      <name val="Arial"/>
      <family val="2"/>
    </font>
    <font>
      <sz val="10"/>
      <color rgb="FFFF0000"/>
      <name val="Arial"/>
      <family val="2"/>
    </font>
    <font>
      <b/>
      <sz val="10"/>
      <color rgb="FF000000"/>
      <name val="Arial"/>
      <family val="2"/>
    </font>
    <font>
      <sz val="10"/>
      <color indexed="8"/>
      <name val="Arial"/>
      <family val="2"/>
    </font>
    <font>
      <sz val="10"/>
      <color rgb="FF000000"/>
      <name val="Arial"/>
      <family val="2"/>
    </font>
    <font>
      <b/>
      <sz val="10"/>
      <color rgb="FF7030A0"/>
      <name val="Arial"/>
      <family val="2"/>
    </font>
    <font>
      <b/>
      <sz val="10"/>
      <color indexed="8"/>
      <name val="Arial"/>
      <family val="2"/>
    </font>
    <font>
      <sz val="10"/>
      <color rgb="FF7030A0"/>
      <name val="Arial"/>
      <family val="2"/>
    </font>
    <font>
      <b/>
      <sz val="10"/>
      <name val="Tahoma"/>
      <family val="2"/>
    </font>
    <font>
      <sz val="8"/>
      <name val="Arial"/>
      <family val="2"/>
    </font>
    <font>
      <b/>
      <sz val="14"/>
      <name val="Arial Narrow"/>
      <family val="2"/>
    </font>
    <font>
      <sz val="10"/>
      <name val="Arial Narrow"/>
      <family val="2"/>
    </font>
    <font>
      <b/>
      <sz val="10"/>
      <color theme="9" tint="-0.249977111117893"/>
      <name val="Arial Narrow"/>
      <family val="2"/>
    </font>
    <font>
      <b/>
      <u/>
      <sz val="11"/>
      <name val="Arial Narrow"/>
      <family val="2"/>
    </font>
    <font>
      <b/>
      <sz val="11"/>
      <name val="Arial Narrow"/>
      <family val="2"/>
    </font>
    <font>
      <sz val="11"/>
      <name val="Arial Narrow"/>
      <family val="2"/>
    </font>
    <font>
      <b/>
      <sz val="11"/>
      <color theme="9" tint="-0.249977111117893"/>
      <name val="Arial Narrow"/>
      <family val="2"/>
    </font>
    <font>
      <b/>
      <sz val="10"/>
      <name val="Arial Narrow"/>
      <family val="2"/>
    </font>
    <font>
      <sz val="12"/>
      <name val="Times New Roman"/>
      <family val="1"/>
    </font>
    <font>
      <b/>
      <sz val="9"/>
      <name val="Arial Narrow"/>
      <family val="2"/>
    </font>
    <font>
      <sz val="9"/>
      <name val="Arial Narrow"/>
      <family val="2"/>
    </font>
    <font>
      <b/>
      <sz val="9"/>
      <color theme="9" tint="-0.249977111117893"/>
      <name val="Arial Narrow"/>
      <family val="2"/>
    </font>
    <font>
      <b/>
      <sz val="8"/>
      <name val="Tahoma"/>
      <family val="2"/>
    </font>
    <font>
      <sz val="11"/>
      <color theme="1"/>
      <name val="Helvetica"/>
      <family val="2"/>
    </font>
    <font>
      <sz val="11"/>
      <color rgb="FF000000"/>
      <name val="Helvetica"/>
      <family val="2"/>
    </font>
    <font>
      <sz val="11"/>
      <color theme="1"/>
      <name val="Calibri"/>
      <family val="2"/>
      <scheme val="minor"/>
    </font>
    <font>
      <b/>
      <sz val="9"/>
      <color rgb="FFFFFFFF"/>
      <name val="Arial"/>
      <family val="2"/>
    </font>
    <font>
      <b/>
      <sz val="9"/>
      <color rgb="FF4D4D4D"/>
      <name val="Arial"/>
      <family val="2"/>
    </font>
    <font>
      <sz val="9"/>
      <color rgb="FF4D4D4D"/>
      <name val="Arial"/>
      <family val="2"/>
    </font>
    <font>
      <sz val="7"/>
      <color rgb="FF4D4D4D"/>
      <name val="Arial"/>
      <family val="2"/>
    </font>
    <font>
      <sz val="11"/>
      <name val="Arial"/>
    </font>
    <font>
      <b/>
      <sz val="12"/>
      <name val="Arial"/>
      <family val="2"/>
    </font>
  </fonts>
  <fills count="17">
    <fill>
      <patternFill patternType="none"/>
    </fill>
    <fill>
      <patternFill patternType="gray125"/>
    </fill>
    <fill>
      <patternFill patternType="solid">
        <fgColor indexed="9"/>
        <bgColor indexed="64"/>
      </patternFill>
    </fill>
    <fill>
      <patternFill patternType="solid">
        <fgColor theme="9" tint="0.79998168889431442"/>
        <bgColor indexed="64"/>
      </patternFill>
    </fill>
    <fill>
      <patternFill patternType="solid">
        <fgColor theme="0"/>
        <bgColor indexed="64"/>
      </patternFill>
    </fill>
    <fill>
      <patternFill patternType="solid">
        <fgColor rgb="FF92D050"/>
        <bgColor indexed="64"/>
      </patternFill>
    </fill>
    <fill>
      <patternFill patternType="solid">
        <fgColor rgb="FFFF0000"/>
        <bgColor indexed="64"/>
      </patternFill>
    </fill>
    <fill>
      <patternFill patternType="solid">
        <fgColor rgb="FFFFC000"/>
        <bgColor indexed="64"/>
      </patternFill>
    </fill>
    <fill>
      <patternFill patternType="solid">
        <fgColor rgb="FFFF6600"/>
        <bgColor indexed="64"/>
      </patternFill>
    </fill>
    <fill>
      <patternFill patternType="solid">
        <fgColor rgb="FFFFFF66"/>
        <bgColor indexed="64"/>
      </patternFill>
    </fill>
    <fill>
      <patternFill patternType="solid">
        <fgColor rgb="FFADDB7B"/>
        <bgColor indexed="64"/>
      </patternFill>
    </fill>
    <fill>
      <patternFill patternType="solid">
        <fgColor rgb="FF01B150"/>
        <bgColor indexed="64"/>
      </patternFill>
    </fill>
    <fill>
      <patternFill patternType="solid">
        <fgColor rgb="FFFFFC66"/>
        <bgColor indexed="64"/>
      </patternFill>
    </fill>
    <fill>
      <patternFill patternType="solid">
        <fgColor rgb="FFFF2500"/>
        <bgColor indexed="64"/>
      </patternFill>
    </fill>
    <fill>
      <patternFill patternType="solid">
        <fgColor theme="4" tint="0.79998168889431442"/>
        <bgColor theme="4" tint="0.79998168889431442"/>
      </patternFill>
    </fill>
    <fill>
      <patternFill patternType="solid">
        <fgColor rgb="FF4F81BD"/>
        <bgColor indexed="64"/>
      </patternFill>
    </fill>
    <fill>
      <patternFill patternType="solid">
        <fgColor theme="6" tint="0.59999389629810485"/>
        <bgColor indexed="64"/>
      </patternFill>
    </fill>
  </fills>
  <borders count="99">
    <border>
      <left/>
      <right/>
      <top/>
      <bottom/>
      <diagonal/>
    </border>
    <border>
      <left style="thin">
        <color indexed="64"/>
      </left>
      <right style="thin">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right style="thin">
        <color indexed="64"/>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thin">
        <color indexed="64"/>
      </bottom>
      <diagonal/>
    </border>
    <border>
      <left/>
      <right/>
      <top style="double">
        <color indexed="64"/>
      </top>
      <bottom/>
      <diagonal/>
    </border>
    <border>
      <left/>
      <right style="hair">
        <color indexed="64"/>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diagonal/>
    </border>
    <border>
      <left style="thin">
        <color indexed="64"/>
      </left>
      <right/>
      <top/>
      <bottom/>
      <diagonal/>
    </border>
    <border>
      <left/>
      <right style="thin">
        <color indexed="64"/>
      </right>
      <top/>
      <bottom/>
      <diagonal/>
    </border>
    <border>
      <left style="dotted">
        <color rgb="FF1F497D"/>
      </left>
      <right/>
      <top style="dotted">
        <color rgb="FF1F497D"/>
      </top>
      <bottom style="dotted">
        <color rgb="FF1F497D"/>
      </bottom>
      <diagonal/>
    </border>
    <border>
      <left/>
      <right style="dotted">
        <color rgb="FF1F497D"/>
      </right>
      <top style="dotted">
        <color rgb="FF1F497D"/>
      </top>
      <bottom style="dotted">
        <color rgb="FF1F497D"/>
      </bottom>
      <diagonal/>
    </border>
    <border>
      <left style="medium">
        <color indexed="64"/>
      </left>
      <right style="thin">
        <color indexed="64"/>
      </right>
      <top style="thin">
        <color indexed="64"/>
      </top>
      <bottom/>
      <diagonal/>
    </border>
    <border>
      <left style="double">
        <color indexed="64"/>
      </left>
      <right/>
      <top style="thin">
        <color indexed="64"/>
      </top>
      <bottom style="thin">
        <color indexed="64"/>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left/>
      <right style="double">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style="double">
        <color indexed="64"/>
      </right>
      <top style="thin">
        <color indexed="64"/>
      </top>
      <bottom style="double">
        <color indexed="64"/>
      </bottom>
      <diagonal/>
    </border>
    <border>
      <left style="double">
        <color indexed="64"/>
      </left>
      <right/>
      <top style="thin">
        <color indexed="64"/>
      </top>
      <bottom style="double">
        <color indexed="64"/>
      </bottom>
      <diagonal/>
    </border>
    <border>
      <left/>
      <right style="double">
        <color indexed="64"/>
      </right>
      <top style="thin">
        <color indexed="64"/>
      </top>
      <bottom style="double">
        <color indexed="64"/>
      </bottom>
      <diagonal/>
    </border>
    <border>
      <left style="double">
        <color indexed="64"/>
      </left>
      <right style="double">
        <color indexed="64"/>
      </right>
      <top style="double">
        <color indexed="64"/>
      </top>
      <bottom style="double">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diagonal/>
    </border>
    <border>
      <left style="double">
        <color indexed="64"/>
      </left>
      <right style="double">
        <color indexed="64"/>
      </right>
      <top/>
      <bottom style="double">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s>
  <cellStyleXfs count="7">
    <xf numFmtId="0" fontId="0" fillId="0" borderId="0"/>
    <xf numFmtId="0" fontId="2" fillId="0" borderId="0"/>
    <xf numFmtId="0" fontId="2" fillId="0" borderId="0"/>
    <xf numFmtId="0" fontId="1" fillId="0" borderId="0"/>
    <xf numFmtId="0" fontId="2" fillId="0" borderId="0"/>
    <xf numFmtId="0" fontId="40" fillId="0" borderId="0"/>
    <xf numFmtId="9" fontId="47" fillId="0" borderId="0" applyFont="0" applyFill="0" applyBorder="0" applyAlignment="0" applyProtection="0"/>
  </cellStyleXfs>
  <cellXfs count="535">
    <xf numFmtId="0" fontId="0" fillId="0" borderId="0" xfId="0"/>
    <xf numFmtId="0" fontId="6" fillId="3" borderId="1" xfId="2" applyFont="1" applyFill="1" applyBorder="1" applyAlignment="1" applyProtection="1">
      <alignment horizontal="center" vertical="center" wrapText="1"/>
      <protection locked="0"/>
    </xf>
    <xf numFmtId="0" fontId="6" fillId="3" borderId="1" xfId="2" applyFont="1" applyFill="1" applyBorder="1" applyAlignment="1" applyProtection="1">
      <alignment horizontal="left" vertical="center" wrapText="1"/>
      <protection locked="0"/>
    </xf>
    <xf numFmtId="0" fontId="3" fillId="2" borderId="0" xfId="2" applyFont="1" applyFill="1"/>
    <xf numFmtId="0" fontId="4" fillId="0" borderId="0" xfId="2" applyFont="1" applyAlignment="1">
      <alignment vertical="center" wrapText="1"/>
    </xf>
    <xf numFmtId="0" fontId="4" fillId="0" borderId="0" xfId="2" applyFont="1" applyAlignment="1">
      <alignment horizontal="justify" vertical="top" wrapText="1"/>
    </xf>
    <xf numFmtId="0" fontId="9" fillId="0" borderId="0" xfId="2" applyFont="1" applyAlignment="1">
      <alignment vertical="center" wrapText="1"/>
    </xf>
    <xf numFmtId="0" fontId="6" fillId="0" borderId="0" xfId="2" applyFont="1" applyAlignment="1">
      <alignment horizontal="center" vertical="center" wrapText="1"/>
    </xf>
    <xf numFmtId="0" fontId="14" fillId="0" borderId="0" xfId="0" applyFont="1" applyAlignment="1">
      <alignment horizontal="left" vertical="center" wrapText="1"/>
    </xf>
    <xf numFmtId="0" fontId="2" fillId="0" borderId="0" xfId="0" applyFont="1" applyAlignment="1">
      <alignment vertical="center" wrapText="1"/>
    </xf>
    <xf numFmtId="0" fontId="4" fillId="2" borderId="0" xfId="2" applyFont="1" applyFill="1" applyAlignment="1">
      <alignment vertical="center" wrapText="1"/>
    </xf>
    <xf numFmtId="0" fontId="6" fillId="0" borderId="1" xfId="0" applyFont="1" applyBorder="1" applyAlignment="1" applyProtection="1">
      <alignment horizontal="left" vertical="center" wrapText="1"/>
      <protection locked="0"/>
    </xf>
    <xf numFmtId="0" fontId="12" fillId="0" borderId="1" xfId="2" applyFont="1" applyBorder="1" applyAlignment="1">
      <alignment vertical="center" wrapText="1"/>
    </xf>
    <xf numFmtId="9" fontId="4" fillId="0" borderId="0" xfId="2" applyNumberFormat="1" applyFont="1" applyAlignment="1">
      <alignment vertical="center" wrapText="1"/>
    </xf>
    <xf numFmtId="0" fontId="13" fillId="0" borderId="0" xfId="0" applyFont="1" applyAlignment="1">
      <alignment vertical="center" wrapText="1"/>
    </xf>
    <xf numFmtId="0" fontId="5" fillId="0" borderId="34" xfId="2" applyFont="1" applyBorder="1" applyAlignment="1">
      <alignment vertical="center" wrapText="1"/>
    </xf>
    <xf numFmtId="0" fontId="5" fillId="0" borderId="0" xfId="2" applyFont="1" applyAlignment="1">
      <alignment vertical="center" wrapText="1"/>
    </xf>
    <xf numFmtId="0" fontId="18" fillId="0" borderId="3" xfId="0" applyFont="1" applyBorder="1" applyAlignment="1">
      <alignment horizontal="center" vertical="center" wrapText="1"/>
    </xf>
    <xf numFmtId="0" fontId="18" fillId="0" borderId="1" xfId="0" applyFont="1" applyBorder="1" applyAlignment="1">
      <alignment horizontal="center" vertical="center" wrapText="1"/>
    </xf>
    <xf numFmtId="0" fontId="18" fillId="0" borderId="26" xfId="0" applyFont="1" applyBorder="1" applyAlignment="1">
      <alignment horizontal="center" vertical="center" wrapText="1"/>
    </xf>
    <xf numFmtId="0" fontId="6" fillId="0" borderId="3" xfId="2" applyFont="1" applyBorder="1" applyAlignment="1">
      <alignment horizontal="center" vertical="center" wrapText="1"/>
    </xf>
    <xf numFmtId="9" fontId="0" fillId="0" borderId="33" xfId="0" applyNumberFormat="1" applyBorder="1" applyAlignment="1">
      <alignment horizontal="center" vertical="center" wrapText="1"/>
    </xf>
    <xf numFmtId="0" fontId="19" fillId="0" borderId="1" xfId="0" applyFont="1" applyBorder="1" applyAlignment="1">
      <alignment vertical="center" wrapText="1"/>
    </xf>
    <xf numFmtId="9" fontId="19" fillId="0" borderId="26" xfId="0" applyNumberFormat="1" applyFont="1" applyBorder="1" applyAlignment="1">
      <alignment horizontal="center" vertical="center" wrapText="1"/>
    </xf>
    <xf numFmtId="9" fontId="19" fillId="0" borderId="1" xfId="0" applyNumberFormat="1" applyFont="1" applyBorder="1" applyAlignment="1">
      <alignment horizontal="center" vertical="center" wrapText="1"/>
    </xf>
    <xf numFmtId="0" fontId="19" fillId="0" borderId="1" xfId="0" applyFont="1" applyBorder="1" applyAlignment="1">
      <alignment horizontal="justify" vertical="center" wrapText="1"/>
    </xf>
    <xf numFmtId="0" fontId="19" fillId="7" borderId="3" xfId="0" applyFont="1" applyFill="1" applyBorder="1" applyAlignment="1">
      <alignment horizontal="center" vertical="center" wrapText="1"/>
    </xf>
    <xf numFmtId="0" fontId="6" fillId="0" borderId="27" xfId="2" applyFont="1" applyBorder="1" applyAlignment="1">
      <alignment horizontal="center" vertical="center" wrapText="1"/>
    </xf>
    <xf numFmtId="0" fontId="4" fillId="0" borderId="0" xfId="2" applyFont="1" applyAlignment="1">
      <alignment horizontal="center" vertical="center" wrapText="1"/>
    </xf>
    <xf numFmtId="0" fontId="11" fillId="0" borderId="0" xfId="2" applyFont="1" applyAlignment="1">
      <alignment horizontal="center" vertical="center" wrapText="1"/>
    </xf>
    <xf numFmtId="0" fontId="7" fillId="0" borderId="0" xfId="2" applyFont="1" applyAlignment="1">
      <alignment vertical="center"/>
    </xf>
    <xf numFmtId="0" fontId="3" fillId="0" borderId="0" xfId="2" applyFont="1" applyAlignment="1">
      <alignment vertical="center" wrapText="1"/>
    </xf>
    <xf numFmtId="0" fontId="10" fillId="0" borderId="0" xfId="2" applyFont="1" applyAlignment="1">
      <alignment horizontal="center" vertical="center" wrapText="1"/>
    </xf>
    <xf numFmtId="9" fontId="5" fillId="0" borderId="5" xfId="2" applyNumberFormat="1" applyFont="1" applyBorder="1" applyAlignment="1">
      <alignment horizontal="center" vertical="center" wrapText="1"/>
    </xf>
    <xf numFmtId="9" fontId="11" fillId="0" borderId="0" xfId="2" applyNumberFormat="1" applyFont="1" applyAlignment="1">
      <alignment horizontal="center" vertical="center" wrapText="1"/>
    </xf>
    <xf numFmtId="0" fontId="4" fillId="3" borderId="6" xfId="2" applyFont="1" applyFill="1" applyBorder="1" applyAlignment="1" applyProtection="1">
      <alignment horizontal="left" vertical="center" wrapText="1"/>
      <protection locked="0"/>
    </xf>
    <xf numFmtId="0" fontId="2" fillId="0" borderId="1" xfId="2" applyBorder="1" applyAlignment="1" applyProtection="1">
      <alignment horizontal="justify" vertical="center" wrapText="1"/>
      <protection locked="0"/>
    </xf>
    <xf numFmtId="0" fontId="2" fillId="2" borderId="0" xfId="2" applyFill="1"/>
    <xf numFmtId="0" fontId="2" fillId="2" borderId="0" xfId="2" applyFill="1" applyAlignment="1">
      <alignment horizontal="center" vertical="center"/>
    </xf>
    <xf numFmtId="0" fontId="13" fillId="0" borderId="0" xfId="2" applyFont="1" applyAlignment="1">
      <alignment horizontal="center" vertical="center"/>
    </xf>
    <xf numFmtId="0" fontId="13" fillId="0" borderId="0" xfId="2" applyFont="1" applyAlignment="1">
      <alignment vertical="center"/>
    </xf>
    <xf numFmtId="0" fontId="2" fillId="2" borderId="18" xfId="2" applyFill="1" applyBorder="1"/>
    <xf numFmtId="0" fontId="2" fillId="2" borderId="17" xfId="2" applyFill="1" applyBorder="1"/>
    <xf numFmtId="0" fontId="13" fillId="0" borderId="0" xfId="2" applyFont="1" applyAlignment="1">
      <alignment horizontal="center" vertical="center" wrapText="1"/>
    </xf>
    <xf numFmtId="0" fontId="2" fillId="0" borderId="18" xfId="2" applyBorder="1" applyAlignment="1">
      <alignment vertical="center" wrapText="1"/>
    </xf>
    <xf numFmtId="0" fontId="2" fillId="0" borderId="17" xfId="2" applyBorder="1" applyAlignment="1">
      <alignment vertical="center" wrapText="1"/>
    </xf>
    <xf numFmtId="0" fontId="2" fillId="0" borderId="0" xfId="2" applyAlignment="1">
      <alignment vertical="center" wrapText="1"/>
    </xf>
    <xf numFmtId="0" fontId="2" fillId="0" borderId="15" xfId="2" applyBorder="1" applyAlignment="1">
      <alignment vertical="center" wrapText="1"/>
    </xf>
    <xf numFmtId="9" fontId="2" fillId="0" borderId="1" xfId="2" applyNumberFormat="1" applyBorder="1" applyAlignment="1">
      <alignment horizontal="center" vertical="center" wrapText="1"/>
    </xf>
    <xf numFmtId="9" fontId="2" fillId="0" borderId="26" xfId="2" applyNumberFormat="1" applyBorder="1" applyAlignment="1">
      <alignment horizontal="center" vertical="center" wrapText="1"/>
    </xf>
    <xf numFmtId="0" fontId="23" fillId="0" borderId="0" xfId="2" applyFont="1" applyAlignment="1">
      <alignment vertical="center" wrapText="1"/>
    </xf>
    <xf numFmtId="0" fontId="2" fillId="0" borderId="0" xfId="2" applyAlignment="1">
      <alignment horizontal="center" vertical="center" wrapText="1"/>
    </xf>
    <xf numFmtId="0" fontId="13" fillId="0" borderId="4" xfId="2" applyFont="1" applyBorder="1" applyAlignment="1">
      <alignment horizontal="center" vertical="center" wrapText="1"/>
    </xf>
    <xf numFmtId="0" fontId="13" fillId="0" borderId="1" xfId="2" applyFont="1" applyBorder="1" applyAlignment="1">
      <alignment horizontal="center" vertical="center" wrapText="1"/>
    </xf>
    <xf numFmtId="0" fontId="13" fillId="0" borderId="8" xfId="2" applyFont="1" applyBorder="1" applyAlignment="1">
      <alignment horizontal="center" vertical="center" wrapText="1"/>
    </xf>
    <xf numFmtId="0" fontId="13" fillId="0" borderId="1" xfId="2" applyFont="1" applyBorder="1" applyAlignment="1">
      <alignment vertical="center" wrapText="1"/>
    </xf>
    <xf numFmtId="0" fontId="24" fillId="0" borderId="1" xfId="0" applyFont="1" applyBorder="1" applyAlignment="1">
      <alignment horizontal="center" vertical="center" wrapText="1" readingOrder="1"/>
    </xf>
    <xf numFmtId="0" fontId="24" fillId="0" borderId="26" xfId="0" applyFont="1" applyBorder="1" applyAlignment="1">
      <alignment horizontal="center" vertical="center" wrapText="1" readingOrder="1"/>
    </xf>
    <xf numFmtId="0" fontId="2" fillId="0" borderId="1" xfId="2" applyBorder="1" applyAlignment="1">
      <alignment vertical="center" wrapText="1"/>
    </xf>
    <xf numFmtId="0" fontId="2" fillId="0" borderId="1" xfId="0" applyFont="1" applyBorder="1" applyAlignment="1">
      <alignment horizontal="center" vertical="center" wrapText="1" readingOrder="1"/>
    </xf>
    <xf numFmtId="0" fontId="2" fillId="0" borderId="26" xfId="0" applyFont="1" applyBorder="1" applyAlignment="1">
      <alignment horizontal="center" vertical="center" wrapText="1" readingOrder="1"/>
    </xf>
    <xf numFmtId="0" fontId="25" fillId="0" borderId="0" xfId="3" applyFont="1"/>
    <xf numFmtId="0" fontId="2" fillId="0" borderId="3" xfId="2" applyBorder="1" applyAlignment="1">
      <alignment horizontal="center" vertical="center" wrapText="1"/>
    </xf>
    <xf numFmtId="0" fontId="2" fillId="0" borderId="1" xfId="2" applyBorder="1" applyAlignment="1">
      <alignment horizontal="justify" vertical="center" wrapText="1"/>
    </xf>
    <xf numFmtId="9" fontId="20" fillId="0" borderId="4" xfId="0" applyNumberFormat="1" applyFont="1" applyBorder="1" applyAlignment="1">
      <alignment horizontal="center" vertical="center" wrapText="1"/>
    </xf>
    <xf numFmtId="0" fontId="2" fillId="0" borderId="0" xfId="2" applyAlignment="1">
      <alignment horizontal="justify" vertical="center" wrapText="1"/>
    </xf>
    <xf numFmtId="0" fontId="26" fillId="8" borderId="1" xfId="0" applyFont="1" applyFill="1" applyBorder="1" applyAlignment="1">
      <alignment horizontal="center" vertical="center" wrapText="1" readingOrder="1"/>
    </xf>
    <xf numFmtId="0" fontId="2" fillId="6" borderId="26" xfId="0" applyFont="1" applyFill="1" applyBorder="1" applyAlignment="1">
      <alignment horizontal="center" vertical="center" wrapText="1" readingOrder="1"/>
    </xf>
    <xf numFmtId="9" fontId="2" fillId="0" borderId="3" xfId="2" applyNumberFormat="1" applyBorder="1" applyAlignment="1">
      <alignment horizontal="center" vertical="center" wrapText="1"/>
    </xf>
    <xf numFmtId="0" fontId="25" fillId="0" borderId="0" xfId="3" applyFont="1" applyAlignment="1">
      <alignment horizontal="center" vertical="center"/>
    </xf>
    <xf numFmtId="0" fontId="26" fillId="9" borderId="1" xfId="0" applyFont="1" applyFill="1" applyBorder="1" applyAlignment="1">
      <alignment horizontal="center" vertical="center" wrapText="1" readingOrder="1"/>
    </xf>
    <xf numFmtId="0" fontId="27" fillId="0" borderId="0" xfId="3" applyFont="1" applyAlignment="1">
      <alignment vertical="center" textRotation="90" wrapText="1"/>
    </xf>
    <xf numFmtId="0" fontId="28" fillId="0" borderId="0" xfId="3" applyFont="1" applyAlignment="1">
      <alignment horizontal="center" vertical="center" wrapText="1"/>
    </xf>
    <xf numFmtId="0" fontId="25" fillId="0" borderId="0" xfId="3" applyFont="1" applyAlignment="1">
      <alignment horizontal="center" vertical="center" wrapText="1"/>
    </xf>
    <xf numFmtId="0" fontId="26" fillId="5" borderId="1" xfId="0" applyFont="1" applyFill="1" applyBorder="1" applyAlignment="1">
      <alignment horizontal="center" vertical="center" wrapText="1" readingOrder="1"/>
    </xf>
    <xf numFmtId="0" fontId="24" fillId="0" borderId="28" xfId="0" applyFont="1" applyBorder="1" applyAlignment="1">
      <alignment horizontal="center" vertical="center" wrapText="1" readingOrder="1"/>
    </xf>
    <xf numFmtId="0" fontId="26" fillId="5" borderId="28" xfId="0" applyFont="1" applyFill="1" applyBorder="1" applyAlignment="1">
      <alignment horizontal="center" vertical="center" wrapText="1" readingOrder="1"/>
    </xf>
    <xf numFmtId="0" fontId="26" fillId="9" borderId="28" xfId="0" applyFont="1" applyFill="1" applyBorder="1" applyAlignment="1">
      <alignment horizontal="center" vertical="center" wrapText="1" readingOrder="1"/>
    </xf>
    <xf numFmtId="0" fontId="26" fillId="8" borderId="28" xfId="0" applyFont="1" applyFill="1" applyBorder="1" applyAlignment="1">
      <alignment horizontal="center" vertical="center" wrapText="1" readingOrder="1"/>
    </xf>
    <xf numFmtId="0" fontId="2" fillId="6" borderId="29" xfId="0" applyFont="1" applyFill="1" applyBorder="1" applyAlignment="1">
      <alignment horizontal="center" vertical="center" wrapText="1" readingOrder="1"/>
    </xf>
    <xf numFmtId="9" fontId="2" fillId="0" borderId="27" xfId="2" applyNumberFormat="1" applyBorder="1" applyAlignment="1">
      <alignment horizontal="center" vertical="center" wrapText="1"/>
    </xf>
    <xf numFmtId="0" fontId="2" fillId="0" borderId="28" xfId="0" applyFont="1" applyBorder="1" applyAlignment="1">
      <alignment horizontal="center" vertical="center" wrapText="1" readingOrder="1"/>
    </xf>
    <xf numFmtId="0" fontId="25" fillId="0" borderId="0" xfId="3" applyFont="1" applyAlignment="1">
      <alignment vertical="center"/>
    </xf>
    <xf numFmtId="0" fontId="2" fillId="6" borderId="1" xfId="0" applyFont="1" applyFill="1" applyBorder="1" applyAlignment="1">
      <alignment horizontal="center" vertical="center" wrapText="1" readingOrder="1"/>
    </xf>
    <xf numFmtId="0" fontId="23" fillId="0" borderId="0" xfId="0" applyFont="1" applyAlignment="1">
      <alignment vertical="center" readingOrder="1"/>
    </xf>
    <xf numFmtId="0" fontId="29" fillId="0" borderId="0" xfId="3" applyFont="1"/>
    <xf numFmtId="0" fontId="2" fillId="0" borderId="0" xfId="0" applyFont="1" applyAlignment="1">
      <alignment vertical="center"/>
    </xf>
    <xf numFmtId="0" fontId="2" fillId="0" borderId="0" xfId="0" applyFont="1" applyAlignment="1">
      <alignment vertical="center" readingOrder="1"/>
    </xf>
    <xf numFmtId="0" fontId="2" fillId="0" borderId="0" xfId="3" applyFont="1" applyAlignment="1">
      <alignment vertical="center"/>
    </xf>
    <xf numFmtId="9" fontId="2" fillId="0" borderId="4" xfId="2" applyNumberFormat="1" applyBorder="1" applyAlignment="1">
      <alignment horizontal="center" vertical="center" wrapText="1"/>
    </xf>
    <xf numFmtId="0" fontId="2" fillId="0" borderId="0" xfId="2" applyAlignment="1">
      <alignment horizontal="left" vertical="center" wrapText="1"/>
    </xf>
    <xf numFmtId="14" fontId="13" fillId="0" borderId="1" xfId="2" applyNumberFormat="1" applyFont="1" applyBorder="1" applyAlignment="1">
      <alignment horizontal="center" vertical="center" wrapText="1"/>
    </xf>
    <xf numFmtId="14" fontId="2" fillId="0" borderId="0" xfId="2" applyNumberFormat="1" applyAlignment="1">
      <alignment horizontal="center" vertical="center" wrapText="1"/>
    </xf>
    <xf numFmtId="0" fontId="0" fillId="4" borderId="0" xfId="0" applyFill="1" applyAlignment="1">
      <alignment vertical="top" wrapText="1"/>
    </xf>
    <xf numFmtId="0" fontId="8" fillId="0" borderId="1" xfId="0" applyFont="1" applyBorder="1"/>
    <xf numFmtId="0" fontId="8" fillId="0" borderId="0" xfId="0" applyFont="1"/>
    <xf numFmtId="0" fontId="0" fillId="0" borderId="1" xfId="0" applyBorder="1"/>
    <xf numFmtId="0" fontId="0" fillId="0" borderId="1" xfId="0" applyBorder="1" applyAlignment="1">
      <alignment horizontal="center"/>
    </xf>
    <xf numFmtId="9" fontId="0" fillId="0" borderId="1" xfId="0" applyNumberFormat="1" applyBorder="1" applyAlignment="1">
      <alignment horizontal="center"/>
    </xf>
    <xf numFmtId="0" fontId="0" fillId="0" borderId="0" xfId="0" applyAlignment="1">
      <alignment horizontal="center" vertical="center"/>
    </xf>
    <xf numFmtId="0" fontId="8" fillId="0" borderId="1" xfId="0" applyFont="1" applyBorder="1" applyAlignment="1">
      <alignment horizontal="center" vertical="center"/>
    </xf>
    <xf numFmtId="0" fontId="17" fillId="0" borderId="1" xfId="0" applyFont="1" applyBorder="1" applyAlignment="1">
      <alignment horizontal="center" vertical="center"/>
    </xf>
    <xf numFmtId="0" fontId="20" fillId="0" borderId="0" xfId="0" applyFont="1" applyAlignment="1">
      <alignment wrapText="1"/>
    </xf>
    <xf numFmtId="0" fontId="22" fillId="0" borderId="1" xfId="0" applyFont="1" applyBorder="1" applyAlignment="1">
      <alignment wrapText="1"/>
    </xf>
    <xf numFmtId="0" fontId="20" fillId="0" borderId="1" xfId="0" applyFont="1" applyBorder="1" applyAlignment="1">
      <alignment wrapText="1"/>
    </xf>
    <xf numFmtId="0" fontId="22" fillId="0" borderId="4" xfId="0" applyFont="1" applyBorder="1" applyAlignment="1">
      <alignment wrapText="1"/>
    </xf>
    <xf numFmtId="9" fontId="20" fillId="0" borderId="1" xfId="0" applyNumberFormat="1" applyFont="1" applyBorder="1" applyAlignment="1">
      <alignment wrapText="1"/>
    </xf>
    <xf numFmtId="0" fontId="20" fillId="0" borderId="4" xfId="0" applyFont="1" applyBorder="1" applyAlignment="1">
      <alignment wrapText="1"/>
    </xf>
    <xf numFmtId="0" fontId="12" fillId="0" borderId="1" xfId="2" applyFont="1" applyBorder="1" applyAlignment="1">
      <alignment horizontal="center" vertical="center" wrapText="1"/>
    </xf>
    <xf numFmtId="0" fontId="22" fillId="0" borderId="1" xfId="0" applyFont="1" applyBorder="1" applyAlignment="1">
      <alignment horizontal="center" wrapText="1"/>
    </xf>
    <xf numFmtId="0" fontId="5" fillId="0" borderId="5" xfId="2" applyFont="1" applyBorder="1" applyAlignment="1">
      <alignment horizontal="center" vertical="center" wrapText="1"/>
    </xf>
    <xf numFmtId="0" fontId="5" fillId="0" borderId="0" xfId="2" applyFont="1" applyAlignment="1">
      <alignment horizontal="center" vertical="center" wrapText="1"/>
    </xf>
    <xf numFmtId="0" fontId="20" fillId="0" borderId="8" xfId="0" applyFont="1" applyBorder="1" applyAlignment="1">
      <alignment wrapText="1"/>
    </xf>
    <xf numFmtId="0" fontId="22" fillId="0" borderId="0" xfId="0" applyFont="1" applyAlignment="1">
      <alignment wrapText="1"/>
    </xf>
    <xf numFmtId="0" fontId="20" fillId="0" borderId="11" xfId="0" applyFont="1" applyBorder="1" applyAlignment="1">
      <alignment wrapText="1"/>
    </xf>
    <xf numFmtId="0" fontId="20" fillId="0" borderId="34" xfId="0" applyFont="1" applyBorder="1" applyAlignment="1">
      <alignment wrapText="1"/>
    </xf>
    <xf numFmtId="0" fontId="20" fillId="0" borderId="3" xfId="0" applyFont="1" applyBorder="1" applyAlignment="1">
      <alignment wrapText="1"/>
    </xf>
    <xf numFmtId="0" fontId="20" fillId="0" borderId="26" xfId="0" applyFont="1" applyBorder="1" applyAlignment="1">
      <alignment wrapText="1"/>
    </xf>
    <xf numFmtId="0" fontId="2" fillId="2" borderId="3" xfId="2" applyFill="1" applyBorder="1" applyAlignment="1">
      <alignment wrapText="1"/>
    </xf>
    <xf numFmtId="0" fontId="20" fillId="0" borderId="27" xfId="0" applyFont="1" applyBorder="1" applyAlignment="1">
      <alignment wrapText="1"/>
    </xf>
    <xf numFmtId="0" fontId="20" fillId="0" borderId="29" xfId="0" applyFont="1" applyBorder="1" applyAlignment="1">
      <alignment wrapText="1"/>
    </xf>
    <xf numFmtId="0" fontId="20" fillId="0" borderId="24" xfId="0" applyFont="1" applyBorder="1" applyAlignment="1">
      <alignment wrapText="1"/>
    </xf>
    <xf numFmtId="0" fontId="20" fillId="0" borderId="33" xfId="0" applyFont="1" applyBorder="1" applyAlignment="1">
      <alignment wrapText="1"/>
    </xf>
    <xf numFmtId="0" fontId="2" fillId="2" borderId="27" xfId="2" applyFill="1" applyBorder="1" applyAlignment="1">
      <alignment wrapText="1"/>
    </xf>
    <xf numFmtId="0" fontId="21" fillId="0" borderId="29" xfId="0" applyFont="1" applyBorder="1" applyAlignment="1">
      <alignment horizontal="left" vertical="center" wrapText="1"/>
    </xf>
    <xf numFmtId="0" fontId="4" fillId="0" borderId="1" xfId="2" applyFont="1" applyBorder="1" applyAlignment="1">
      <alignment horizontal="justify" vertical="center" wrapText="1"/>
    </xf>
    <xf numFmtId="0" fontId="2" fillId="0" borderId="25" xfId="0" applyFont="1" applyBorder="1" applyAlignment="1">
      <alignment wrapText="1"/>
    </xf>
    <xf numFmtId="0" fontId="2" fillId="0" borderId="29" xfId="0" applyFont="1" applyBorder="1" applyAlignment="1">
      <alignment horizontal="left" vertical="center" wrapText="1"/>
    </xf>
    <xf numFmtId="0" fontId="2" fillId="0" borderId="33" xfId="0" applyFont="1" applyBorder="1" applyAlignment="1">
      <alignment wrapText="1"/>
    </xf>
    <xf numFmtId="0" fontId="3" fillId="2" borderId="0" xfId="2" applyFont="1" applyFill="1" applyAlignment="1">
      <alignment horizontal="center" vertical="center"/>
    </xf>
    <xf numFmtId="0" fontId="31" fillId="0" borderId="19" xfId="2" applyFont="1" applyBorder="1" applyAlignment="1">
      <alignment horizontal="center" vertical="center" wrapText="1"/>
    </xf>
    <xf numFmtId="9" fontId="0" fillId="0" borderId="11" xfId="0" applyNumberFormat="1" applyBorder="1" applyAlignment="1">
      <alignment horizontal="center" vertical="center" wrapText="1"/>
    </xf>
    <xf numFmtId="9" fontId="0" fillId="0" borderId="1" xfId="0" applyNumberFormat="1" applyBorder="1" applyAlignment="1">
      <alignment horizontal="center" vertical="center" wrapText="1"/>
    </xf>
    <xf numFmtId="9" fontId="5" fillId="0" borderId="34" xfId="2" applyNumberFormat="1" applyFont="1" applyBorder="1" applyAlignment="1">
      <alignment horizontal="center" vertical="center" wrapText="1"/>
    </xf>
    <xf numFmtId="9" fontId="5" fillId="0" borderId="6" xfId="2" applyNumberFormat="1" applyFont="1" applyBorder="1" applyAlignment="1">
      <alignment horizontal="center" vertical="center" wrapText="1"/>
    </xf>
    <xf numFmtId="9" fontId="5" fillId="0" borderId="25" xfId="2" applyNumberFormat="1" applyFont="1" applyBorder="1" applyAlignment="1">
      <alignment horizontal="center" vertical="center" wrapText="1"/>
    </xf>
    <xf numFmtId="9" fontId="5" fillId="0" borderId="35" xfId="2" applyNumberFormat="1" applyFont="1" applyBorder="1" applyAlignment="1">
      <alignment horizontal="center" vertical="center" wrapText="1"/>
    </xf>
    <xf numFmtId="9" fontId="0" fillId="0" borderId="8" xfId="0" applyNumberFormat="1" applyBorder="1" applyAlignment="1">
      <alignment horizontal="center" vertical="center" wrapText="1"/>
    </xf>
    <xf numFmtId="9" fontId="0" fillId="3" borderId="3" xfId="0" applyNumberFormat="1" applyFill="1" applyBorder="1" applyAlignment="1" applyProtection="1">
      <alignment horizontal="center" vertical="center" wrapText="1"/>
      <protection locked="0"/>
    </xf>
    <xf numFmtId="9" fontId="0" fillId="3" borderId="27" xfId="0" applyNumberFormat="1" applyFill="1" applyBorder="1" applyAlignment="1" applyProtection="1">
      <alignment horizontal="center" vertical="center" wrapText="1"/>
      <protection locked="0"/>
    </xf>
    <xf numFmtId="0" fontId="5" fillId="0" borderId="8" xfId="2" applyFont="1" applyBorder="1" applyAlignment="1">
      <alignment horizontal="center" vertical="center" wrapText="1"/>
    </xf>
    <xf numFmtId="0" fontId="5" fillId="0" borderId="3" xfId="2" applyFont="1" applyBorder="1" applyAlignment="1">
      <alignment horizontal="center" vertical="center" wrapText="1"/>
    </xf>
    <xf numFmtId="0" fontId="5" fillId="0" borderId="10" xfId="2" applyFont="1" applyBorder="1" applyAlignment="1">
      <alignment horizontal="center" vertical="center" wrapText="1"/>
    </xf>
    <xf numFmtId="0" fontId="2" fillId="0" borderId="1" xfId="0" applyFont="1" applyBorder="1" applyAlignment="1">
      <alignment wrapText="1"/>
    </xf>
    <xf numFmtId="0" fontId="26" fillId="0" borderId="0" xfId="0" applyFont="1" applyAlignment="1">
      <alignment horizontal="center" vertical="center" wrapText="1" readingOrder="1"/>
    </xf>
    <xf numFmtId="9" fontId="2" fillId="0" borderId="0" xfId="2" applyNumberFormat="1" applyAlignment="1">
      <alignment horizontal="center" vertical="center" wrapText="1"/>
    </xf>
    <xf numFmtId="9" fontId="20" fillId="0" borderId="0" xfId="0" applyNumberFormat="1" applyFont="1" applyAlignment="1">
      <alignment horizontal="center" vertical="center" wrapText="1"/>
    </xf>
    <xf numFmtId="9" fontId="20" fillId="0" borderId="0" xfId="0" applyNumberFormat="1" applyFont="1" applyAlignment="1">
      <alignment horizontal="left" vertical="center" wrapText="1"/>
    </xf>
    <xf numFmtId="0" fontId="0" fillId="4" borderId="0" xfId="0" applyFill="1"/>
    <xf numFmtId="0" fontId="35" fillId="4" borderId="15" xfId="4" quotePrefix="1" applyFont="1" applyFill="1" applyBorder="1" applyAlignment="1">
      <alignment horizontal="left" vertical="top" wrapText="1"/>
    </xf>
    <xf numFmtId="0" fontId="36" fillId="4" borderId="2" xfId="4" quotePrefix="1" applyFont="1" applyFill="1" applyBorder="1" applyAlignment="1">
      <alignment horizontal="left" vertical="top" wrapText="1"/>
    </xf>
    <xf numFmtId="0" fontId="33" fillId="4" borderId="2" xfId="4" applyFont="1" applyFill="1" applyBorder="1"/>
    <xf numFmtId="0" fontId="6" fillId="0" borderId="8" xfId="2" applyFont="1" applyBorder="1" applyAlignment="1">
      <alignment horizontal="justify" vertical="center" wrapText="1"/>
    </xf>
    <xf numFmtId="3" fontId="6" fillId="3" borderId="3" xfId="2" applyNumberFormat="1" applyFont="1" applyFill="1" applyBorder="1" applyAlignment="1" applyProtection="1">
      <alignment horizontal="center" vertical="center" wrapText="1"/>
      <protection locked="0"/>
    </xf>
    <xf numFmtId="0" fontId="6" fillId="3" borderId="3" xfId="2" applyFont="1" applyFill="1" applyBorder="1" applyAlignment="1" applyProtection="1">
      <alignment horizontal="center" vertical="center" wrapText="1"/>
      <protection locked="0"/>
    </xf>
    <xf numFmtId="0" fontId="6" fillId="3" borderId="27" xfId="2" applyFont="1" applyFill="1" applyBorder="1" applyAlignment="1" applyProtection="1">
      <alignment horizontal="center" vertical="center" wrapText="1"/>
      <protection locked="0"/>
    </xf>
    <xf numFmtId="0" fontId="5" fillId="0" borderId="24" xfId="2" applyFont="1" applyBorder="1" applyAlignment="1">
      <alignment horizontal="center" vertical="center" wrapText="1"/>
    </xf>
    <xf numFmtId="0" fontId="5" fillId="0" borderId="63" xfId="2" applyFont="1" applyBorder="1" applyAlignment="1">
      <alignment horizontal="center" vertical="center" wrapText="1"/>
    </xf>
    <xf numFmtId="9" fontId="5" fillId="0" borderId="11" xfId="2" applyNumberFormat="1" applyFont="1" applyBorder="1" applyAlignment="1">
      <alignment horizontal="center" vertical="center" wrapText="1"/>
    </xf>
    <xf numFmtId="0" fontId="5" fillId="0" borderId="33" xfId="2" applyFont="1" applyBorder="1" applyAlignment="1">
      <alignment horizontal="center" vertical="center" wrapText="1"/>
    </xf>
    <xf numFmtId="9" fontId="8" fillId="0" borderId="3" xfId="0" applyNumberFormat="1" applyFont="1" applyBorder="1" applyAlignment="1">
      <alignment horizontal="center" vertical="center" wrapText="1"/>
    </xf>
    <xf numFmtId="9" fontId="8" fillId="0" borderId="26" xfId="0" applyNumberFormat="1" applyFont="1" applyBorder="1" applyAlignment="1">
      <alignment horizontal="center" vertical="center" wrapText="1"/>
    </xf>
    <xf numFmtId="9" fontId="5" fillId="0" borderId="0" xfId="2" applyNumberFormat="1" applyFont="1" applyAlignment="1">
      <alignment vertical="center" wrapText="1"/>
    </xf>
    <xf numFmtId="0" fontId="4" fillId="3" borderId="1" xfId="2" applyFont="1" applyFill="1" applyBorder="1" applyAlignment="1" applyProtection="1">
      <alignment horizontal="left" vertical="center" wrapText="1"/>
      <protection locked="0"/>
    </xf>
    <xf numFmtId="0" fontId="4" fillId="3" borderId="28" xfId="2" applyFont="1" applyFill="1" applyBorder="1" applyAlignment="1" applyProtection="1">
      <alignment horizontal="left" vertical="center" wrapText="1"/>
      <protection locked="0"/>
    </xf>
    <xf numFmtId="0" fontId="6" fillId="4" borderId="0" xfId="2" applyFont="1" applyFill="1" applyAlignment="1">
      <alignment horizontal="left" vertical="center" wrapText="1"/>
    </xf>
    <xf numFmtId="0" fontId="12" fillId="0" borderId="0" xfId="2" applyFont="1" applyAlignment="1">
      <alignment vertical="center" wrapText="1"/>
    </xf>
    <xf numFmtId="0" fontId="6" fillId="0" borderId="0" xfId="2" applyFont="1" applyAlignment="1" applyProtection="1">
      <alignment horizontal="left" vertical="justify" wrapText="1"/>
      <protection locked="0"/>
    </xf>
    <xf numFmtId="0" fontId="12" fillId="0" borderId="0" xfId="2" applyFont="1" applyAlignment="1">
      <alignment horizontal="right" vertical="center" wrapText="1"/>
    </xf>
    <xf numFmtId="14" fontId="6" fillId="0" borderId="0" xfId="2" applyNumberFormat="1" applyFont="1" applyAlignment="1" applyProtection="1">
      <alignment horizontal="center" vertical="center" wrapText="1"/>
      <protection locked="0"/>
    </xf>
    <xf numFmtId="0" fontId="37" fillId="4" borderId="15" xfId="4" quotePrefix="1" applyFont="1" applyFill="1" applyBorder="1" applyAlignment="1">
      <alignment horizontal="justify" vertical="center" wrapText="1"/>
    </xf>
    <xf numFmtId="0" fontId="37" fillId="4" borderId="0" xfId="4" quotePrefix="1" applyFont="1" applyFill="1" applyAlignment="1">
      <alignment horizontal="justify" vertical="center" wrapText="1"/>
    </xf>
    <xf numFmtId="0" fontId="37" fillId="4" borderId="2" xfId="4" quotePrefix="1" applyFont="1" applyFill="1" applyBorder="1" applyAlignment="1">
      <alignment horizontal="justify" vertical="center"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0" fontId="41" fillId="4" borderId="41" xfId="5" applyFont="1" applyFill="1" applyBorder="1" applyAlignment="1">
      <alignment horizontal="left" vertical="top" wrapText="1" readingOrder="1"/>
    </xf>
    <xf numFmtId="0" fontId="42" fillId="4" borderId="41" xfId="4" applyFont="1" applyFill="1" applyBorder="1" applyAlignment="1">
      <alignment horizontal="justify" vertical="center" wrapText="1"/>
    </xf>
    <xf numFmtId="0" fontId="35" fillId="4" borderId="40" xfId="4" quotePrefix="1" applyFont="1" applyFill="1" applyBorder="1" applyAlignment="1">
      <alignment vertical="top" wrapText="1"/>
    </xf>
    <xf numFmtId="0" fontId="35" fillId="4" borderId="41" xfId="4" quotePrefix="1" applyFont="1" applyFill="1" applyBorder="1" applyAlignment="1">
      <alignment vertical="top" wrapText="1"/>
    </xf>
    <xf numFmtId="0" fontId="35" fillId="4" borderId="42" xfId="4" quotePrefix="1" applyFont="1" applyFill="1" applyBorder="1" applyAlignment="1">
      <alignment vertical="top" wrapText="1"/>
    </xf>
    <xf numFmtId="0" fontId="35" fillId="4" borderId="0" xfId="4" quotePrefix="1" applyFont="1" applyFill="1" applyAlignment="1">
      <alignment vertical="top" wrapText="1"/>
    </xf>
    <xf numFmtId="0" fontId="0" fillId="4" borderId="0" xfId="0" applyFill="1" applyAlignment="1">
      <alignment wrapText="1"/>
    </xf>
    <xf numFmtId="0" fontId="33" fillId="4" borderId="40" xfId="4" applyFont="1" applyFill="1" applyBorder="1" applyAlignment="1">
      <alignment wrapText="1"/>
    </xf>
    <xf numFmtId="0" fontId="33" fillId="4" borderId="41" xfId="4" applyFont="1" applyFill="1" applyBorder="1" applyAlignment="1">
      <alignment wrapText="1"/>
    </xf>
    <xf numFmtId="0" fontId="33" fillId="4" borderId="42" xfId="4" applyFont="1" applyFill="1" applyBorder="1" applyAlignment="1">
      <alignment wrapText="1"/>
    </xf>
    <xf numFmtId="0" fontId="33" fillId="4" borderId="15" xfId="4" applyFont="1" applyFill="1" applyBorder="1" applyAlignment="1">
      <alignment wrapText="1"/>
    </xf>
    <xf numFmtId="0" fontId="33" fillId="4" borderId="2" xfId="4" applyFont="1" applyFill="1" applyBorder="1" applyAlignment="1">
      <alignment wrapText="1"/>
    </xf>
    <xf numFmtId="0" fontId="33" fillId="4" borderId="14" xfId="4" applyFont="1" applyFill="1" applyBorder="1" applyAlignment="1">
      <alignment wrapText="1"/>
    </xf>
    <xf numFmtId="0" fontId="33" fillId="4" borderId="13" xfId="4" applyFont="1" applyFill="1" applyBorder="1" applyAlignment="1">
      <alignment wrapText="1"/>
    </xf>
    <xf numFmtId="0" fontId="33" fillId="4" borderId="12" xfId="4" applyFont="1" applyFill="1" applyBorder="1" applyAlignment="1">
      <alignment wrapText="1"/>
    </xf>
    <xf numFmtId="0" fontId="33" fillId="4" borderId="0" xfId="4" applyFont="1" applyFill="1" applyAlignment="1">
      <alignment wrapText="1"/>
    </xf>
    <xf numFmtId="0" fontId="35" fillId="4" borderId="15" xfId="4" quotePrefix="1" applyFont="1" applyFill="1" applyBorder="1" applyAlignment="1">
      <alignment vertical="top" wrapText="1"/>
    </xf>
    <xf numFmtId="0" fontId="35" fillId="4" borderId="2" xfId="4" quotePrefix="1" applyFont="1" applyFill="1" applyBorder="1" applyAlignment="1">
      <alignment vertical="top" wrapText="1"/>
    </xf>
    <xf numFmtId="0" fontId="36" fillId="4" borderId="0" xfId="4" quotePrefix="1" applyFont="1" applyFill="1" applyAlignment="1">
      <alignment horizontal="left" vertical="top" wrapText="1"/>
    </xf>
    <xf numFmtId="0" fontId="39" fillId="4" borderId="0" xfId="4" applyFont="1" applyFill="1" applyAlignment="1">
      <alignment horizontal="left" vertical="center" wrapText="1"/>
    </xf>
    <xf numFmtId="0" fontId="33" fillId="4" borderId="0" xfId="4" applyFont="1" applyFill="1" applyAlignment="1">
      <alignment horizontal="left" vertical="center" wrapText="1"/>
    </xf>
    <xf numFmtId="0" fontId="33" fillId="4" borderId="0" xfId="4" quotePrefix="1" applyFont="1" applyFill="1" applyAlignment="1">
      <alignment horizontal="left" vertical="center" wrapText="1"/>
    </xf>
    <xf numFmtId="0" fontId="33" fillId="4" borderId="0" xfId="4" applyFont="1" applyFill="1"/>
    <xf numFmtId="0" fontId="41" fillId="4" borderId="0" xfId="0" applyFont="1" applyFill="1" applyAlignment="1">
      <alignment horizontal="left" vertical="center" wrapText="1"/>
    </xf>
    <xf numFmtId="0" fontId="42" fillId="4" borderId="0" xfId="0" applyFont="1" applyFill="1" applyAlignment="1">
      <alignment horizontal="left" vertical="top" wrapText="1"/>
    </xf>
    <xf numFmtId="0" fontId="39" fillId="4" borderId="3" xfId="4" applyFont="1" applyFill="1" applyBorder="1" applyAlignment="1">
      <alignment horizontal="center" vertical="center"/>
    </xf>
    <xf numFmtId="0" fontId="39" fillId="4" borderId="3" xfId="4" applyFont="1" applyFill="1" applyBorder="1" applyAlignment="1">
      <alignment horizontal="center" vertical="center" wrapText="1"/>
    </xf>
    <xf numFmtId="0" fontId="0" fillId="0" borderId="0" xfId="0" applyAlignment="1">
      <alignment wrapText="1"/>
    </xf>
    <xf numFmtId="0" fontId="4" fillId="0" borderId="1" xfId="2" applyFont="1" applyBorder="1" applyAlignment="1">
      <alignment horizontal="left" vertical="center" wrapText="1"/>
    </xf>
    <xf numFmtId="9" fontId="5" fillId="0" borderId="70" xfId="2" applyNumberFormat="1" applyFont="1" applyBorder="1" applyAlignment="1">
      <alignment horizontal="center" vertical="center" wrapText="1"/>
    </xf>
    <xf numFmtId="0" fontId="19" fillId="0" borderId="0" xfId="0" applyFont="1" applyAlignment="1">
      <alignment horizontal="center" vertical="center" wrapText="1"/>
    </xf>
    <xf numFmtId="9" fontId="19" fillId="0" borderId="0" xfId="0" applyNumberFormat="1" applyFont="1" applyAlignment="1">
      <alignment horizontal="center" vertical="center" wrapText="1"/>
    </xf>
    <xf numFmtId="9" fontId="4" fillId="0" borderId="1" xfId="0" applyNumberFormat="1" applyFont="1" applyBorder="1" applyAlignment="1">
      <alignment horizontal="center" vertical="center" wrapText="1"/>
    </xf>
    <xf numFmtId="9" fontId="4" fillId="0" borderId="0" xfId="2" applyNumberFormat="1" applyFont="1" applyAlignment="1">
      <alignment horizontal="center" vertical="center" wrapText="1"/>
    </xf>
    <xf numFmtId="0" fontId="22" fillId="0" borderId="0" xfId="0" applyFont="1" applyAlignment="1">
      <alignment horizontal="center" vertical="center" wrapText="1"/>
    </xf>
    <xf numFmtId="0" fontId="20" fillId="0" borderId="0" xfId="0" applyFont="1" applyAlignment="1">
      <alignment vertical="center" wrapText="1"/>
    </xf>
    <xf numFmtId="0" fontId="20" fillId="0" borderId="1" xfId="0" applyFont="1" applyBorder="1" applyAlignment="1">
      <alignment vertical="center" wrapText="1"/>
    </xf>
    <xf numFmtId="0" fontId="19" fillId="10" borderId="3" xfId="0" applyFont="1" applyFill="1" applyBorder="1" applyAlignment="1">
      <alignment horizontal="center" vertical="center" wrapText="1"/>
    </xf>
    <xf numFmtId="0" fontId="19" fillId="11" borderId="3" xfId="0" applyFont="1" applyFill="1" applyBorder="1" applyAlignment="1">
      <alignment horizontal="center" vertical="center" wrapText="1"/>
    </xf>
    <xf numFmtId="0" fontId="19" fillId="12" borderId="3" xfId="0" applyFont="1" applyFill="1" applyBorder="1" applyAlignment="1">
      <alignment horizontal="center" vertical="center" wrapText="1"/>
    </xf>
    <xf numFmtId="0" fontId="19" fillId="13" borderId="3" xfId="0" applyFont="1" applyFill="1" applyBorder="1" applyAlignment="1">
      <alignment horizontal="center" vertical="center" wrapText="1"/>
    </xf>
    <xf numFmtId="0" fontId="12" fillId="0" borderId="4" xfId="2" applyFont="1" applyBorder="1" applyAlignment="1">
      <alignment vertical="center" wrapText="1"/>
    </xf>
    <xf numFmtId="0" fontId="4" fillId="0" borderId="8" xfId="2" applyFont="1" applyBorder="1" applyAlignment="1">
      <alignment horizontal="justify" vertical="center" wrapText="1"/>
    </xf>
    <xf numFmtId="0" fontId="20" fillId="0" borderId="0" xfId="0" applyFont="1" applyAlignment="1">
      <alignment vertical="top" wrapText="1"/>
    </xf>
    <xf numFmtId="0" fontId="45" fillId="0" borderId="0" xfId="0" applyFont="1" applyAlignment="1">
      <alignment wrapText="1"/>
    </xf>
    <xf numFmtId="0" fontId="46" fillId="0" borderId="1" xfId="0" applyFont="1" applyBorder="1" applyAlignment="1">
      <alignment horizontal="justify" vertical="center" wrapText="1"/>
    </xf>
    <xf numFmtId="0" fontId="46" fillId="4" borderId="1" xfId="0" applyFont="1" applyFill="1" applyBorder="1" applyAlignment="1">
      <alignment horizontal="left" vertical="center" wrapText="1"/>
    </xf>
    <xf numFmtId="0" fontId="46" fillId="4" borderId="1" xfId="0" applyFont="1" applyFill="1" applyBorder="1" applyAlignment="1">
      <alignment horizontal="justify" vertical="center" wrapText="1"/>
    </xf>
    <xf numFmtId="0" fontId="46" fillId="0" borderId="1" xfId="0" applyFont="1" applyBorder="1" applyAlignment="1">
      <alignment horizontal="left" vertical="center"/>
    </xf>
    <xf numFmtId="0" fontId="45" fillId="0" borderId="0" xfId="0" applyFont="1" applyAlignment="1">
      <alignment horizontal="left" vertical="top" wrapText="1"/>
    </xf>
    <xf numFmtId="0" fontId="46" fillId="14" borderId="1" xfId="0" applyFont="1" applyFill="1" applyBorder="1" applyAlignment="1">
      <alignment horizontal="justify" vertical="center" wrapText="1"/>
    </xf>
    <xf numFmtId="0" fontId="48" fillId="15" borderId="74" xfId="0" applyFont="1" applyFill="1" applyBorder="1" applyAlignment="1">
      <alignment horizontal="justify" vertical="center" wrapText="1"/>
    </xf>
    <xf numFmtId="9" fontId="46" fillId="14" borderId="1" xfId="6" applyFont="1" applyFill="1" applyBorder="1" applyAlignment="1">
      <alignment horizontal="justify" vertical="center" wrapText="1"/>
    </xf>
    <xf numFmtId="0" fontId="48" fillId="15" borderId="74" xfId="0" applyFont="1" applyFill="1" applyBorder="1" applyAlignment="1">
      <alignment horizontal="center" vertical="center" wrapText="1"/>
    </xf>
    <xf numFmtId="0" fontId="12" fillId="0" borderId="7" xfId="2" applyFont="1" applyBorder="1" applyAlignment="1">
      <alignment horizontal="center" vertical="center" wrapText="1"/>
    </xf>
    <xf numFmtId="0" fontId="6" fillId="0" borderId="5" xfId="2" applyFont="1" applyBorder="1" applyAlignment="1" applyProtection="1">
      <alignment horizontal="center" vertical="center" wrapText="1"/>
      <protection locked="0"/>
    </xf>
    <xf numFmtId="0" fontId="4" fillId="0" borderId="1" xfId="2" applyFont="1" applyBorder="1" applyAlignment="1">
      <alignment horizontal="justify" vertical="top" wrapText="1"/>
    </xf>
    <xf numFmtId="0" fontId="4" fillId="0" borderId="1" xfId="2" applyFont="1" applyBorder="1" applyAlignment="1">
      <alignment vertical="center" wrapText="1"/>
    </xf>
    <xf numFmtId="0" fontId="9" fillId="0" borderId="1" xfId="2" applyFont="1" applyBorder="1" applyAlignment="1">
      <alignment vertical="center" wrapText="1"/>
    </xf>
    <xf numFmtId="0" fontId="6" fillId="3" borderId="1" xfId="0" applyFont="1" applyFill="1" applyBorder="1" applyAlignment="1">
      <alignment horizontal="left" vertical="center" wrapText="1"/>
    </xf>
    <xf numFmtId="0" fontId="12" fillId="0" borderId="4" xfId="2" applyFont="1" applyBorder="1" applyAlignment="1">
      <alignment horizontal="center" vertical="center" wrapText="1"/>
    </xf>
    <xf numFmtId="0" fontId="4" fillId="0" borderId="1" xfId="2" applyFont="1" applyBorder="1" applyAlignment="1">
      <alignment horizontal="center" vertical="center" wrapText="1"/>
    </xf>
    <xf numFmtId="0" fontId="4" fillId="3" borderId="1" xfId="0" applyFont="1" applyFill="1" applyBorder="1" applyAlignment="1" applyProtection="1">
      <alignment horizontal="center" vertical="center" wrapText="1"/>
      <protection locked="0"/>
    </xf>
    <xf numFmtId="9" fontId="4" fillId="0" borderId="6" xfId="0" applyNumberFormat="1" applyFont="1" applyBorder="1" applyAlignment="1">
      <alignment horizontal="center" vertical="center" wrapText="1"/>
    </xf>
    <xf numFmtId="9" fontId="4" fillId="3" borderId="1" xfId="0" applyNumberFormat="1" applyFont="1" applyFill="1" applyBorder="1" applyAlignment="1" applyProtection="1">
      <alignment horizontal="center" vertical="center" wrapText="1"/>
      <protection locked="0"/>
    </xf>
    <xf numFmtId="0" fontId="4" fillId="0" borderId="28" xfId="2" applyFont="1" applyBorder="1" applyAlignment="1">
      <alignment horizontal="center" vertical="center" wrapText="1"/>
    </xf>
    <xf numFmtId="0" fontId="2" fillId="0" borderId="1" xfId="2" applyBorder="1" applyAlignment="1">
      <alignment horizontal="center" vertical="center" wrapText="1"/>
    </xf>
    <xf numFmtId="0" fontId="2" fillId="3" borderId="1" xfId="2" applyFill="1" applyBorder="1" applyAlignment="1" applyProtection="1">
      <alignment horizontal="center" vertical="center" wrapText="1"/>
      <protection locked="0"/>
    </xf>
    <xf numFmtId="0" fontId="2" fillId="4" borderId="0" xfId="0" applyFont="1" applyFill="1" applyAlignment="1">
      <alignment vertical="center" wrapText="1"/>
    </xf>
    <xf numFmtId="14" fontId="2" fillId="4" borderId="0" xfId="0" applyNumberFormat="1" applyFont="1" applyFill="1" applyAlignment="1">
      <alignment vertical="center" wrapText="1"/>
    </xf>
    <xf numFmtId="0" fontId="6" fillId="0" borderId="0" xfId="2" applyFont="1" applyAlignment="1">
      <alignment horizontal="left" vertical="center" wrapText="1"/>
    </xf>
    <xf numFmtId="0" fontId="12" fillId="0" borderId="0" xfId="2" applyFont="1" applyAlignment="1">
      <alignment horizontal="center" vertical="center" wrapText="1"/>
    </xf>
    <xf numFmtId="14" fontId="6" fillId="0" borderId="0" xfId="2" applyNumberFormat="1" applyFont="1" applyAlignment="1" applyProtection="1">
      <alignment horizontal="left" vertical="center" wrapText="1"/>
      <protection locked="0"/>
    </xf>
    <xf numFmtId="0" fontId="12" fillId="0" borderId="9" xfId="2" applyFont="1" applyBorder="1" applyAlignment="1">
      <alignment vertical="center" wrapText="1"/>
    </xf>
    <xf numFmtId="0" fontId="6" fillId="0" borderId="8" xfId="2" applyFont="1" applyBorder="1" applyAlignment="1">
      <alignment vertical="center" wrapText="1"/>
    </xf>
    <xf numFmtId="0" fontId="6" fillId="0" borderId="10" xfId="2" applyFont="1" applyBorder="1" applyAlignment="1">
      <alignment vertical="center" wrapText="1"/>
    </xf>
    <xf numFmtId="0" fontId="6" fillId="0" borderId="19" xfId="2" applyFont="1" applyBorder="1" applyAlignment="1">
      <alignment vertical="center" wrapText="1"/>
    </xf>
    <xf numFmtId="0" fontId="6" fillId="0" borderId="8" xfId="2" applyFont="1" applyBorder="1" applyAlignment="1" applyProtection="1">
      <alignment horizontal="left" vertical="center" wrapText="1"/>
      <protection locked="0"/>
    </xf>
    <xf numFmtId="0" fontId="6" fillId="0" borderId="19" xfId="2" applyFont="1" applyBorder="1" applyAlignment="1" applyProtection="1">
      <alignment horizontal="left" vertical="center" wrapText="1"/>
      <protection locked="0"/>
    </xf>
    <xf numFmtId="0" fontId="39" fillId="16" borderId="3" xfId="4" applyFont="1" applyFill="1" applyBorder="1" applyAlignment="1">
      <alignment horizontal="center" wrapText="1"/>
    </xf>
    <xf numFmtId="0" fontId="6" fillId="0" borderId="8" xfId="2" applyFont="1" applyBorder="1" applyAlignment="1">
      <alignment horizontal="left" vertical="center" wrapText="1"/>
    </xf>
    <xf numFmtId="0" fontId="52" fillId="3" borderId="1" xfId="2" applyFont="1" applyFill="1" applyBorder="1" applyAlignment="1" applyProtection="1">
      <alignment horizontal="center" vertical="center" wrapText="1"/>
      <protection locked="0"/>
    </xf>
    <xf numFmtId="0" fontId="52" fillId="0" borderId="1" xfId="2" applyFont="1" applyBorder="1" applyAlignment="1" applyProtection="1">
      <alignment horizontal="center" vertical="center" wrapText="1"/>
      <protection locked="0"/>
    </xf>
    <xf numFmtId="0" fontId="52" fillId="3" borderId="1" xfId="0" applyFont="1" applyFill="1" applyBorder="1" applyAlignment="1">
      <alignment horizontal="left" vertical="center" wrapText="1"/>
    </xf>
    <xf numFmtId="0" fontId="6" fillId="3" borderId="75" xfId="2" applyFont="1" applyFill="1" applyBorder="1" applyAlignment="1" applyProtection="1">
      <alignment horizontal="center" vertical="center" wrapText="1"/>
      <protection locked="0"/>
    </xf>
    <xf numFmtId="9" fontId="0" fillId="3" borderId="75" xfId="0" applyNumberFormat="1" applyFill="1" applyBorder="1" applyAlignment="1" applyProtection="1">
      <alignment horizontal="center" vertical="center" wrapText="1"/>
      <protection locked="0"/>
    </xf>
    <xf numFmtId="0" fontId="19" fillId="13" borderId="27" xfId="0" applyFont="1" applyFill="1" applyBorder="1" applyAlignment="1">
      <alignment horizontal="center" vertical="center" wrapText="1"/>
    </xf>
    <xf numFmtId="0" fontId="19" fillId="0" borderId="28" xfId="0" applyFont="1" applyBorder="1" applyAlignment="1">
      <alignment horizontal="justify" vertical="center" wrapText="1"/>
    </xf>
    <xf numFmtId="9" fontId="19" fillId="0" borderId="29" xfId="0" applyNumberFormat="1" applyFont="1" applyBorder="1" applyAlignment="1">
      <alignment horizontal="center" vertical="center" wrapText="1"/>
    </xf>
    <xf numFmtId="0" fontId="19" fillId="0" borderId="1" xfId="0" applyFont="1" applyBorder="1" applyAlignment="1">
      <alignment horizontal="center" vertical="center" wrapText="1"/>
    </xf>
    <xf numFmtId="0" fontId="19" fillId="0" borderId="28" xfId="0" applyFont="1" applyBorder="1" applyAlignment="1">
      <alignment horizontal="center" vertical="center" wrapText="1"/>
    </xf>
    <xf numFmtId="9" fontId="19" fillId="0" borderId="28" xfId="0" applyNumberFormat="1" applyFont="1" applyBorder="1" applyAlignment="1">
      <alignment horizontal="center" vertical="center" wrapText="1"/>
    </xf>
    <xf numFmtId="0" fontId="19" fillId="0" borderId="33" xfId="0" applyFont="1" applyBorder="1" applyAlignment="1">
      <alignment horizontal="center" vertical="center" wrapText="1"/>
    </xf>
    <xf numFmtId="0" fontId="19" fillId="0" borderId="26" xfId="0" applyFont="1" applyBorder="1" applyAlignment="1">
      <alignment horizontal="center" vertical="center" wrapText="1"/>
    </xf>
    <xf numFmtId="0" fontId="19" fillId="0" borderId="29" xfId="0" applyFont="1" applyBorder="1" applyAlignment="1">
      <alignment horizontal="center" vertical="center" wrapText="1"/>
    </xf>
    <xf numFmtId="0" fontId="13" fillId="0" borderId="63" xfId="2" applyFont="1" applyBorder="1" applyAlignment="1">
      <alignment vertical="center" wrapText="1"/>
    </xf>
    <xf numFmtId="0" fontId="13" fillId="0" borderId="0" xfId="2" applyFont="1" applyAlignment="1">
      <alignment vertical="center" wrapText="1"/>
    </xf>
    <xf numFmtId="0" fontId="6" fillId="0" borderId="8" xfId="2" applyFont="1" applyBorder="1" applyAlignment="1" applyProtection="1">
      <alignment horizontal="center" vertical="center" wrapText="1"/>
      <protection locked="0"/>
    </xf>
    <xf numFmtId="0" fontId="4" fillId="3" borderId="1" xfId="2" applyFont="1" applyFill="1" applyBorder="1" applyAlignment="1" applyProtection="1">
      <alignment horizontal="center" vertical="center" wrapText="1"/>
      <protection locked="0"/>
    </xf>
    <xf numFmtId="0" fontId="6" fillId="0" borderId="19" xfId="2" applyFont="1" applyBorder="1" applyAlignment="1">
      <alignment horizontal="center" vertical="center" wrapText="1"/>
    </xf>
    <xf numFmtId="0" fontId="13" fillId="0" borderId="0" xfId="0" applyFont="1" applyAlignment="1">
      <alignment horizontal="center" vertical="center" wrapText="1"/>
    </xf>
    <xf numFmtId="0" fontId="6" fillId="0" borderId="8"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9" xfId="2" applyFont="1" applyBorder="1" applyAlignment="1" applyProtection="1">
      <alignment horizontal="center" vertical="center" wrapText="1"/>
      <protection locked="0"/>
    </xf>
    <xf numFmtId="0" fontId="2" fillId="2" borderId="0" xfId="2" applyFill="1" applyAlignment="1">
      <alignment horizontal="center"/>
    </xf>
    <xf numFmtId="0" fontId="2" fillId="2" borderId="18" xfId="2" applyFill="1" applyBorder="1" applyAlignment="1">
      <alignment horizontal="center"/>
    </xf>
    <xf numFmtId="0" fontId="2" fillId="2" borderId="17" xfId="2" applyFill="1" applyBorder="1" applyAlignment="1">
      <alignment horizontal="center"/>
    </xf>
    <xf numFmtId="0" fontId="2" fillId="0" borderId="18" xfId="2" applyBorder="1" applyAlignment="1">
      <alignment horizontal="center" vertical="center" wrapText="1"/>
    </xf>
    <xf numFmtId="0" fontId="2" fillId="0" borderId="17" xfId="2" applyBorder="1" applyAlignment="1">
      <alignment horizontal="center" vertical="center" wrapText="1"/>
    </xf>
    <xf numFmtId="0" fontId="2" fillId="0" borderId="15" xfId="2" applyBorder="1" applyAlignment="1">
      <alignment horizontal="center" vertical="center" wrapText="1"/>
    </xf>
    <xf numFmtId="0" fontId="23" fillId="0" borderId="0" xfId="2" applyFont="1" applyAlignment="1">
      <alignment horizontal="center" vertical="center" wrapText="1"/>
    </xf>
    <xf numFmtId="0" fontId="25" fillId="0" borderId="0" xfId="3" applyFont="1" applyAlignment="1">
      <alignment horizontal="center"/>
    </xf>
    <xf numFmtId="0" fontId="27" fillId="0" borderId="0" xfId="3" applyFont="1" applyAlignment="1">
      <alignment horizontal="center" vertical="center" textRotation="90" wrapText="1"/>
    </xf>
    <xf numFmtId="0" fontId="23" fillId="0" borderId="0" xfId="0" applyFont="1" applyAlignment="1">
      <alignment horizontal="center" vertical="center" readingOrder="1"/>
    </xf>
    <xf numFmtId="0" fontId="29" fillId="0" borderId="0" xfId="3" applyFont="1" applyAlignment="1">
      <alignment horizontal="center"/>
    </xf>
    <xf numFmtId="0" fontId="2" fillId="0" borderId="0" xfId="0" applyFont="1" applyAlignment="1">
      <alignment horizontal="center" vertical="center"/>
    </xf>
    <xf numFmtId="0" fontId="2" fillId="0" borderId="0" xfId="0" applyFont="1" applyAlignment="1">
      <alignment horizontal="center" vertical="center" readingOrder="1"/>
    </xf>
    <xf numFmtId="0" fontId="2" fillId="0" borderId="0" xfId="3" applyFont="1" applyAlignment="1">
      <alignment horizontal="center" vertical="center"/>
    </xf>
    <xf numFmtId="0" fontId="2" fillId="3" borderId="1" xfId="2" applyFill="1" applyBorder="1" applyAlignment="1">
      <alignment horizontal="center" vertical="center" wrapText="1"/>
    </xf>
    <xf numFmtId="14" fontId="2" fillId="3" borderId="1" xfId="2" applyNumberFormat="1" applyFill="1" applyBorder="1" applyAlignment="1" applyProtection="1">
      <alignment horizontal="center" vertical="center" wrapText="1"/>
      <protection locked="0"/>
    </xf>
    <xf numFmtId="0" fontId="23" fillId="0" borderId="1" xfId="2" applyFont="1" applyBorder="1" applyAlignment="1">
      <alignment horizontal="center" vertical="center"/>
    </xf>
    <xf numFmtId="0" fontId="2" fillId="4" borderId="83" xfId="0" applyFont="1" applyFill="1" applyBorder="1" applyAlignment="1">
      <alignment vertical="center" wrapText="1"/>
    </xf>
    <xf numFmtId="0" fontId="2" fillId="4" borderId="48" xfId="0" applyFont="1" applyFill="1" applyBorder="1" applyAlignment="1">
      <alignment vertical="center" wrapText="1"/>
    </xf>
    <xf numFmtId="0" fontId="2" fillId="4" borderId="76" xfId="0" applyFont="1" applyFill="1" applyBorder="1" applyAlignment="1">
      <alignment vertical="center" wrapText="1"/>
    </xf>
    <xf numFmtId="0" fontId="2" fillId="4" borderId="79" xfId="0" applyFont="1" applyFill="1" applyBorder="1" applyAlignment="1">
      <alignment vertical="center" wrapText="1"/>
    </xf>
    <xf numFmtId="14" fontId="2" fillId="4" borderId="89" xfId="0" applyNumberFormat="1" applyFont="1" applyFill="1" applyBorder="1" applyAlignment="1">
      <alignment vertical="center" wrapText="1"/>
    </xf>
    <xf numFmtId="14" fontId="2" fillId="4" borderId="90" xfId="0" applyNumberFormat="1" applyFont="1" applyFill="1" applyBorder="1" applyAlignment="1">
      <alignment vertical="center" wrapText="1"/>
    </xf>
    <xf numFmtId="0" fontId="22" fillId="0" borderId="0" xfId="0" applyFont="1" applyAlignment="1" applyProtection="1">
      <alignment vertical="center"/>
      <protection locked="0"/>
    </xf>
    <xf numFmtId="0" fontId="20" fillId="0" borderId="0" xfId="0" applyFont="1" applyAlignment="1" applyProtection="1">
      <alignment vertical="center" wrapText="1"/>
      <protection locked="0"/>
    </xf>
    <xf numFmtId="0" fontId="22" fillId="0" borderId="91" xfId="0" applyFont="1" applyBorder="1" applyAlignment="1" applyProtection="1">
      <alignment horizontal="center" vertical="center"/>
      <protection locked="0"/>
    </xf>
    <xf numFmtId="0" fontId="20" fillId="0" borderId="91" xfId="0" applyFont="1" applyBorder="1" applyAlignment="1" applyProtection="1">
      <alignment horizontal="center" vertical="center"/>
      <protection locked="0"/>
    </xf>
    <xf numFmtId="0" fontId="6" fillId="0" borderId="36" xfId="2" applyFont="1" applyBorder="1" applyAlignment="1">
      <alignment horizontal="justify" vertical="center" wrapText="1"/>
    </xf>
    <xf numFmtId="0" fontId="31" fillId="0" borderId="37" xfId="2" applyFont="1" applyBorder="1" applyAlignment="1">
      <alignment horizontal="center" vertical="center" wrapText="1"/>
    </xf>
    <xf numFmtId="9" fontId="0" fillId="0" borderId="95" xfId="0" applyNumberFormat="1" applyBorder="1" applyAlignment="1">
      <alignment horizontal="center" vertical="center" wrapText="1"/>
    </xf>
    <xf numFmtId="9" fontId="0" fillId="0" borderId="96" xfId="0" applyNumberFormat="1" applyBorder="1" applyAlignment="1">
      <alignment horizontal="center" vertical="center" wrapText="1"/>
    </xf>
    <xf numFmtId="9" fontId="0" fillId="0" borderId="28" xfId="0" applyNumberFormat="1" applyBorder="1" applyAlignment="1">
      <alignment horizontal="center" vertical="center" wrapText="1"/>
    </xf>
    <xf numFmtId="9" fontId="0" fillId="0" borderId="36" xfId="0" applyNumberFormat="1" applyBorder="1" applyAlignment="1">
      <alignment horizontal="center" vertical="center" wrapText="1"/>
    </xf>
    <xf numFmtId="9" fontId="8" fillId="0" borderId="27" xfId="0" applyNumberFormat="1" applyFont="1" applyBorder="1" applyAlignment="1">
      <alignment horizontal="center" vertical="center" wrapText="1"/>
    </xf>
    <xf numFmtId="9" fontId="8" fillId="0" borderId="29" xfId="0" applyNumberFormat="1" applyFont="1" applyBorder="1" applyAlignment="1">
      <alignment horizontal="center" vertical="center" wrapText="1"/>
    </xf>
    <xf numFmtId="0" fontId="4" fillId="0" borderId="6" xfId="2" applyFont="1" applyBorder="1" applyAlignment="1">
      <alignment horizontal="center" vertical="center" wrapText="1"/>
    </xf>
    <xf numFmtId="0" fontId="4" fillId="0" borderId="6" xfId="2" applyFont="1" applyBorder="1" applyAlignment="1">
      <alignment horizontal="left" vertical="center" wrapText="1"/>
    </xf>
    <xf numFmtId="0" fontId="4" fillId="3" borderId="6" xfId="2" applyFont="1" applyFill="1" applyBorder="1" applyAlignment="1" applyProtection="1">
      <alignment horizontal="center" vertical="center" wrapText="1"/>
      <protection locked="0"/>
    </xf>
    <xf numFmtId="0" fontId="4" fillId="3" borderId="6" xfId="0" applyFont="1" applyFill="1" applyBorder="1" applyAlignment="1" applyProtection="1">
      <alignment horizontal="center" vertical="center" wrapText="1"/>
      <protection locked="0"/>
    </xf>
    <xf numFmtId="9" fontId="4" fillId="3" borderId="6" xfId="0" applyNumberFormat="1" applyFont="1" applyFill="1" applyBorder="1" applyAlignment="1" applyProtection="1">
      <alignment horizontal="center" vertical="center" wrapText="1"/>
      <protection locked="0"/>
    </xf>
    <xf numFmtId="0" fontId="4" fillId="0" borderId="28" xfId="2" applyFont="1" applyBorder="1" applyAlignment="1">
      <alignment horizontal="left" vertical="center" wrapText="1"/>
    </xf>
    <xf numFmtId="0" fontId="4" fillId="3" borderId="28" xfId="2" applyFont="1" applyFill="1" applyBorder="1" applyAlignment="1" applyProtection="1">
      <alignment horizontal="center" vertical="center" wrapText="1"/>
      <protection locked="0"/>
    </xf>
    <xf numFmtId="9" fontId="4" fillId="0" borderId="28" xfId="0" applyNumberFormat="1" applyFont="1" applyBorder="1" applyAlignment="1">
      <alignment horizontal="center" vertical="center" wrapText="1"/>
    </xf>
    <xf numFmtId="0" fontId="4" fillId="3" borderId="28" xfId="0" applyFont="1" applyFill="1" applyBorder="1" applyAlignment="1" applyProtection="1">
      <alignment horizontal="center" vertical="center" wrapText="1"/>
      <protection locked="0"/>
    </xf>
    <xf numFmtId="9" fontId="4" fillId="3" borderId="28" xfId="0" applyNumberFormat="1" applyFont="1" applyFill="1" applyBorder="1" applyAlignment="1" applyProtection="1">
      <alignment horizontal="center" vertical="center" wrapText="1"/>
      <protection locked="0"/>
    </xf>
    <xf numFmtId="0" fontId="2" fillId="3" borderId="1" xfId="2" applyFill="1" applyBorder="1" applyAlignment="1" applyProtection="1">
      <alignment horizontal="justify" vertical="center" wrapText="1"/>
      <protection locked="0"/>
    </xf>
    <xf numFmtId="14" fontId="2" fillId="3" borderId="1" xfId="2" applyNumberFormat="1" applyFill="1" applyBorder="1" applyAlignment="1" applyProtection="1">
      <alignment horizontal="justify" vertical="center" wrapText="1"/>
      <protection locked="0"/>
    </xf>
    <xf numFmtId="0" fontId="4" fillId="3" borderId="97" xfId="2" applyFont="1" applyFill="1" applyBorder="1" applyAlignment="1" applyProtection="1">
      <alignment horizontal="left" vertical="center" wrapText="1"/>
      <protection locked="0"/>
    </xf>
    <xf numFmtId="0" fontId="6" fillId="0" borderId="1" xfId="2" applyFont="1" applyBorder="1" applyAlignment="1" applyProtection="1">
      <alignment horizontal="center" vertical="center" wrapText="1"/>
      <protection locked="0"/>
    </xf>
    <xf numFmtId="0" fontId="4" fillId="3" borderId="19" xfId="2" applyFont="1" applyFill="1" applyBorder="1" applyAlignment="1" applyProtection="1">
      <alignment horizontal="left" vertical="center" wrapText="1"/>
      <protection locked="0"/>
    </xf>
    <xf numFmtId="0" fontId="2" fillId="3" borderId="5" xfId="2" applyFill="1" applyBorder="1" applyAlignment="1" applyProtection="1">
      <alignment horizontal="center" vertical="center" wrapText="1"/>
      <protection locked="0"/>
    </xf>
    <xf numFmtId="0" fontId="2" fillId="3" borderId="4" xfId="2" applyFill="1" applyBorder="1" applyAlignment="1" applyProtection="1">
      <alignment horizontal="center" vertical="center" wrapText="1"/>
      <protection locked="0"/>
    </xf>
    <xf numFmtId="0" fontId="2" fillId="3" borderId="5" xfId="2" applyFill="1" applyBorder="1" applyAlignment="1">
      <alignment horizontal="center" vertical="center" wrapText="1"/>
    </xf>
    <xf numFmtId="0" fontId="2" fillId="3" borderId="4" xfId="2" applyFill="1" applyBorder="1" applyAlignment="1">
      <alignment horizontal="center" vertical="center" wrapText="1"/>
    </xf>
    <xf numFmtId="0" fontId="2" fillId="3" borderId="7" xfId="2" applyFill="1" applyBorder="1" applyAlignment="1" applyProtection="1">
      <alignment horizontal="center" vertical="center" wrapText="1"/>
      <protection locked="0"/>
    </xf>
    <xf numFmtId="0" fontId="2" fillId="3" borderId="7" xfId="2" applyFill="1" applyBorder="1" applyAlignment="1">
      <alignment horizontal="center" vertical="center" wrapText="1"/>
    </xf>
    <xf numFmtId="0" fontId="2" fillId="0" borderId="75" xfId="2" applyBorder="1" applyAlignment="1">
      <alignment horizontal="center" vertical="center" wrapText="1"/>
    </xf>
    <xf numFmtId="0" fontId="2" fillId="0" borderId="24" xfId="2" applyBorder="1" applyAlignment="1">
      <alignment horizontal="center" vertical="center" wrapText="1"/>
    </xf>
    <xf numFmtId="0" fontId="2" fillId="0" borderId="5" xfId="2" applyBorder="1" applyAlignment="1">
      <alignment horizontal="center" vertical="center" wrapText="1"/>
    </xf>
    <xf numFmtId="0" fontId="2" fillId="0" borderId="4" xfId="2" applyBorder="1" applyAlignment="1">
      <alignment horizontal="center" vertical="center" wrapText="1"/>
    </xf>
    <xf numFmtId="9" fontId="2" fillId="0" borderId="5" xfId="2" applyNumberFormat="1" applyBorder="1" applyAlignment="1">
      <alignment horizontal="center" vertical="center" wrapText="1"/>
    </xf>
    <xf numFmtId="9" fontId="2" fillId="0" borderId="4" xfId="2" applyNumberFormat="1" applyBorder="1" applyAlignment="1">
      <alignment horizontal="center" vertical="center" wrapText="1"/>
    </xf>
    <xf numFmtId="9" fontId="20" fillId="0" borderId="5" xfId="0" applyNumberFormat="1" applyFont="1" applyBorder="1" applyAlignment="1">
      <alignment horizontal="center" vertical="center" wrapText="1"/>
    </xf>
    <xf numFmtId="9" fontId="20" fillId="0" borderId="4" xfId="0" applyNumberFormat="1" applyFont="1" applyBorder="1" applyAlignment="1">
      <alignment horizontal="center" vertical="center" wrapText="1"/>
    </xf>
    <xf numFmtId="0" fontId="2" fillId="0" borderId="98" xfId="2" applyBorder="1" applyAlignment="1">
      <alignment horizontal="center" vertical="center" wrapText="1"/>
    </xf>
    <xf numFmtId="0" fontId="2" fillId="0" borderId="7" xfId="2" applyBorder="1" applyAlignment="1">
      <alignment horizontal="center" vertical="center" wrapText="1"/>
    </xf>
    <xf numFmtId="9" fontId="2" fillId="0" borderId="7" xfId="2" applyNumberFormat="1" applyBorder="1" applyAlignment="1">
      <alignment horizontal="center" vertical="center" wrapText="1"/>
    </xf>
    <xf numFmtId="9" fontId="20" fillId="0" borderId="7" xfId="0" applyNumberFormat="1" applyFont="1" applyBorder="1" applyAlignment="1">
      <alignment horizontal="center" vertical="center" wrapText="1"/>
    </xf>
    <xf numFmtId="0" fontId="22" fillId="0" borderId="91" xfId="0" applyFont="1" applyBorder="1" applyAlignment="1" applyProtection="1">
      <alignment horizontal="center" vertical="center"/>
      <protection locked="0"/>
    </xf>
    <xf numFmtId="14" fontId="20" fillId="0" borderId="91" xfId="0" applyNumberFormat="1" applyFont="1" applyBorder="1" applyAlignment="1" applyProtection="1">
      <alignment horizontal="center" vertical="center"/>
      <protection locked="0"/>
    </xf>
    <xf numFmtId="0" fontId="2" fillId="4" borderId="91" xfId="4" applyFill="1" applyBorder="1" applyAlignment="1">
      <alignment horizontal="justify" vertical="center" wrapText="1"/>
    </xf>
    <xf numFmtId="0" fontId="20" fillId="0" borderId="91" xfId="0" applyFont="1" applyBorder="1" applyAlignment="1" applyProtection="1">
      <alignment horizontal="center" vertical="center" wrapText="1"/>
      <protection locked="0"/>
    </xf>
    <xf numFmtId="0" fontId="4" fillId="0" borderId="92" xfId="2" applyFont="1" applyBorder="1" applyAlignment="1">
      <alignment horizontal="center" vertical="center" wrapText="1"/>
    </xf>
    <xf numFmtId="0" fontId="4" fillId="0" borderId="93" xfId="2" applyFont="1" applyBorder="1" applyAlignment="1">
      <alignment horizontal="center" vertical="center" wrapText="1"/>
    </xf>
    <xf numFmtId="0" fontId="4" fillId="0" borderId="94" xfId="2" applyFont="1" applyBorder="1" applyAlignment="1">
      <alignment horizontal="center" vertical="center" wrapText="1"/>
    </xf>
    <xf numFmtId="0" fontId="53" fillId="0" borderId="80" xfId="2" applyFont="1" applyBorder="1" applyAlignment="1" applyProtection="1">
      <alignment horizontal="center" vertical="center"/>
      <protection locked="0"/>
    </xf>
    <xf numFmtId="0" fontId="53" fillId="0" borderId="81" xfId="2" applyFont="1" applyBorder="1" applyAlignment="1" applyProtection="1">
      <alignment horizontal="center" vertical="center"/>
      <protection locked="0"/>
    </xf>
    <xf numFmtId="0" fontId="53" fillId="0" borderId="82" xfId="2" applyFont="1" applyBorder="1" applyAlignment="1" applyProtection="1">
      <alignment horizontal="center" vertical="center"/>
      <protection locked="0"/>
    </xf>
    <xf numFmtId="0" fontId="53" fillId="0" borderId="84" xfId="2" applyFont="1" applyBorder="1" applyAlignment="1" applyProtection="1">
      <alignment horizontal="center" vertical="center"/>
      <protection locked="0"/>
    </xf>
    <xf numFmtId="0" fontId="53" fillId="0" borderId="1" xfId="2" applyFont="1" applyBorder="1" applyAlignment="1" applyProtection="1">
      <alignment horizontal="center" vertical="center"/>
      <protection locked="0"/>
    </xf>
    <xf numFmtId="0" fontId="53" fillId="0" borderId="85" xfId="2" applyFont="1" applyBorder="1" applyAlignment="1" applyProtection="1">
      <alignment horizontal="center" vertical="center"/>
      <protection locked="0"/>
    </xf>
    <xf numFmtId="0" fontId="53" fillId="0" borderId="86" xfId="2" applyFont="1" applyBorder="1" applyAlignment="1" applyProtection="1">
      <alignment horizontal="center" vertical="center"/>
      <protection locked="0"/>
    </xf>
    <xf numFmtId="0" fontId="53" fillId="0" borderId="87" xfId="2" applyFont="1" applyBorder="1" applyAlignment="1" applyProtection="1">
      <alignment horizontal="center" vertical="center"/>
      <protection locked="0"/>
    </xf>
    <xf numFmtId="0" fontId="53" fillId="0" borderId="88" xfId="2" applyFont="1" applyBorder="1" applyAlignment="1" applyProtection="1">
      <alignment horizontal="center" vertical="center"/>
      <protection locked="0"/>
    </xf>
    <xf numFmtId="0" fontId="13" fillId="0" borderId="38" xfId="2" applyFont="1" applyBorder="1" applyAlignment="1">
      <alignment horizontal="center" vertical="center" textRotation="90" wrapText="1"/>
    </xf>
    <xf numFmtId="0" fontId="13" fillId="0" borderId="39" xfId="2" applyFont="1" applyBorder="1" applyAlignment="1">
      <alignment horizontal="center" vertical="center" textRotation="90" wrapText="1"/>
    </xf>
    <xf numFmtId="0" fontId="13" fillId="0" borderId="33" xfId="2" applyFont="1" applyBorder="1" applyAlignment="1">
      <alignment horizontal="center" vertical="center" textRotation="90" wrapText="1"/>
    </xf>
    <xf numFmtId="0" fontId="13" fillId="0" borderId="1" xfId="2" applyFont="1" applyBorder="1" applyAlignment="1">
      <alignment horizontal="center" vertical="center" wrapText="1"/>
    </xf>
    <xf numFmtId="0" fontId="12" fillId="0" borderId="11" xfId="2" applyFont="1" applyBorder="1" applyAlignment="1">
      <alignment horizontal="center" vertical="center"/>
    </xf>
    <xf numFmtId="0" fontId="12" fillId="0" borderId="9" xfId="2" applyFont="1" applyBorder="1" applyAlignment="1">
      <alignment horizontal="center" vertical="center"/>
    </xf>
    <xf numFmtId="0" fontId="12" fillId="0" borderId="63" xfId="2" applyFont="1" applyBorder="1" applyAlignment="1">
      <alignment horizontal="center" vertical="center"/>
    </xf>
    <xf numFmtId="0" fontId="37" fillId="0" borderId="64" xfId="4" quotePrefix="1" applyFont="1" applyBorder="1" applyAlignment="1">
      <alignment horizontal="center" vertical="top" wrapText="1"/>
    </xf>
    <xf numFmtId="0" fontId="37" fillId="0" borderId="10" xfId="4" quotePrefix="1" applyFont="1" applyBorder="1" applyAlignment="1">
      <alignment horizontal="center" vertical="top" wrapText="1"/>
    </xf>
    <xf numFmtId="0" fontId="37" fillId="0" borderId="66" xfId="4" quotePrefix="1" applyFont="1" applyBorder="1" applyAlignment="1">
      <alignment horizontal="center" vertical="top" wrapText="1"/>
    </xf>
    <xf numFmtId="0" fontId="8" fillId="4" borderId="0" xfId="0" applyFont="1" applyFill="1" applyAlignment="1">
      <alignment horizontal="left" vertical="top" wrapText="1"/>
    </xf>
    <xf numFmtId="0" fontId="42" fillId="4" borderId="55" xfId="4" applyFont="1" applyFill="1" applyBorder="1" applyAlignment="1">
      <alignment horizontal="justify" vertical="center" wrapText="1"/>
    </xf>
    <xf numFmtId="0" fontId="42" fillId="4" borderId="56" xfId="4" applyFont="1" applyFill="1" applyBorder="1" applyAlignment="1">
      <alignment horizontal="justify" vertical="center" wrapText="1"/>
    </xf>
    <xf numFmtId="0" fontId="41" fillId="4" borderId="57" xfId="0" applyFont="1" applyFill="1" applyBorder="1" applyAlignment="1">
      <alignment horizontal="left" vertical="center" wrapText="1"/>
    </xf>
    <xf numFmtId="0" fontId="41" fillId="4" borderId="58" xfId="0" applyFont="1" applyFill="1" applyBorder="1" applyAlignment="1">
      <alignment horizontal="left" vertical="center" wrapText="1"/>
    </xf>
    <xf numFmtId="0" fontId="41" fillId="4" borderId="68" xfId="5" applyFont="1" applyFill="1" applyBorder="1" applyAlignment="1">
      <alignment horizontal="left" vertical="top" wrapText="1" readingOrder="1"/>
    </xf>
    <xf numFmtId="0" fontId="41" fillId="4" borderId="50" xfId="5" applyFont="1" applyFill="1" applyBorder="1" applyAlignment="1">
      <alignment horizontal="left" vertical="top" wrapText="1" readingOrder="1"/>
    </xf>
    <xf numFmtId="0" fontId="42" fillId="4" borderId="51" xfId="4" applyFont="1" applyFill="1" applyBorder="1" applyAlignment="1">
      <alignment horizontal="justify" vertical="center" wrapText="1"/>
    </xf>
    <xf numFmtId="0" fontId="42" fillId="4" borderId="52" xfId="4" applyFont="1" applyFill="1" applyBorder="1" applyAlignment="1">
      <alignment horizontal="justify" vertical="center" wrapText="1"/>
    </xf>
    <xf numFmtId="0" fontId="35" fillId="4" borderId="64" xfId="4" quotePrefix="1" applyFont="1" applyFill="1" applyBorder="1" applyAlignment="1">
      <alignment horizontal="left" vertical="top" wrapText="1"/>
    </xf>
    <xf numFmtId="0" fontId="35" fillId="4" borderId="10" xfId="4" quotePrefix="1" applyFont="1" applyFill="1" applyBorder="1" applyAlignment="1">
      <alignment horizontal="left" vertical="top" wrapText="1"/>
    </xf>
    <xf numFmtId="0" fontId="35" fillId="4" borderId="66" xfId="4" quotePrefix="1" applyFont="1" applyFill="1" applyBorder="1" applyAlignment="1">
      <alignment horizontal="left" vertical="top" wrapText="1"/>
    </xf>
    <xf numFmtId="14" fontId="8" fillId="4" borderId="0" xfId="0" applyNumberFormat="1" applyFont="1" applyFill="1" applyAlignment="1">
      <alignment horizontal="left" wrapText="1"/>
    </xf>
    <xf numFmtId="0" fontId="41" fillId="4" borderId="69" xfId="0" applyFont="1" applyFill="1" applyBorder="1" applyAlignment="1">
      <alignment horizontal="left" vertical="center" wrapText="1"/>
    </xf>
    <xf numFmtId="0" fontId="41" fillId="16" borderId="45" xfId="5" applyFont="1" applyFill="1" applyBorder="1" applyAlignment="1">
      <alignment horizontal="center" vertical="center" wrapText="1"/>
    </xf>
    <xf numFmtId="0" fontId="41" fillId="16" borderId="46" xfId="5" applyFont="1" applyFill="1" applyBorder="1" applyAlignment="1">
      <alignment horizontal="center" vertical="center" wrapText="1"/>
    </xf>
    <xf numFmtId="0" fontId="41" fillId="16" borderId="47" xfId="4" applyFont="1" applyFill="1" applyBorder="1" applyAlignment="1">
      <alignment horizontal="center" vertical="center" wrapText="1"/>
    </xf>
    <xf numFmtId="0" fontId="41" fillId="16" borderId="48" xfId="4" applyFont="1" applyFill="1" applyBorder="1" applyAlignment="1">
      <alignment horizontal="center" vertical="center" wrapText="1"/>
    </xf>
    <xf numFmtId="0" fontId="41" fillId="4" borderId="54" xfId="0" applyFont="1" applyFill="1" applyBorder="1" applyAlignment="1">
      <alignment horizontal="left" vertical="center" wrapText="1"/>
    </xf>
    <xf numFmtId="0" fontId="35" fillId="4" borderId="3" xfId="4" quotePrefix="1" applyFont="1" applyFill="1" applyBorder="1" applyAlignment="1">
      <alignment horizontal="left" vertical="top" wrapText="1"/>
    </xf>
    <xf numFmtId="0" fontId="35" fillId="4" borderId="1" xfId="4" quotePrefix="1" applyFont="1" applyFill="1" applyBorder="1" applyAlignment="1">
      <alignment horizontal="left" vertical="top" wrapText="1"/>
    </xf>
    <xf numFmtId="0" fontId="35" fillId="4" borderId="26" xfId="4" quotePrefix="1" applyFont="1" applyFill="1" applyBorder="1" applyAlignment="1">
      <alignment horizontal="left" vertical="top" wrapText="1"/>
    </xf>
    <xf numFmtId="0" fontId="41" fillId="4" borderId="53" xfId="0" applyFont="1" applyFill="1" applyBorder="1" applyAlignment="1">
      <alignment horizontal="left" vertical="center" wrapText="1"/>
    </xf>
    <xf numFmtId="0" fontId="41" fillId="4" borderId="59" xfId="0" applyFont="1" applyFill="1" applyBorder="1" applyAlignment="1">
      <alignment horizontal="left" vertical="center" wrapText="1"/>
    </xf>
    <xf numFmtId="0" fontId="41" fillId="4" borderId="60" xfId="0" applyFont="1" applyFill="1" applyBorder="1" applyAlignment="1">
      <alignment horizontal="left" vertical="center" wrapText="1"/>
    </xf>
    <xf numFmtId="0" fontId="42" fillId="4" borderId="61" xfId="0" applyFont="1" applyFill="1" applyBorder="1" applyAlignment="1">
      <alignment horizontal="justify" vertical="center" wrapText="1"/>
    </xf>
    <xf numFmtId="0" fontId="42" fillId="4" borderId="62" xfId="0" applyFont="1" applyFill="1" applyBorder="1" applyAlignment="1">
      <alignment horizontal="justify" vertical="center" wrapText="1"/>
    </xf>
    <xf numFmtId="0" fontId="41" fillId="4" borderId="49" xfId="5" applyFont="1" applyFill="1" applyBorder="1" applyAlignment="1">
      <alignment horizontal="left" vertical="top" wrapText="1" readingOrder="1"/>
    </xf>
    <xf numFmtId="0" fontId="35" fillId="4" borderId="15" xfId="4" quotePrefix="1" applyFont="1" applyFill="1" applyBorder="1" applyAlignment="1">
      <alignment horizontal="left" vertical="top" wrapText="1"/>
    </xf>
    <xf numFmtId="0" fontId="35" fillId="4" borderId="0" xfId="4" quotePrefix="1" applyFont="1" applyFill="1" applyAlignment="1">
      <alignment horizontal="left" vertical="top" wrapText="1"/>
    </xf>
    <xf numFmtId="0" fontId="35" fillId="4" borderId="2" xfId="4" quotePrefix="1" applyFont="1" applyFill="1" applyBorder="1" applyAlignment="1">
      <alignment horizontal="left" vertical="top" wrapText="1"/>
    </xf>
    <xf numFmtId="0" fontId="35" fillId="4" borderId="40" xfId="4" quotePrefix="1" applyFont="1" applyFill="1" applyBorder="1" applyAlignment="1">
      <alignment horizontal="left" vertical="top" wrapText="1"/>
    </xf>
    <xf numFmtId="0" fontId="35" fillId="4" borderId="41" xfId="4" quotePrefix="1" applyFont="1" applyFill="1" applyBorder="1" applyAlignment="1">
      <alignment horizontal="left" vertical="top" wrapText="1"/>
    </xf>
    <xf numFmtId="0" fontId="35" fillId="4" borderId="42" xfId="4" quotePrefix="1" applyFont="1" applyFill="1" applyBorder="1" applyAlignment="1">
      <alignment horizontal="left" vertical="top" wrapText="1"/>
    </xf>
    <xf numFmtId="0" fontId="41" fillId="4" borderId="76" xfId="5" applyFont="1" applyFill="1" applyBorder="1" applyAlignment="1">
      <alignment horizontal="left" vertical="top" wrapText="1" readingOrder="1"/>
    </xf>
    <xf numFmtId="0" fontId="41" fillId="4" borderId="77" xfId="5" applyFont="1" applyFill="1" applyBorder="1" applyAlignment="1">
      <alignment horizontal="left" vertical="top" wrapText="1" readingOrder="1"/>
    </xf>
    <xf numFmtId="0" fontId="32" fillId="16" borderId="30" xfId="4" applyFont="1" applyFill="1" applyBorder="1" applyAlignment="1">
      <alignment horizontal="center" vertical="center" wrapText="1"/>
    </xf>
    <xf numFmtId="0" fontId="32" fillId="16" borderId="31" xfId="4" applyFont="1" applyFill="1" applyBorder="1" applyAlignment="1">
      <alignment horizontal="center" vertical="center" wrapText="1"/>
    </xf>
    <xf numFmtId="0" fontId="32" fillId="16" borderId="32" xfId="4" applyFont="1" applyFill="1" applyBorder="1" applyAlignment="1">
      <alignment horizontal="center" vertical="center" wrapText="1"/>
    </xf>
    <xf numFmtId="0" fontId="33" fillId="0" borderId="15" xfId="4" quotePrefix="1" applyFont="1" applyBorder="1" applyAlignment="1">
      <alignment horizontal="left" vertical="center" wrapText="1"/>
    </xf>
    <xf numFmtId="0" fontId="33" fillId="0" borderId="0" xfId="4" quotePrefix="1" applyFont="1" applyAlignment="1">
      <alignment horizontal="left" vertical="center" wrapText="1"/>
    </xf>
    <xf numFmtId="0" fontId="33" fillId="0" borderId="2" xfId="4" quotePrefix="1" applyFont="1" applyBorder="1" applyAlignment="1">
      <alignment horizontal="left" vertical="center" wrapText="1"/>
    </xf>
    <xf numFmtId="0" fontId="33" fillId="0" borderId="43" xfId="4" quotePrefix="1" applyFont="1" applyBorder="1" applyAlignment="1">
      <alignment horizontal="left" vertical="center" wrapText="1"/>
    </xf>
    <xf numFmtId="0" fontId="33" fillId="0" borderId="9" xfId="4" quotePrefix="1" applyFont="1" applyBorder="1" applyAlignment="1">
      <alignment horizontal="left" vertical="center" wrapText="1"/>
    </xf>
    <xf numFmtId="0" fontId="33" fillId="0" borderId="44" xfId="4" quotePrefix="1" applyFont="1" applyBorder="1" applyAlignment="1">
      <alignment horizontal="left" vertical="center" wrapText="1"/>
    </xf>
    <xf numFmtId="0" fontId="36" fillId="4" borderId="41" xfId="4" quotePrefix="1" applyFont="1" applyFill="1" applyBorder="1" applyAlignment="1">
      <alignment horizontal="left" vertical="top" wrapText="1"/>
    </xf>
    <xf numFmtId="0" fontId="36" fillId="4" borderId="42" xfId="4" quotePrefix="1" applyFont="1" applyFill="1" applyBorder="1" applyAlignment="1">
      <alignment horizontal="left" vertical="top" wrapText="1"/>
    </xf>
    <xf numFmtId="0" fontId="37" fillId="4" borderId="43" xfId="4" quotePrefix="1" applyFont="1" applyFill="1" applyBorder="1" applyAlignment="1">
      <alignment horizontal="justify" vertical="center" wrapText="1"/>
    </xf>
    <xf numFmtId="0" fontId="37" fillId="4" borderId="9" xfId="4" quotePrefix="1" applyFont="1" applyFill="1" applyBorder="1" applyAlignment="1">
      <alignment horizontal="justify" vertical="center" wrapText="1"/>
    </xf>
    <xf numFmtId="0" fontId="37" fillId="4" borderId="44" xfId="4" quotePrefix="1" applyFont="1" applyFill="1" applyBorder="1" applyAlignment="1">
      <alignment horizontal="justify" vertical="center" wrapText="1"/>
    </xf>
    <xf numFmtId="0" fontId="41" fillId="16" borderId="67" xfId="5" applyFont="1" applyFill="1" applyBorder="1" applyAlignment="1">
      <alignment horizontal="center" vertical="center" wrapText="1"/>
    </xf>
    <xf numFmtId="0" fontId="37" fillId="4" borderId="40" xfId="4" quotePrefix="1" applyFont="1" applyFill="1" applyBorder="1" applyAlignment="1">
      <alignment horizontal="left" vertical="top" wrapText="1"/>
    </xf>
    <xf numFmtId="0" fontId="37" fillId="4" borderId="41" xfId="4" quotePrefix="1" applyFont="1" applyFill="1" applyBorder="1" applyAlignment="1">
      <alignment horizontal="left" vertical="top" wrapText="1"/>
    </xf>
    <xf numFmtId="0" fontId="37" fillId="4" borderId="42" xfId="4" quotePrefix="1" applyFont="1" applyFill="1" applyBorder="1" applyAlignment="1">
      <alignment horizontal="left" vertical="top" wrapText="1"/>
    </xf>
    <xf numFmtId="0" fontId="37" fillId="3" borderId="40" xfId="4" quotePrefix="1" applyFont="1" applyFill="1" applyBorder="1" applyAlignment="1">
      <alignment horizontal="left" vertical="top" wrapText="1"/>
    </xf>
    <xf numFmtId="0" fontId="37" fillId="3" borderId="41" xfId="4" quotePrefix="1" applyFont="1" applyFill="1" applyBorder="1" applyAlignment="1">
      <alignment horizontal="left" vertical="top" wrapText="1"/>
    </xf>
    <xf numFmtId="0" fontId="37" fillId="3" borderId="42" xfId="4" quotePrefix="1" applyFont="1" applyFill="1" applyBorder="1" applyAlignment="1">
      <alignment horizontal="left" vertical="top" wrapText="1"/>
    </xf>
    <xf numFmtId="0" fontId="42" fillId="4" borderId="78" xfId="4" applyFont="1" applyFill="1" applyBorder="1" applyAlignment="1">
      <alignment horizontal="justify" vertical="center" wrapText="1"/>
    </xf>
    <xf numFmtId="0" fontId="42" fillId="4" borderId="79" xfId="4" applyFont="1" applyFill="1" applyBorder="1" applyAlignment="1">
      <alignment horizontal="justify" vertical="center" wrapText="1"/>
    </xf>
    <xf numFmtId="0" fontId="12" fillId="0" borderId="1" xfId="2" applyFont="1" applyBorder="1" applyAlignment="1">
      <alignment horizontal="center" vertical="center" wrapText="1"/>
    </xf>
    <xf numFmtId="0" fontId="6" fillId="0" borderId="8" xfId="2" applyFont="1" applyBorder="1" applyAlignment="1">
      <alignment horizontal="left" vertical="center" wrapText="1"/>
    </xf>
    <xf numFmtId="0" fontId="6" fillId="0" borderId="10" xfId="2" applyFont="1" applyBorder="1" applyAlignment="1">
      <alignment horizontal="left" vertical="center" wrapText="1"/>
    </xf>
    <xf numFmtId="0" fontId="6" fillId="0" borderId="19" xfId="2" applyFont="1" applyBorder="1" applyAlignment="1">
      <alignment horizontal="left" vertical="center" wrapText="1"/>
    </xf>
    <xf numFmtId="14" fontId="6" fillId="0" borderId="8" xfId="2" applyNumberFormat="1" applyFont="1" applyBorder="1" applyAlignment="1" applyProtection="1">
      <alignment horizontal="left" vertical="center" wrapText="1"/>
      <protection locked="0"/>
    </xf>
    <xf numFmtId="14" fontId="6" fillId="0" borderId="10" xfId="2" applyNumberFormat="1" applyFont="1" applyBorder="1" applyAlignment="1" applyProtection="1">
      <alignment horizontal="left" vertical="center" wrapText="1"/>
      <protection locked="0"/>
    </xf>
    <xf numFmtId="14" fontId="6" fillId="0" borderId="19" xfId="2" applyNumberFormat="1" applyFont="1" applyBorder="1" applyAlignment="1" applyProtection="1">
      <alignment horizontal="left" vertical="center" wrapText="1"/>
      <protection locked="0"/>
    </xf>
    <xf numFmtId="0" fontId="18" fillId="0" borderId="30" xfId="0" applyFont="1" applyBorder="1" applyAlignment="1">
      <alignment horizontal="center" vertical="center" wrapText="1"/>
    </xf>
    <xf numFmtId="0" fontId="18" fillId="0" borderId="31" xfId="0" applyFont="1" applyBorder="1" applyAlignment="1">
      <alignment horizontal="center" vertical="center" wrapText="1"/>
    </xf>
    <xf numFmtId="0" fontId="18" fillId="0" borderId="32" xfId="0" applyFont="1" applyBorder="1" applyAlignment="1">
      <alignment horizontal="center" vertical="center" wrapText="1"/>
    </xf>
    <xf numFmtId="0" fontId="18" fillId="0" borderId="34"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25" xfId="0" applyFont="1" applyBorder="1" applyAlignment="1">
      <alignment horizontal="center" vertical="center" wrapText="1"/>
    </xf>
    <xf numFmtId="0" fontId="13" fillId="0" borderId="21" xfId="0" applyFont="1" applyBorder="1" applyAlignment="1">
      <alignment horizontal="center" vertical="center" wrapText="1"/>
    </xf>
    <xf numFmtId="0" fontId="13" fillId="0" borderId="22" xfId="0" applyFont="1" applyBorder="1" applyAlignment="1">
      <alignment horizontal="center" vertical="center" wrapText="1"/>
    </xf>
    <xf numFmtId="0" fontId="13" fillId="0" borderId="23" xfId="0" applyFont="1" applyBorder="1" applyAlignment="1">
      <alignment horizontal="center" vertical="center" wrapText="1"/>
    </xf>
    <xf numFmtId="0" fontId="5" fillId="0" borderId="21" xfId="2" applyFont="1" applyBorder="1" applyAlignment="1">
      <alignment horizontal="center" vertical="center" wrapText="1"/>
    </xf>
    <xf numFmtId="0" fontId="5" fillId="0" borderId="22" xfId="2" applyFont="1" applyBorder="1" applyAlignment="1">
      <alignment horizontal="center" vertical="center" wrapText="1"/>
    </xf>
    <xf numFmtId="0" fontId="5" fillId="0" borderId="23" xfId="2" applyFont="1" applyBorder="1" applyAlignment="1">
      <alignment horizontal="center" vertical="center" wrapText="1"/>
    </xf>
    <xf numFmtId="0" fontId="13" fillId="0" borderId="64" xfId="2" applyFont="1" applyBorder="1" applyAlignment="1">
      <alignment horizontal="center" vertical="center" textRotation="90" wrapText="1"/>
    </xf>
    <xf numFmtId="0" fontId="13" fillId="0" borderId="65" xfId="2" applyFont="1" applyBorder="1" applyAlignment="1">
      <alignment horizontal="center" vertical="center" textRotation="90" wrapText="1"/>
    </xf>
    <xf numFmtId="0" fontId="13" fillId="0" borderId="6" xfId="2" applyFont="1" applyBorder="1" applyAlignment="1">
      <alignment horizontal="center" vertical="center" wrapText="1"/>
    </xf>
    <xf numFmtId="0" fontId="13" fillId="0" borderId="25" xfId="2" applyFont="1" applyBorder="1" applyAlignment="1">
      <alignment horizontal="center" vertical="center" wrapText="1"/>
    </xf>
    <xf numFmtId="0" fontId="13" fillId="0" borderId="3" xfId="2" applyFont="1" applyBorder="1" applyAlignment="1">
      <alignment horizontal="center" vertical="center" textRotation="90" wrapText="1"/>
    </xf>
    <xf numFmtId="0" fontId="13" fillId="0" borderId="27" xfId="2" applyFont="1" applyBorder="1" applyAlignment="1">
      <alignment horizontal="center" vertical="center" textRotation="90" wrapText="1"/>
    </xf>
    <xf numFmtId="0" fontId="13" fillId="2" borderId="21" xfId="2" applyFont="1" applyFill="1" applyBorder="1" applyAlignment="1">
      <alignment horizontal="center"/>
    </xf>
    <xf numFmtId="0" fontId="13" fillId="2" borderId="22" xfId="2" applyFont="1" applyFill="1" applyBorder="1" applyAlignment="1">
      <alignment horizontal="center"/>
    </xf>
    <xf numFmtId="0" fontId="13" fillId="2" borderId="23" xfId="2" applyFont="1" applyFill="1" applyBorder="1" applyAlignment="1">
      <alignment horizontal="center"/>
    </xf>
    <xf numFmtId="0" fontId="5" fillId="0" borderId="1" xfId="2" applyFont="1" applyBorder="1" applyAlignment="1">
      <alignment horizontal="center" vertical="center" wrapText="1"/>
    </xf>
    <xf numFmtId="0" fontId="5" fillId="0" borderId="5" xfId="2" applyFont="1" applyBorder="1" applyAlignment="1">
      <alignment horizontal="center" vertical="center" wrapText="1"/>
    </xf>
    <xf numFmtId="9" fontId="20" fillId="0" borderId="6" xfId="0" applyNumberFormat="1" applyFont="1" applyBorder="1" applyAlignment="1">
      <alignment horizontal="center" vertical="center" wrapText="1"/>
    </xf>
    <xf numFmtId="9" fontId="20" fillId="0" borderId="1" xfId="0" applyNumberFormat="1" applyFont="1" applyBorder="1" applyAlignment="1">
      <alignment horizontal="center" vertical="center" wrapText="1"/>
    </xf>
    <xf numFmtId="9" fontId="20" fillId="0" borderId="28" xfId="0" applyNumberFormat="1" applyFont="1" applyBorder="1" applyAlignment="1">
      <alignment horizontal="center" vertical="center" wrapText="1"/>
    </xf>
    <xf numFmtId="0" fontId="6" fillId="0" borderId="34" xfId="2" applyFont="1" applyBorder="1" applyAlignment="1">
      <alignment horizontal="center" vertical="center" wrapText="1"/>
    </xf>
    <xf numFmtId="0" fontId="6" fillId="0" borderId="3" xfId="2" applyFont="1" applyBorder="1" applyAlignment="1">
      <alignment horizontal="center" vertical="center" wrapText="1"/>
    </xf>
    <xf numFmtId="0" fontId="6" fillId="0" borderId="27" xfId="2" applyFont="1" applyBorder="1" applyAlignment="1">
      <alignment horizontal="center" vertical="center" wrapText="1"/>
    </xf>
    <xf numFmtId="0" fontId="6" fillId="0" borderId="6" xfId="2" applyFont="1" applyBorder="1" applyAlignment="1">
      <alignment horizontal="left" vertical="center" wrapText="1"/>
    </xf>
    <xf numFmtId="0" fontId="6" fillId="0" borderId="1" xfId="2" applyFont="1" applyBorder="1" applyAlignment="1">
      <alignment horizontal="left" vertical="center" wrapText="1"/>
    </xf>
    <xf numFmtId="0" fontId="6" fillId="0" borderId="28" xfId="2" applyFont="1" applyBorder="1" applyAlignment="1">
      <alignment horizontal="left" vertical="center" wrapText="1"/>
    </xf>
    <xf numFmtId="9" fontId="44" fillId="0" borderId="5" xfId="2" applyNumberFormat="1" applyFont="1" applyBorder="1" applyAlignment="1">
      <alignment horizontal="center" vertical="center" wrapText="1"/>
    </xf>
    <xf numFmtId="9" fontId="44" fillId="0" borderId="7" xfId="2" applyNumberFormat="1" applyFont="1" applyBorder="1" applyAlignment="1">
      <alignment horizontal="center" vertical="center" wrapText="1"/>
    </xf>
    <xf numFmtId="9" fontId="44" fillId="0" borderId="4" xfId="2" applyNumberFormat="1" applyFont="1" applyBorder="1" applyAlignment="1">
      <alignment horizontal="center" vertical="center" wrapText="1"/>
    </xf>
    <xf numFmtId="0" fontId="5" fillId="0" borderId="19" xfId="2" applyFont="1" applyBorder="1" applyAlignment="1">
      <alignment horizontal="center" vertical="center" wrapText="1"/>
    </xf>
    <xf numFmtId="0" fontId="5" fillId="0" borderId="20" xfId="2" applyFont="1" applyBorder="1" applyAlignment="1">
      <alignment horizontal="center" vertical="center" wrapText="1"/>
    </xf>
    <xf numFmtId="9" fontId="5" fillId="0" borderId="8" xfId="2" applyNumberFormat="1" applyFont="1" applyBorder="1" applyAlignment="1">
      <alignment horizontal="center" vertical="center" wrapText="1"/>
    </xf>
    <xf numFmtId="9" fontId="5" fillId="0" borderId="10" xfId="2" applyNumberFormat="1" applyFont="1" applyBorder="1" applyAlignment="1">
      <alignment horizontal="center" vertical="center" wrapText="1"/>
    </xf>
    <xf numFmtId="9" fontId="5" fillId="0" borderId="19" xfId="2" applyNumberFormat="1" applyFont="1" applyBorder="1" applyAlignment="1">
      <alignment horizontal="center" vertical="center" wrapText="1"/>
    </xf>
    <xf numFmtId="0" fontId="5" fillId="0" borderId="8" xfId="2" applyFont="1" applyBorder="1" applyAlignment="1">
      <alignment horizontal="center" vertical="center" wrapText="1"/>
    </xf>
    <xf numFmtId="0" fontId="5" fillId="0" borderId="10" xfId="2" applyFont="1" applyBorder="1" applyAlignment="1">
      <alignment horizontal="center" vertical="center" wrapText="1"/>
    </xf>
    <xf numFmtId="9" fontId="5" fillId="0" borderId="11" xfId="2" applyNumberFormat="1" applyFont="1" applyBorder="1" applyAlignment="1">
      <alignment horizontal="center" vertical="center" wrapText="1"/>
    </xf>
    <xf numFmtId="9" fontId="5" fillId="0" borderId="9" xfId="2" applyNumberFormat="1" applyFont="1" applyBorder="1" applyAlignment="1">
      <alignment horizontal="center" vertical="center" wrapText="1"/>
    </xf>
    <xf numFmtId="9" fontId="5" fillId="0" borderId="63" xfId="2" applyNumberFormat="1" applyFont="1" applyBorder="1" applyAlignment="1">
      <alignment horizontal="center" vertical="center" wrapText="1"/>
    </xf>
    <xf numFmtId="0" fontId="30" fillId="0" borderId="71" xfId="2" applyFont="1" applyBorder="1" applyAlignment="1">
      <alignment horizontal="center" vertical="center" wrapText="1"/>
    </xf>
    <xf numFmtId="0" fontId="30" fillId="0" borderId="0" xfId="2" applyFont="1" applyAlignment="1">
      <alignment horizontal="center" vertical="center" wrapText="1"/>
    </xf>
    <xf numFmtId="0" fontId="30" fillId="0" borderId="72" xfId="2" applyFont="1" applyBorder="1" applyAlignment="1">
      <alignment horizontal="center" vertical="center" wrapText="1"/>
    </xf>
    <xf numFmtId="9" fontId="22" fillId="0" borderId="6" xfId="0" applyNumberFormat="1" applyFont="1" applyBorder="1" applyAlignment="1">
      <alignment horizontal="center" vertical="center" wrapText="1"/>
    </xf>
    <xf numFmtId="9" fontId="22" fillId="0" borderId="1" xfId="0" applyNumberFormat="1" applyFont="1" applyBorder="1" applyAlignment="1">
      <alignment horizontal="center" vertical="center" wrapText="1"/>
    </xf>
    <xf numFmtId="9" fontId="22" fillId="0" borderId="28" xfId="0" applyNumberFormat="1" applyFont="1" applyBorder="1" applyAlignment="1">
      <alignment horizontal="center" vertical="center" wrapText="1"/>
    </xf>
    <xf numFmtId="9" fontId="22" fillId="0" borderId="25" xfId="0" applyNumberFormat="1" applyFont="1" applyBorder="1" applyAlignment="1">
      <alignment horizontal="center" vertical="center" wrapText="1"/>
    </xf>
    <xf numFmtId="9" fontId="22" fillId="0" borderId="26" xfId="0" applyNumberFormat="1" applyFont="1" applyBorder="1" applyAlignment="1">
      <alignment horizontal="center" vertical="center" wrapText="1"/>
    </xf>
    <xf numFmtId="9" fontId="22" fillId="0" borderId="29" xfId="0" applyNumberFormat="1" applyFont="1" applyBorder="1" applyAlignment="1">
      <alignment horizontal="center" vertical="center" wrapText="1"/>
    </xf>
    <xf numFmtId="0" fontId="48" fillId="15" borderId="73" xfId="0" applyFont="1" applyFill="1" applyBorder="1" applyAlignment="1">
      <alignment horizontal="center" vertical="center" wrapText="1"/>
    </xf>
    <xf numFmtId="0" fontId="48" fillId="15" borderId="74" xfId="0" applyFont="1" applyFill="1" applyBorder="1" applyAlignment="1">
      <alignment horizontal="center" vertical="center" wrapText="1"/>
    </xf>
    <xf numFmtId="0" fontId="46" fillId="0" borderId="5" xfId="0" applyFont="1" applyBorder="1" applyAlignment="1">
      <alignment horizontal="center" vertical="center" wrapText="1"/>
    </xf>
    <xf numFmtId="0" fontId="46" fillId="0" borderId="7" xfId="0" applyFont="1" applyBorder="1" applyAlignment="1">
      <alignment horizontal="center" vertical="center" wrapText="1"/>
    </xf>
    <xf numFmtId="0" fontId="46" fillId="0" borderId="4" xfId="0" applyFont="1" applyBorder="1" applyAlignment="1">
      <alignment horizontal="center" vertical="center" wrapText="1"/>
    </xf>
    <xf numFmtId="0" fontId="22" fillId="0" borderId="1" xfId="0" applyFont="1" applyBorder="1" applyAlignment="1">
      <alignment horizontal="center" wrapText="1"/>
    </xf>
    <xf numFmtId="0" fontId="22" fillId="0" borderId="9" xfId="0" applyFont="1" applyBorder="1" applyAlignment="1">
      <alignment horizontal="center" wrapText="1"/>
    </xf>
    <xf numFmtId="0" fontId="20" fillId="0" borderId="0" xfId="0" applyFont="1" applyAlignment="1">
      <alignment horizontal="center" wrapText="1"/>
    </xf>
    <xf numFmtId="0" fontId="46" fillId="14" borderId="5" xfId="0" applyFont="1" applyFill="1" applyBorder="1" applyAlignment="1">
      <alignment horizontal="center" vertical="center" wrapText="1"/>
    </xf>
    <xf numFmtId="0" fontId="46" fillId="14" borderId="7" xfId="0" applyFont="1" applyFill="1" applyBorder="1" applyAlignment="1">
      <alignment horizontal="center" vertical="center" wrapText="1"/>
    </xf>
    <xf numFmtId="0" fontId="46" fillId="14" borderId="4" xfId="0" applyFont="1" applyFill="1" applyBorder="1" applyAlignment="1">
      <alignment horizontal="center" vertical="center" wrapText="1"/>
    </xf>
    <xf numFmtId="0" fontId="13" fillId="0" borderId="8" xfId="2" applyFont="1" applyBorder="1" applyAlignment="1">
      <alignment horizontal="center" vertical="center" textRotation="90" wrapText="1"/>
    </xf>
    <xf numFmtId="0" fontId="13" fillId="2" borderId="18" xfId="2" applyFont="1" applyFill="1" applyBorder="1" applyAlignment="1">
      <alignment horizontal="center"/>
    </xf>
    <xf numFmtId="0" fontId="13" fillId="2" borderId="17" xfId="2" applyFont="1" applyFill="1" applyBorder="1" applyAlignment="1">
      <alignment horizontal="center"/>
    </xf>
    <xf numFmtId="0" fontId="13" fillId="2" borderId="16" xfId="2" applyFont="1" applyFill="1" applyBorder="1" applyAlignment="1">
      <alignment horizontal="center"/>
    </xf>
    <xf numFmtId="0" fontId="8" fillId="0" borderId="8" xfId="0" applyFont="1" applyBorder="1" applyAlignment="1">
      <alignment horizontal="center"/>
    </xf>
    <xf numFmtId="0" fontId="8" fillId="0" borderId="19" xfId="0" applyFont="1" applyBorder="1" applyAlignment="1">
      <alignment horizontal="center"/>
    </xf>
    <xf numFmtId="0" fontId="8" fillId="0" borderId="1" xfId="0" applyFont="1" applyBorder="1" applyAlignment="1">
      <alignment horizontal="center"/>
    </xf>
    <xf numFmtId="0" fontId="0" fillId="4" borderId="14" xfId="0" applyFill="1" applyBorder="1" applyAlignment="1">
      <alignment horizontal="left" vertical="top" wrapText="1"/>
    </xf>
    <xf numFmtId="0" fontId="0" fillId="4" borderId="13" xfId="0" applyFill="1" applyBorder="1" applyAlignment="1">
      <alignment horizontal="left" vertical="top" wrapText="1"/>
    </xf>
    <xf numFmtId="0" fontId="0" fillId="4" borderId="12" xfId="0" applyFill="1" applyBorder="1" applyAlignment="1">
      <alignment horizontal="left" vertical="top" wrapText="1"/>
    </xf>
    <xf numFmtId="0" fontId="16" fillId="4" borderId="21" xfId="0" applyFont="1" applyFill="1" applyBorder="1" applyAlignment="1">
      <alignment horizontal="center" vertical="center"/>
    </xf>
    <xf numFmtId="0" fontId="16" fillId="4" borderId="22" xfId="0" applyFont="1" applyFill="1" applyBorder="1" applyAlignment="1">
      <alignment horizontal="center" vertical="center"/>
    </xf>
    <xf numFmtId="0" fontId="16" fillId="4" borderId="23" xfId="0" applyFont="1" applyFill="1" applyBorder="1" applyAlignment="1">
      <alignment horizontal="center" vertical="center"/>
    </xf>
    <xf numFmtId="0" fontId="0" fillId="4" borderId="18" xfId="0" applyFill="1" applyBorder="1" applyAlignment="1">
      <alignment vertical="top" wrapText="1"/>
    </xf>
    <xf numFmtId="0" fontId="0" fillId="4" borderId="17" xfId="0" applyFill="1" applyBorder="1" applyAlignment="1">
      <alignment vertical="top" wrapText="1"/>
    </xf>
    <xf numFmtId="0" fontId="0" fillId="4" borderId="16" xfId="0" applyFill="1" applyBorder="1" applyAlignment="1">
      <alignment vertical="top" wrapText="1"/>
    </xf>
    <xf numFmtId="0" fontId="0" fillId="4" borderId="15" xfId="0" applyFill="1" applyBorder="1" applyAlignment="1">
      <alignment horizontal="left" vertical="top" wrapText="1"/>
    </xf>
    <xf numFmtId="0" fontId="0" fillId="4" borderId="0" xfId="0" applyFill="1" applyAlignment="1">
      <alignment horizontal="left" vertical="top" wrapText="1"/>
    </xf>
    <xf numFmtId="0" fontId="0" fillId="4" borderId="2" xfId="0" applyFill="1" applyBorder="1" applyAlignment="1">
      <alignment horizontal="left" vertical="top" wrapText="1"/>
    </xf>
    <xf numFmtId="0" fontId="0" fillId="4" borderId="15" xfId="0" applyFill="1" applyBorder="1" applyAlignment="1">
      <alignment horizontal="left" vertical="top"/>
    </xf>
    <xf numFmtId="0" fontId="0" fillId="4" borderId="0" xfId="0" applyFill="1" applyAlignment="1">
      <alignment horizontal="left" vertical="top"/>
    </xf>
    <xf numFmtId="0" fontId="0" fillId="4" borderId="2" xfId="0" applyFill="1" applyBorder="1" applyAlignment="1">
      <alignment horizontal="left" vertical="top"/>
    </xf>
  </cellXfs>
  <cellStyles count="7">
    <cellStyle name="Nor}al" xfId="1" xr:uid="{00000000-0005-0000-0000-000000000000}"/>
    <cellStyle name="Normal" xfId="0" builtinId="0"/>
    <cellStyle name="Normal - Style1 2" xfId="4" xr:uid="{00000000-0005-0000-0000-000002000000}"/>
    <cellStyle name="Normal 2" xfId="2" xr:uid="{00000000-0005-0000-0000-000003000000}"/>
    <cellStyle name="Normal 2 2" xfId="5" xr:uid="{00000000-0005-0000-0000-000004000000}"/>
    <cellStyle name="Normal 3" xfId="3" xr:uid="{00000000-0005-0000-0000-000005000000}"/>
    <cellStyle name="Porcentaje" xfId="6" builtinId="5"/>
  </cellStyles>
  <dxfs count="246">
    <dxf>
      <fill>
        <patternFill>
          <bgColor rgb="FFFF0000"/>
        </patternFill>
      </fill>
    </dxf>
    <dxf>
      <fill>
        <patternFill>
          <bgColor rgb="FFFFC000"/>
        </patternFill>
      </fill>
    </dxf>
    <dxf>
      <fill>
        <patternFill>
          <bgColor rgb="FFFFFF0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FFFF00"/>
        </patternFill>
      </fill>
    </dxf>
    <dxf>
      <fill>
        <patternFill>
          <bgColor rgb="FF92D050"/>
        </patternFill>
      </fill>
    </dxf>
    <dxf>
      <fill>
        <patternFill>
          <bgColor rgb="FF00B050"/>
        </patternFill>
      </fill>
    </dxf>
    <dxf>
      <fill>
        <patternFill>
          <bgColor rgb="FFFFFF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FFC0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rgb="FF000000"/>
        <name val="Helvetica"/>
        <scheme val="none"/>
      </font>
      <alignment horizontal="justify"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Helvetica"/>
        <scheme val="none"/>
      </font>
      <alignment horizontal="general" vertical="bottom" textRotation="0" wrapText="1" indent="0" justifyLastLine="0" shrinkToFit="0" readingOrder="0"/>
    </dxf>
    <dxf>
      <font>
        <b val="0"/>
        <i val="0"/>
        <strike val="0"/>
        <condense val="0"/>
        <extend val="0"/>
        <outline val="0"/>
        <shadow val="0"/>
        <u val="none"/>
        <vertAlign val="baseline"/>
        <sz val="11"/>
        <color theme="1"/>
        <name val="Helvetica"/>
        <scheme val="none"/>
      </font>
      <alignment horizontal="left" vertical="top"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0"/>
        <color theme="1"/>
        <name val="Arial"/>
        <scheme val="none"/>
      </font>
      <alignment horizontal="general" vertical="bottom" textRotation="0" wrapText="1" indent="0" justifyLastLine="0" shrinkToFit="0" readingOrder="0"/>
    </dxf>
    <dxf>
      <font>
        <b val="0"/>
        <i val="0"/>
        <strike val="0"/>
        <condense val="0"/>
        <extend val="0"/>
        <outline val="0"/>
        <shadow val="0"/>
        <u val="none"/>
        <vertAlign val="baseline"/>
        <sz val="12"/>
        <color auto="1"/>
        <name val="Tahoma"/>
        <family val="2"/>
        <scheme val="none"/>
      </font>
      <alignment horizontal="general"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numFmt numFmtId="0" formatCode="General"/>
      <fill>
        <patternFill patternType="solid">
          <fgColor indexed="64"/>
          <bgColor theme="9" tint="0.79998168889431442"/>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auto="1"/>
        <name val="Arial"/>
        <scheme val="none"/>
      </font>
      <fill>
        <patternFill patternType="solid">
          <fgColor indexed="64"/>
          <bgColor theme="9" tint="0.79998168889431442"/>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left style="thin">
          <color indexed="64"/>
        </left>
        <right style="thin">
          <color indexed="64"/>
        </right>
        <top style="thin">
          <color indexed="64"/>
        </top>
        <bottom style="thin">
          <color indexed="64"/>
        </bottom>
      </border>
    </dxf>
    <dxf>
      <font>
        <b/>
        <i val="0"/>
        <strike val="0"/>
        <condense val="0"/>
        <extend val="0"/>
        <outline val="0"/>
        <shadow val="0"/>
        <u val="none"/>
        <vertAlign val="baseline"/>
        <sz val="11"/>
        <color auto="1"/>
        <name val="Arial"/>
        <scheme val="none"/>
      </font>
      <alignment horizontal="center" vertical="center" textRotation="0" wrapText="1" indent="0" justifyLastLine="0" shrinkToFit="0" readingOrder="0"/>
      <border diagonalUp="0" diagonalDown="0" outline="0">
        <left style="thin">
          <color indexed="64"/>
        </left>
        <right style="thin">
          <color indexed="64"/>
        </right>
        <top/>
        <bottom/>
      </border>
    </dxf>
  </dxfs>
  <tableStyles count="1" defaultTableStyle="TableStyleMedium2" defaultPivotStyle="PivotStyleMedium9">
    <tableStyle name="Estilo de tabla 1" pivot="0" count="0" xr9:uid="{00000000-0011-0000-FFFF-FFFF00000000}"/>
  </tableStyles>
  <colors>
    <mruColors>
      <color rgb="FFFF2500"/>
      <color rgb="FFFFC000"/>
      <color rgb="FFFFFC66"/>
      <color rgb="FF01B150"/>
      <color rgb="FFADDB7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3.png"/><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607216</xdr:colOff>
      <xdr:row>0</xdr:row>
      <xdr:rowOff>23812</xdr:rowOff>
    </xdr:from>
    <xdr:to>
      <xdr:col>0</xdr:col>
      <xdr:colOff>1336497</xdr:colOff>
      <xdr:row>2</xdr:row>
      <xdr:rowOff>135749</xdr:rowOff>
    </xdr:to>
    <xdr:pic>
      <xdr:nvPicPr>
        <xdr:cNvPr id="2" name="Imagen 1">
          <a:extLst>
            <a:ext uri="{FF2B5EF4-FFF2-40B4-BE49-F238E27FC236}">
              <a16:creationId xmlns:a16="http://schemas.microsoft.com/office/drawing/2014/main" id="{E447C141-E727-4B38-8203-5F7B91E1E4BD}"/>
            </a:ext>
          </a:extLst>
        </xdr:cNvPr>
        <xdr:cNvPicPr>
          <a:picLocks noChangeAspect="1"/>
        </xdr:cNvPicPr>
      </xdr:nvPicPr>
      <xdr:blipFill>
        <a:blip xmlns:r="http://schemas.openxmlformats.org/officeDocument/2006/relationships" r:embed="rId1"/>
        <a:stretch>
          <a:fillRect/>
        </a:stretch>
      </xdr:blipFill>
      <xdr:spPr>
        <a:xfrm>
          <a:off x="607216" y="23812"/>
          <a:ext cx="729281" cy="612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265544</xdr:colOff>
      <xdr:row>0</xdr:row>
      <xdr:rowOff>34636</xdr:rowOff>
    </xdr:from>
    <xdr:to>
      <xdr:col>0</xdr:col>
      <xdr:colOff>994825</xdr:colOff>
      <xdr:row>2</xdr:row>
      <xdr:rowOff>146573</xdr:rowOff>
    </xdr:to>
    <xdr:pic>
      <xdr:nvPicPr>
        <xdr:cNvPr id="4" name="Imagen 3">
          <a:extLst>
            <a:ext uri="{FF2B5EF4-FFF2-40B4-BE49-F238E27FC236}">
              <a16:creationId xmlns:a16="http://schemas.microsoft.com/office/drawing/2014/main" id="{A4C7DBEF-E5C2-4ADB-9A54-0FA72BC1922D}"/>
            </a:ext>
          </a:extLst>
        </xdr:cNvPr>
        <xdr:cNvPicPr>
          <a:picLocks noChangeAspect="1"/>
        </xdr:cNvPicPr>
      </xdr:nvPicPr>
      <xdr:blipFill>
        <a:blip xmlns:r="http://schemas.openxmlformats.org/officeDocument/2006/relationships" r:embed="rId1"/>
        <a:stretch>
          <a:fillRect/>
        </a:stretch>
      </xdr:blipFill>
      <xdr:spPr>
        <a:xfrm>
          <a:off x="265544" y="34636"/>
          <a:ext cx="729281" cy="619937"/>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19050</xdr:rowOff>
    </xdr:from>
    <xdr:to>
      <xdr:col>0</xdr:col>
      <xdr:colOff>792781</xdr:colOff>
      <xdr:row>2</xdr:row>
      <xdr:rowOff>130987</xdr:rowOff>
    </xdr:to>
    <xdr:pic>
      <xdr:nvPicPr>
        <xdr:cNvPr id="3" name="Imagen 2">
          <a:extLst>
            <a:ext uri="{FF2B5EF4-FFF2-40B4-BE49-F238E27FC236}">
              <a16:creationId xmlns:a16="http://schemas.microsoft.com/office/drawing/2014/main" id="{48F16DF8-EA87-48C5-8F05-162075D38C6C}"/>
            </a:ext>
          </a:extLst>
        </xdr:cNvPr>
        <xdr:cNvPicPr>
          <a:picLocks noChangeAspect="1"/>
        </xdr:cNvPicPr>
      </xdr:nvPicPr>
      <xdr:blipFill>
        <a:blip xmlns:r="http://schemas.openxmlformats.org/officeDocument/2006/relationships" r:embed="rId1"/>
        <a:stretch>
          <a:fillRect/>
        </a:stretch>
      </xdr:blipFill>
      <xdr:spPr>
        <a:xfrm>
          <a:off x="63500" y="19050"/>
          <a:ext cx="729281" cy="619937"/>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0</xdr:colOff>
      <xdr:row>189</xdr:row>
      <xdr:rowOff>0</xdr:rowOff>
    </xdr:from>
    <xdr:to>
      <xdr:col>4</xdr:col>
      <xdr:colOff>90438</xdr:colOff>
      <xdr:row>192</xdr:row>
      <xdr:rowOff>365308</xdr:rowOff>
    </xdr:to>
    <xdr:sp macro="" textlink="">
      <xdr:nvSpPr>
        <xdr:cNvPr id="6238" name="Text Box 15">
          <a:extLst>
            <a:ext uri="{FF2B5EF4-FFF2-40B4-BE49-F238E27FC236}">
              <a16:creationId xmlns:a16="http://schemas.microsoft.com/office/drawing/2014/main" id="{00000000-0008-0000-0500-00005E180000}"/>
            </a:ext>
          </a:extLst>
        </xdr:cNvPr>
        <xdr:cNvSpPr txBox="1">
          <a:spLocks noChangeArrowheads="1"/>
        </xdr:cNvSpPr>
      </xdr:nvSpPr>
      <xdr:spPr bwMode="auto">
        <a:xfrm>
          <a:off x="7200900" y="5667375"/>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39" name="Text Box 16">
          <a:extLst>
            <a:ext uri="{FF2B5EF4-FFF2-40B4-BE49-F238E27FC236}">
              <a16:creationId xmlns:a16="http://schemas.microsoft.com/office/drawing/2014/main" id="{00000000-0008-0000-0500-00005F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0" name="Text Box 17">
          <a:extLst>
            <a:ext uri="{FF2B5EF4-FFF2-40B4-BE49-F238E27FC236}">
              <a16:creationId xmlns:a16="http://schemas.microsoft.com/office/drawing/2014/main" id="{00000000-0008-0000-0500-000060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1" name="Text Box 18">
          <a:extLst>
            <a:ext uri="{FF2B5EF4-FFF2-40B4-BE49-F238E27FC236}">
              <a16:creationId xmlns:a16="http://schemas.microsoft.com/office/drawing/2014/main" id="{00000000-0008-0000-0500-000061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0</xdr:rowOff>
    </xdr:from>
    <xdr:to>
      <xdr:col>4</xdr:col>
      <xdr:colOff>95250</xdr:colOff>
      <xdr:row>14</xdr:row>
      <xdr:rowOff>171450</xdr:rowOff>
    </xdr:to>
    <xdr:sp macro="" textlink="">
      <xdr:nvSpPr>
        <xdr:cNvPr id="6242" name="Text Box 19">
          <a:extLst>
            <a:ext uri="{FF2B5EF4-FFF2-40B4-BE49-F238E27FC236}">
              <a16:creationId xmlns:a16="http://schemas.microsoft.com/office/drawing/2014/main" id="{00000000-0008-0000-0500-000062180000}"/>
            </a:ext>
          </a:extLst>
        </xdr:cNvPr>
        <xdr:cNvSpPr txBox="1">
          <a:spLocks noChangeArrowheads="1"/>
        </xdr:cNvSpPr>
      </xdr:nvSpPr>
      <xdr:spPr bwMode="auto">
        <a:xfrm>
          <a:off x="8543925" y="61341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4</xdr:col>
      <xdr:colOff>0</xdr:colOff>
      <xdr:row>14</xdr:row>
      <xdr:rowOff>504825</xdr:rowOff>
    </xdr:from>
    <xdr:to>
      <xdr:col>4</xdr:col>
      <xdr:colOff>95250</xdr:colOff>
      <xdr:row>15</xdr:row>
      <xdr:rowOff>459422</xdr:rowOff>
    </xdr:to>
    <xdr:sp macro="" textlink="">
      <xdr:nvSpPr>
        <xdr:cNvPr id="9" name="Text Box 15">
          <a:extLst>
            <a:ext uri="{FF2B5EF4-FFF2-40B4-BE49-F238E27FC236}">
              <a16:creationId xmlns:a16="http://schemas.microsoft.com/office/drawing/2014/main" id="{00000000-0008-0000-0500-000009000000}"/>
            </a:ext>
          </a:extLst>
        </xdr:cNvPr>
        <xdr:cNvSpPr txBox="1">
          <a:spLocks noChangeArrowheads="1"/>
        </xdr:cNvSpPr>
      </xdr:nvSpPr>
      <xdr:spPr bwMode="auto">
        <a:xfrm>
          <a:off x="8568418" y="4423682"/>
          <a:ext cx="95250" cy="2190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189</xdr:row>
      <xdr:rowOff>0</xdr:rowOff>
    </xdr:from>
    <xdr:ext cx="95250" cy="213632"/>
    <xdr:sp macro="" textlink="">
      <xdr:nvSpPr>
        <xdr:cNvPr id="11" name="Text Box 15">
          <a:extLst>
            <a:ext uri="{FF2B5EF4-FFF2-40B4-BE49-F238E27FC236}">
              <a16:creationId xmlns:a16="http://schemas.microsoft.com/office/drawing/2014/main" id="{00000000-0008-0000-0500-00000B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 name="Text Box 15">
          <a:extLst>
            <a:ext uri="{FF2B5EF4-FFF2-40B4-BE49-F238E27FC236}">
              <a16:creationId xmlns:a16="http://schemas.microsoft.com/office/drawing/2014/main" id="{00000000-0008-0000-0500-00000C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 name="Text Box 15">
          <a:extLst>
            <a:ext uri="{FF2B5EF4-FFF2-40B4-BE49-F238E27FC236}">
              <a16:creationId xmlns:a16="http://schemas.microsoft.com/office/drawing/2014/main" id="{00000000-0008-0000-0500-00000D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 name="Text Box 15">
          <a:extLst>
            <a:ext uri="{FF2B5EF4-FFF2-40B4-BE49-F238E27FC236}">
              <a16:creationId xmlns:a16="http://schemas.microsoft.com/office/drawing/2014/main" id="{00000000-0008-0000-0500-00000E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 name="Text Box 15">
          <a:extLst>
            <a:ext uri="{FF2B5EF4-FFF2-40B4-BE49-F238E27FC236}">
              <a16:creationId xmlns:a16="http://schemas.microsoft.com/office/drawing/2014/main" id="{00000000-0008-0000-0500-00000F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 name="Text Box 15">
          <a:extLst>
            <a:ext uri="{FF2B5EF4-FFF2-40B4-BE49-F238E27FC236}">
              <a16:creationId xmlns:a16="http://schemas.microsoft.com/office/drawing/2014/main" id="{00000000-0008-0000-0500-000010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 name="Text Box 15">
          <a:extLst>
            <a:ext uri="{FF2B5EF4-FFF2-40B4-BE49-F238E27FC236}">
              <a16:creationId xmlns:a16="http://schemas.microsoft.com/office/drawing/2014/main" id="{00000000-0008-0000-0500-000011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 name="Text Box 15">
          <a:extLst>
            <a:ext uri="{FF2B5EF4-FFF2-40B4-BE49-F238E27FC236}">
              <a16:creationId xmlns:a16="http://schemas.microsoft.com/office/drawing/2014/main" id="{00000000-0008-0000-0500-000012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 name="Text Box 15">
          <a:extLst>
            <a:ext uri="{FF2B5EF4-FFF2-40B4-BE49-F238E27FC236}">
              <a16:creationId xmlns:a16="http://schemas.microsoft.com/office/drawing/2014/main" id="{00000000-0008-0000-0500-000013000000}"/>
            </a:ext>
          </a:extLst>
        </xdr:cNvPr>
        <xdr:cNvSpPr txBox="1">
          <a:spLocks noChangeArrowheads="1"/>
        </xdr:cNvSpPr>
      </xdr:nvSpPr>
      <xdr:spPr bwMode="auto">
        <a:xfrm>
          <a:off x="7391400" y="58864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 name="Text Box 15">
          <a:extLst>
            <a:ext uri="{FF2B5EF4-FFF2-40B4-BE49-F238E27FC236}">
              <a16:creationId xmlns:a16="http://schemas.microsoft.com/office/drawing/2014/main" id="{00000000-0008-0000-0500-000014000000}"/>
            </a:ext>
          </a:extLst>
        </xdr:cNvPr>
        <xdr:cNvSpPr txBox="1">
          <a:spLocks noChangeArrowheads="1"/>
        </xdr:cNvSpPr>
      </xdr:nvSpPr>
      <xdr:spPr bwMode="auto">
        <a:xfrm>
          <a:off x="7391400" y="63912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 name="Text Box 15">
          <a:extLst>
            <a:ext uri="{FF2B5EF4-FFF2-40B4-BE49-F238E27FC236}">
              <a16:creationId xmlns:a16="http://schemas.microsoft.com/office/drawing/2014/main" id="{00000000-0008-0000-0500-000015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 name="Text Box 15">
          <a:extLst>
            <a:ext uri="{FF2B5EF4-FFF2-40B4-BE49-F238E27FC236}">
              <a16:creationId xmlns:a16="http://schemas.microsoft.com/office/drawing/2014/main" id="{00000000-0008-0000-0500-000016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 name="Text Box 15">
          <a:extLst>
            <a:ext uri="{FF2B5EF4-FFF2-40B4-BE49-F238E27FC236}">
              <a16:creationId xmlns:a16="http://schemas.microsoft.com/office/drawing/2014/main" id="{00000000-0008-0000-0500-000017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 name="Text Box 15">
          <a:extLst>
            <a:ext uri="{FF2B5EF4-FFF2-40B4-BE49-F238E27FC236}">
              <a16:creationId xmlns:a16="http://schemas.microsoft.com/office/drawing/2014/main" id="{00000000-0008-0000-0500-000018000000}"/>
            </a:ext>
          </a:extLst>
        </xdr:cNvPr>
        <xdr:cNvSpPr txBox="1">
          <a:spLocks noChangeArrowheads="1"/>
        </xdr:cNvSpPr>
      </xdr:nvSpPr>
      <xdr:spPr bwMode="auto">
        <a:xfrm>
          <a:off x="7391400" y="77247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6" name="Text Box 16">
          <a:extLst>
            <a:ext uri="{FF2B5EF4-FFF2-40B4-BE49-F238E27FC236}">
              <a16:creationId xmlns:a16="http://schemas.microsoft.com/office/drawing/2014/main" id="{00000000-0008-0000-0500-00001A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7" name="Text Box 17">
          <a:extLst>
            <a:ext uri="{FF2B5EF4-FFF2-40B4-BE49-F238E27FC236}">
              <a16:creationId xmlns:a16="http://schemas.microsoft.com/office/drawing/2014/main" id="{00000000-0008-0000-0500-00001B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8" name="Text Box 18">
          <a:extLst>
            <a:ext uri="{FF2B5EF4-FFF2-40B4-BE49-F238E27FC236}">
              <a16:creationId xmlns:a16="http://schemas.microsoft.com/office/drawing/2014/main" id="{00000000-0008-0000-0500-00001C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29" name="Text Box 19">
          <a:extLst>
            <a:ext uri="{FF2B5EF4-FFF2-40B4-BE49-F238E27FC236}">
              <a16:creationId xmlns:a16="http://schemas.microsoft.com/office/drawing/2014/main" id="{00000000-0008-0000-0500-00001D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30" name="Text Box 15">
          <a:extLst>
            <a:ext uri="{FF2B5EF4-FFF2-40B4-BE49-F238E27FC236}">
              <a16:creationId xmlns:a16="http://schemas.microsoft.com/office/drawing/2014/main" id="{00000000-0008-0000-0500-00001E000000}"/>
            </a:ext>
          </a:extLst>
        </xdr:cNvPr>
        <xdr:cNvSpPr txBox="1">
          <a:spLocks noChangeArrowheads="1"/>
        </xdr:cNvSpPr>
      </xdr:nvSpPr>
      <xdr:spPr bwMode="auto">
        <a:xfrm>
          <a:off x="10014857" y="98257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1" name="Text Box 16">
          <a:extLst>
            <a:ext uri="{FF2B5EF4-FFF2-40B4-BE49-F238E27FC236}">
              <a16:creationId xmlns:a16="http://schemas.microsoft.com/office/drawing/2014/main" id="{00000000-0008-0000-0500-00001F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2" name="Text Box 17">
          <a:extLst>
            <a:ext uri="{FF2B5EF4-FFF2-40B4-BE49-F238E27FC236}">
              <a16:creationId xmlns:a16="http://schemas.microsoft.com/office/drawing/2014/main" id="{00000000-0008-0000-0500-000020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3" name="Text Box 18">
          <a:extLst>
            <a:ext uri="{FF2B5EF4-FFF2-40B4-BE49-F238E27FC236}">
              <a16:creationId xmlns:a16="http://schemas.microsoft.com/office/drawing/2014/main" id="{00000000-0008-0000-0500-000021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34" name="Text Box 19">
          <a:extLst>
            <a:ext uri="{FF2B5EF4-FFF2-40B4-BE49-F238E27FC236}">
              <a16:creationId xmlns:a16="http://schemas.microsoft.com/office/drawing/2014/main" id="{00000000-0008-0000-0500-000022000000}"/>
            </a:ext>
          </a:extLst>
        </xdr:cNvPr>
        <xdr:cNvSpPr txBox="1">
          <a:spLocks noChangeArrowheads="1"/>
        </xdr:cNvSpPr>
      </xdr:nvSpPr>
      <xdr:spPr bwMode="auto">
        <a:xfrm>
          <a:off x="7391400" y="44291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 name="Text Box 15">
          <a:extLst>
            <a:ext uri="{FF2B5EF4-FFF2-40B4-BE49-F238E27FC236}">
              <a16:creationId xmlns:a16="http://schemas.microsoft.com/office/drawing/2014/main" id="{00000000-0008-0000-0500-000023000000}"/>
            </a:ext>
          </a:extLst>
        </xdr:cNvPr>
        <xdr:cNvSpPr txBox="1">
          <a:spLocks noChangeArrowheads="1"/>
        </xdr:cNvSpPr>
      </xdr:nvSpPr>
      <xdr:spPr bwMode="auto">
        <a:xfrm>
          <a:off x="7391400" y="49339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1" name="Text Box 16">
          <a:extLst>
            <a:ext uri="{FF2B5EF4-FFF2-40B4-BE49-F238E27FC236}">
              <a16:creationId xmlns:a16="http://schemas.microsoft.com/office/drawing/2014/main" id="{00000000-0008-0000-0500-000029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2" name="Text Box 17">
          <a:extLst>
            <a:ext uri="{FF2B5EF4-FFF2-40B4-BE49-F238E27FC236}">
              <a16:creationId xmlns:a16="http://schemas.microsoft.com/office/drawing/2014/main" id="{00000000-0008-0000-0500-00002A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3" name="Text Box 18">
          <a:extLst>
            <a:ext uri="{FF2B5EF4-FFF2-40B4-BE49-F238E27FC236}">
              <a16:creationId xmlns:a16="http://schemas.microsoft.com/office/drawing/2014/main" id="{00000000-0008-0000-0500-00002B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44" name="Text Box 19">
          <a:extLst>
            <a:ext uri="{FF2B5EF4-FFF2-40B4-BE49-F238E27FC236}">
              <a16:creationId xmlns:a16="http://schemas.microsoft.com/office/drawing/2014/main" id="{00000000-0008-0000-0500-00002C000000}"/>
            </a:ext>
          </a:extLst>
        </xdr:cNvPr>
        <xdr:cNvSpPr txBox="1">
          <a:spLocks noChangeArrowheads="1"/>
        </xdr:cNvSpPr>
      </xdr:nvSpPr>
      <xdr:spPr bwMode="auto">
        <a:xfrm>
          <a:off x="10527434"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442269"/>
    <xdr:sp macro="" textlink="">
      <xdr:nvSpPr>
        <xdr:cNvPr id="45" name="Text Box 15">
          <a:extLst>
            <a:ext uri="{FF2B5EF4-FFF2-40B4-BE49-F238E27FC236}">
              <a16:creationId xmlns:a16="http://schemas.microsoft.com/office/drawing/2014/main" id="{00000000-0008-0000-0500-00002D000000}"/>
            </a:ext>
          </a:extLst>
        </xdr:cNvPr>
        <xdr:cNvSpPr txBox="1">
          <a:spLocks noChangeArrowheads="1"/>
        </xdr:cNvSpPr>
      </xdr:nvSpPr>
      <xdr:spPr bwMode="auto">
        <a:xfrm>
          <a:off x="10527434" y="595428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 name="Text Box 15">
          <a:extLst>
            <a:ext uri="{FF2B5EF4-FFF2-40B4-BE49-F238E27FC236}">
              <a16:creationId xmlns:a16="http://schemas.microsoft.com/office/drawing/2014/main" id="{00000000-0008-0000-0500-00002E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 name="Text Box 15">
          <a:extLst>
            <a:ext uri="{FF2B5EF4-FFF2-40B4-BE49-F238E27FC236}">
              <a16:creationId xmlns:a16="http://schemas.microsoft.com/office/drawing/2014/main" id="{00000000-0008-0000-0500-00002F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 name="Text Box 15">
          <a:extLst>
            <a:ext uri="{FF2B5EF4-FFF2-40B4-BE49-F238E27FC236}">
              <a16:creationId xmlns:a16="http://schemas.microsoft.com/office/drawing/2014/main" id="{00000000-0008-0000-0500-000030000000}"/>
            </a:ext>
          </a:extLst>
        </xdr:cNvPr>
        <xdr:cNvSpPr txBox="1">
          <a:spLocks noChangeArrowheads="1"/>
        </xdr:cNvSpPr>
      </xdr:nvSpPr>
      <xdr:spPr bwMode="auto">
        <a:xfrm>
          <a:off x="10527434"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 name="Text Box 15">
          <a:extLst>
            <a:ext uri="{FF2B5EF4-FFF2-40B4-BE49-F238E27FC236}">
              <a16:creationId xmlns:a16="http://schemas.microsoft.com/office/drawing/2014/main" id="{00000000-0008-0000-0500-000031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 name="Text Box 15">
          <a:extLst>
            <a:ext uri="{FF2B5EF4-FFF2-40B4-BE49-F238E27FC236}">
              <a16:creationId xmlns:a16="http://schemas.microsoft.com/office/drawing/2014/main" id="{00000000-0008-0000-0500-000032000000}"/>
            </a:ext>
          </a:extLst>
        </xdr:cNvPr>
        <xdr:cNvSpPr txBox="1">
          <a:spLocks noChangeArrowheads="1"/>
        </xdr:cNvSpPr>
      </xdr:nvSpPr>
      <xdr:spPr bwMode="auto">
        <a:xfrm>
          <a:off x="10527434"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 name="Text Box 15">
          <a:extLst>
            <a:ext uri="{FF2B5EF4-FFF2-40B4-BE49-F238E27FC236}">
              <a16:creationId xmlns:a16="http://schemas.microsoft.com/office/drawing/2014/main" id="{00000000-0008-0000-0500-000033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 name="Text Box 15">
          <a:extLst>
            <a:ext uri="{FF2B5EF4-FFF2-40B4-BE49-F238E27FC236}">
              <a16:creationId xmlns:a16="http://schemas.microsoft.com/office/drawing/2014/main" id="{00000000-0008-0000-0500-000034000000}"/>
            </a:ext>
          </a:extLst>
        </xdr:cNvPr>
        <xdr:cNvSpPr txBox="1">
          <a:spLocks noChangeArrowheads="1"/>
        </xdr:cNvSpPr>
      </xdr:nvSpPr>
      <xdr:spPr bwMode="auto">
        <a:xfrm>
          <a:off x="10527434"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 name="Text Box 15">
          <a:extLst>
            <a:ext uri="{FF2B5EF4-FFF2-40B4-BE49-F238E27FC236}">
              <a16:creationId xmlns:a16="http://schemas.microsoft.com/office/drawing/2014/main" id="{00000000-0008-0000-0500-000035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 name="Text Box 15">
          <a:extLst>
            <a:ext uri="{FF2B5EF4-FFF2-40B4-BE49-F238E27FC236}">
              <a16:creationId xmlns:a16="http://schemas.microsoft.com/office/drawing/2014/main" id="{00000000-0008-0000-0500-000036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 name="Text Box 15">
          <a:extLst>
            <a:ext uri="{FF2B5EF4-FFF2-40B4-BE49-F238E27FC236}">
              <a16:creationId xmlns:a16="http://schemas.microsoft.com/office/drawing/2014/main" id="{00000000-0008-0000-0500-000037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 name="Text Box 15">
          <a:extLst>
            <a:ext uri="{FF2B5EF4-FFF2-40B4-BE49-F238E27FC236}">
              <a16:creationId xmlns:a16="http://schemas.microsoft.com/office/drawing/2014/main" id="{00000000-0008-0000-0500-000038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 name="Text Box 15">
          <a:extLst>
            <a:ext uri="{FF2B5EF4-FFF2-40B4-BE49-F238E27FC236}">
              <a16:creationId xmlns:a16="http://schemas.microsoft.com/office/drawing/2014/main" id="{00000000-0008-0000-0500-000039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 name="Text Box 15">
          <a:extLst>
            <a:ext uri="{FF2B5EF4-FFF2-40B4-BE49-F238E27FC236}">
              <a16:creationId xmlns:a16="http://schemas.microsoft.com/office/drawing/2014/main" id="{00000000-0008-0000-0500-00003A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 name="Text Box 15">
          <a:extLst>
            <a:ext uri="{FF2B5EF4-FFF2-40B4-BE49-F238E27FC236}">
              <a16:creationId xmlns:a16="http://schemas.microsoft.com/office/drawing/2014/main" id="{00000000-0008-0000-0500-00003B000000}"/>
            </a:ext>
          </a:extLst>
        </xdr:cNvPr>
        <xdr:cNvSpPr txBox="1">
          <a:spLocks noChangeArrowheads="1"/>
        </xdr:cNvSpPr>
      </xdr:nvSpPr>
      <xdr:spPr bwMode="auto">
        <a:xfrm>
          <a:off x="10527434"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0" name="Text Box 16">
          <a:extLst>
            <a:ext uri="{FF2B5EF4-FFF2-40B4-BE49-F238E27FC236}">
              <a16:creationId xmlns:a16="http://schemas.microsoft.com/office/drawing/2014/main" id="{00000000-0008-0000-0500-00003C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1" name="Text Box 17">
          <a:extLst>
            <a:ext uri="{FF2B5EF4-FFF2-40B4-BE49-F238E27FC236}">
              <a16:creationId xmlns:a16="http://schemas.microsoft.com/office/drawing/2014/main" id="{00000000-0008-0000-0500-00003D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2" name="Text Box 18">
          <a:extLst>
            <a:ext uri="{FF2B5EF4-FFF2-40B4-BE49-F238E27FC236}">
              <a16:creationId xmlns:a16="http://schemas.microsoft.com/office/drawing/2014/main" id="{00000000-0008-0000-0500-00003E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3" name="Text Box 19">
          <a:extLst>
            <a:ext uri="{FF2B5EF4-FFF2-40B4-BE49-F238E27FC236}">
              <a16:creationId xmlns:a16="http://schemas.microsoft.com/office/drawing/2014/main" id="{00000000-0008-0000-0500-00003F000000}"/>
            </a:ext>
          </a:extLst>
        </xdr:cNvPr>
        <xdr:cNvSpPr txBox="1">
          <a:spLocks noChangeArrowheads="1"/>
        </xdr:cNvSpPr>
      </xdr:nvSpPr>
      <xdr:spPr bwMode="auto">
        <a:xfrm>
          <a:off x="10527434"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 name="Text Box 15">
          <a:extLst>
            <a:ext uri="{FF2B5EF4-FFF2-40B4-BE49-F238E27FC236}">
              <a16:creationId xmlns:a16="http://schemas.microsoft.com/office/drawing/2014/main" id="{00000000-0008-0000-0500-000040000000}"/>
            </a:ext>
          </a:extLst>
        </xdr:cNvPr>
        <xdr:cNvSpPr txBox="1">
          <a:spLocks noChangeArrowheads="1"/>
        </xdr:cNvSpPr>
      </xdr:nvSpPr>
      <xdr:spPr bwMode="auto">
        <a:xfrm>
          <a:off x="10527434"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5" name="Text Box 16">
          <a:extLst>
            <a:ext uri="{FF2B5EF4-FFF2-40B4-BE49-F238E27FC236}">
              <a16:creationId xmlns:a16="http://schemas.microsoft.com/office/drawing/2014/main" id="{00000000-0008-0000-0500-000041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6" name="Text Box 17">
          <a:extLst>
            <a:ext uri="{FF2B5EF4-FFF2-40B4-BE49-F238E27FC236}">
              <a16:creationId xmlns:a16="http://schemas.microsoft.com/office/drawing/2014/main" id="{00000000-0008-0000-0500-000042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7" name="Text Box 18">
          <a:extLst>
            <a:ext uri="{FF2B5EF4-FFF2-40B4-BE49-F238E27FC236}">
              <a16:creationId xmlns:a16="http://schemas.microsoft.com/office/drawing/2014/main" id="{00000000-0008-0000-0500-000043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68" name="Text Box 19">
          <a:extLst>
            <a:ext uri="{FF2B5EF4-FFF2-40B4-BE49-F238E27FC236}">
              <a16:creationId xmlns:a16="http://schemas.microsoft.com/office/drawing/2014/main" id="{00000000-0008-0000-0500-000044000000}"/>
            </a:ext>
          </a:extLst>
        </xdr:cNvPr>
        <xdr:cNvSpPr txBox="1">
          <a:spLocks noChangeArrowheads="1"/>
        </xdr:cNvSpPr>
      </xdr:nvSpPr>
      <xdr:spPr bwMode="auto">
        <a:xfrm>
          <a:off x="10527434"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 name="Text Box 15">
          <a:extLst>
            <a:ext uri="{FF2B5EF4-FFF2-40B4-BE49-F238E27FC236}">
              <a16:creationId xmlns:a16="http://schemas.microsoft.com/office/drawing/2014/main" id="{00000000-0008-0000-0500-000045000000}"/>
            </a:ext>
          </a:extLst>
        </xdr:cNvPr>
        <xdr:cNvSpPr txBox="1">
          <a:spLocks noChangeArrowheads="1"/>
        </xdr:cNvSpPr>
      </xdr:nvSpPr>
      <xdr:spPr bwMode="auto">
        <a:xfrm>
          <a:off x="10527434"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0" name="Text Box 16">
          <a:extLst>
            <a:ext uri="{FF2B5EF4-FFF2-40B4-BE49-F238E27FC236}">
              <a16:creationId xmlns:a16="http://schemas.microsoft.com/office/drawing/2014/main" id="{00000000-0008-0000-0500-000046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1" name="Text Box 17">
          <a:extLst>
            <a:ext uri="{FF2B5EF4-FFF2-40B4-BE49-F238E27FC236}">
              <a16:creationId xmlns:a16="http://schemas.microsoft.com/office/drawing/2014/main" id="{00000000-0008-0000-0500-000047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2" name="Text Box 18">
          <a:extLst>
            <a:ext uri="{FF2B5EF4-FFF2-40B4-BE49-F238E27FC236}">
              <a16:creationId xmlns:a16="http://schemas.microsoft.com/office/drawing/2014/main" id="{00000000-0008-0000-0500-000048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xdr:row>
      <xdr:rowOff>0</xdr:rowOff>
    </xdr:from>
    <xdr:ext cx="95250" cy="171450"/>
    <xdr:sp macro="" textlink="">
      <xdr:nvSpPr>
        <xdr:cNvPr id="73" name="Text Box 19">
          <a:extLst>
            <a:ext uri="{FF2B5EF4-FFF2-40B4-BE49-F238E27FC236}">
              <a16:creationId xmlns:a16="http://schemas.microsoft.com/office/drawing/2014/main" id="{00000000-0008-0000-0500-000049000000}"/>
            </a:ext>
          </a:extLst>
        </xdr:cNvPr>
        <xdr:cNvSpPr txBox="1">
          <a:spLocks noChangeArrowheads="1"/>
        </xdr:cNvSpPr>
      </xdr:nvSpPr>
      <xdr:spPr bwMode="auto">
        <a:xfrm>
          <a:off x="9374909" y="5449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5" name="Text Box 15">
          <a:extLst>
            <a:ext uri="{FF2B5EF4-FFF2-40B4-BE49-F238E27FC236}">
              <a16:creationId xmlns:a16="http://schemas.microsoft.com/office/drawing/2014/main" id="{00000000-0008-0000-0500-00004B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6" name="Text Box 15">
          <a:extLst>
            <a:ext uri="{FF2B5EF4-FFF2-40B4-BE49-F238E27FC236}">
              <a16:creationId xmlns:a16="http://schemas.microsoft.com/office/drawing/2014/main" id="{00000000-0008-0000-0500-00004C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7" name="Text Box 15">
          <a:extLst>
            <a:ext uri="{FF2B5EF4-FFF2-40B4-BE49-F238E27FC236}">
              <a16:creationId xmlns:a16="http://schemas.microsoft.com/office/drawing/2014/main" id="{00000000-0008-0000-0500-00004D000000}"/>
            </a:ext>
          </a:extLst>
        </xdr:cNvPr>
        <xdr:cNvSpPr txBox="1">
          <a:spLocks noChangeArrowheads="1"/>
        </xdr:cNvSpPr>
      </xdr:nvSpPr>
      <xdr:spPr bwMode="auto">
        <a:xfrm>
          <a:off x="9374909" y="88752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8" name="Text Box 15">
          <a:extLst>
            <a:ext uri="{FF2B5EF4-FFF2-40B4-BE49-F238E27FC236}">
              <a16:creationId xmlns:a16="http://schemas.microsoft.com/office/drawing/2014/main" id="{00000000-0008-0000-0500-00004E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79" name="Text Box 15">
          <a:extLst>
            <a:ext uri="{FF2B5EF4-FFF2-40B4-BE49-F238E27FC236}">
              <a16:creationId xmlns:a16="http://schemas.microsoft.com/office/drawing/2014/main" id="{00000000-0008-0000-0500-00004F000000}"/>
            </a:ext>
          </a:extLst>
        </xdr:cNvPr>
        <xdr:cNvSpPr txBox="1">
          <a:spLocks noChangeArrowheads="1"/>
        </xdr:cNvSpPr>
      </xdr:nvSpPr>
      <xdr:spPr bwMode="auto">
        <a:xfrm>
          <a:off x="9374909" y="1029537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0" name="Text Box 15">
          <a:extLst>
            <a:ext uri="{FF2B5EF4-FFF2-40B4-BE49-F238E27FC236}">
              <a16:creationId xmlns:a16="http://schemas.microsoft.com/office/drawing/2014/main" id="{00000000-0008-0000-0500-000050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1" name="Text Box 15">
          <a:extLst>
            <a:ext uri="{FF2B5EF4-FFF2-40B4-BE49-F238E27FC236}">
              <a16:creationId xmlns:a16="http://schemas.microsoft.com/office/drawing/2014/main" id="{00000000-0008-0000-0500-000051000000}"/>
            </a:ext>
          </a:extLst>
        </xdr:cNvPr>
        <xdr:cNvSpPr txBox="1">
          <a:spLocks noChangeArrowheads="1"/>
        </xdr:cNvSpPr>
      </xdr:nvSpPr>
      <xdr:spPr bwMode="auto">
        <a:xfrm>
          <a:off x="9374909" y="1106891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2" name="Text Box 15">
          <a:extLst>
            <a:ext uri="{FF2B5EF4-FFF2-40B4-BE49-F238E27FC236}">
              <a16:creationId xmlns:a16="http://schemas.microsoft.com/office/drawing/2014/main" id="{00000000-0008-0000-0500-000052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3" name="Text Box 15">
          <a:extLst>
            <a:ext uri="{FF2B5EF4-FFF2-40B4-BE49-F238E27FC236}">
              <a16:creationId xmlns:a16="http://schemas.microsoft.com/office/drawing/2014/main" id="{00000000-0008-0000-0500-000053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4" name="Text Box 15">
          <a:extLst>
            <a:ext uri="{FF2B5EF4-FFF2-40B4-BE49-F238E27FC236}">
              <a16:creationId xmlns:a16="http://schemas.microsoft.com/office/drawing/2014/main" id="{00000000-0008-0000-0500-000054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5" name="Text Box 15">
          <a:extLst>
            <a:ext uri="{FF2B5EF4-FFF2-40B4-BE49-F238E27FC236}">
              <a16:creationId xmlns:a16="http://schemas.microsoft.com/office/drawing/2014/main" id="{00000000-0008-0000-0500-000055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6" name="Text Box 15">
          <a:extLst>
            <a:ext uri="{FF2B5EF4-FFF2-40B4-BE49-F238E27FC236}">
              <a16:creationId xmlns:a16="http://schemas.microsoft.com/office/drawing/2014/main" id="{00000000-0008-0000-0500-000056000000}"/>
            </a:ext>
          </a:extLst>
        </xdr:cNvPr>
        <xdr:cNvSpPr txBox="1">
          <a:spLocks noChangeArrowheads="1"/>
        </xdr:cNvSpPr>
      </xdr:nvSpPr>
      <xdr:spPr bwMode="auto">
        <a:xfrm>
          <a:off x="9374909" y="1178790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7" name="Text Box 15">
          <a:extLst>
            <a:ext uri="{FF2B5EF4-FFF2-40B4-BE49-F238E27FC236}">
              <a16:creationId xmlns:a16="http://schemas.microsoft.com/office/drawing/2014/main" id="{00000000-0008-0000-0500-000057000000}"/>
            </a:ext>
          </a:extLst>
        </xdr:cNvPr>
        <xdr:cNvSpPr txBox="1">
          <a:spLocks noChangeArrowheads="1"/>
        </xdr:cNvSpPr>
      </xdr:nvSpPr>
      <xdr:spPr bwMode="auto">
        <a:xfrm>
          <a:off x="50072637" y="12746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88" name="Text Box 15">
          <a:extLst>
            <a:ext uri="{FF2B5EF4-FFF2-40B4-BE49-F238E27FC236}">
              <a16:creationId xmlns:a16="http://schemas.microsoft.com/office/drawing/2014/main" id="{00000000-0008-0000-0500-000058000000}"/>
            </a:ext>
          </a:extLst>
        </xdr:cNvPr>
        <xdr:cNvSpPr txBox="1">
          <a:spLocks noChangeArrowheads="1"/>
        </xdr:cNvSpPr>
      </xdr:nvSpPr>
      <xdr:spPr bwMode="auto">
        <a:xfrm>
          <a:off x="49942750" y="132238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89" name="Text Box 16">
          <a:extLst>
            <a:ext uri="{FF2B5EF4-FFF2-40B4-BE49-F238E27FC236}">
              <a16:creationId xmlns:a16="http://schemas.microsoft.com/office/drawing/2014/main" id="{00000000-0008-0000-0500-000059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0" name="Text Box 17">
          <a:extLst>
            <a:ext uri="{FF2B5EF4-FFF2-40B4-BE49-F238E27FC236}">
              <a16:creationId xmlns:a16="http://schemas.microsoft.com/office/drawing/2014/main" id="{00000000-0008-0000-0500-00005A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1" name="Text Box 18">
          <a:extLst>
            <a:ext uri="{FF2B5EF4-FFF2-40B4-BE49-F238E27FC236}">
              <a16:creationId xmlns:a16="http://schemas.microsoft.com/office/drawing/2014/main" id="{00000000-0008-0000-0500-00005B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2" name="Text Box 19">
          <a:extLst>
            <a:ext uri="{FF2B5EF4-FFF2-40B4-BE49-F238E27FC236}">
              <a16:creationId xmlns:a16="http://schemas.microsoft.com/office/drawing/2014/main" id="{00000000-0008-0000-0500-00005C000000}"/>
            </a:ext>
          </a:extLst>
        </xdr:cNvPr>
        <xdr:cNvSpPr txBox="1">
          <a:spLocks noChangeArrowheads="1"/>
        </xdr:cNvSpPr>
      </xdr:nvSpPr>
      <xdr:spPr bwMode="auto">
        <a:xfrm>
          <a:off x="9374909" y="62230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3" name="Text Box 15">
          <a:extLst>
            <a:ext uri="{FF2B5EF4-FFF2-40B4-BE49-F238E27FC236}">
              <a16:creationId xmlns:a16="http://schemas.microsoft.com/office/drawing/2014/main" id="{00000000-0008-0000-0500-00005D000000}"/>
            </a:ext>
          </a:extLst>
        </xdr:cNvPr>
        <xdr:cNvSpPr txBox="1">
          <a:spLocks noChangeArrowheads="1"/>
        </xdr:cNvSpPr>
      </xdr:nvSpPr>
      <xdr:spPr bwMode="auto">
        <a:xfrm>
          <a:off x="9374909" y="6727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4" name="Text Box 16">
          <a:extLst>
            <a:ext uri="{FF2B5EF4-FFF2-40B4-BE49-F238E27FC236}">
              <a16:creationId xmlns:a16="http://schemas.microsoft.com/office/drawing/2014/main" id="{00000000-0008-0000-0500-00005E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5" name="Text Box 17">
          <a:extLst>
            <a:ext uri="{FF2B5EF4-FFF2-40B4-BE49-F238E27FC236}">
              <a16:creationId xmlns:a16="http://schemas.microsoft.com/office/drawing/2014/main" id="{00000000-0008-0000-0500-00005F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6" name="Text Box 18">
          <a:extLst>
            <a:ext uri="{FF2B5EF4-FFF2-40B4-BE49-F238E27FC236}">
              <a16:creationId xmlns:a16="http://schemas.microsoft.com/office/drawing/2014/main" id="{00000000-0008-0000-0500-000060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97" name="Text Box 19">
          <a:extLst>
            <a:ext uri="{FF2B5EF4-FFF2-40B4-BE49-F238E27FC236}">
              <a16:creationId xmlns:a16="http://schemas.microsoft.com/office/drawing/2014/main" id="{00000000-0008-0000-0500-000061000000}"/>
            </a:ext>
          </a:extLst>
        </xdr:cNvPr>
        <xdr:cNvSpPr txBox="1">
          <a:spLocks noChangeArrowheads="1"/>
        </xdr:cNvSpPr>
      </xdr:nvSpPr>
      <xdr:spPr bwMode="auto">
        <a:xfrm>
          <a:off x="9374909" y="7296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98" name="Text Box 15">
          <a:extLst>
            <a:ext uri="{FF2B5EF4-FFF2-40B4-BE49-F238E27FC236}">
              <a16:creationId xmlns:a16="http://schemas.microsoft.com/office/drawing/2014/main" id="{00000000-0008-0000-0500-000062000000}"/>
            </a:ext>
          </a:extLst>
        </xdr:cNvPr>
        <xdr:cNvSpPr txBox="1">
          <a:spLocks noChangeArrowheads="1"/>
        </xdr:cNvSpPr>
      </xdr:nvSpPr>
      <xdr:spPr bwMode="auto">
        <a:xfrm>
          <a:off x="9374909" y="7801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99" name="Text Box 15">
          <a:extLst>
            <a:ext uri="{FF2B5EF4-FFF2-40B4-BE49-F238E27FC236}">
              <a16:creationId xmlns:a16="http://schemas.microsoft.com/office/drawing/2014/main" id="{00000000-0008-0000-0500-000063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0" name="Text Box 15">
          <a:extLst>
            <a:ext uri="{FF2B5EF4-FFF2-40B4-BE49-F238E27FC236}">
              <a16:creationId xmlns:a16="http://schemas.microsoft.com/office/drawing/2014/main" id="{00000000-0008-0000-0500-000064000000}"/>
            </a:ext>
          </a:extLst>
        </xdr:cNvPr>
        <xdr:cNvSpPr txBox="1">
          <a:spLocks noChangeArrowheads="1"/>
        </xdr:cNvSpPr>
      </xdr:nvSpPr>
      <xdr:spPr bwMode="auto">
        <a:xfrm>
          <a:off x="9374909"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1" name="Text Box 15">
          <a:extLst>
            <a:ext uri="{FF2B5EF4-FFF2-40B4-BE49-F238E27FC236}">
              <a16:creationId xmlns:a16="http://schemas.microsoft.com/office/drawing/2014/main" id="{00000000-0008-0000-0500-000065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02" name="Text Box 15">
          <a:extLst>
            <a:ext uri="{FF2B5EF4-FFF2-40B4-BE49-F238E27FC236}">
              <a16:creationId xmlns:a16="http://schemas.microsoft.com/office/drawing/2014/main" id="{00000000-0008-0000-0500-000066000000}"/>
            </a:ext>
          </a:extLst>
        </xdr:cNvPr>
        <xdr:cNvSpPr txBox="1">
          <a:spLocks noChangeArrowheads="1"/>
        </xdr:cNvSpPr>
      </xdr:nvSpPr>
      <xdr:spPr bwMode="auto">
        <a:xfrm>
          <a:off x="12790343"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3" name="Text Box 15">
          <a:extLst>
            <a:ext uri="{FF2B5EF4-FFF2-40B4-BE49-F238E27FC236}">
              <a16:creationId xmlns:a16="http://schemas.microsoft.com/office/drawing/2014/main" id="{00000000-0008-0000-0500-000067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04" name="Text Box 15">
          <a:extLst>
            <a:ext uri="{FF2B5EF4-FFF2-40B4-BE49-F238E27FC236}">
              <a16:creationId xmlns:a16="http://schemas.microsoft.com/office/drawing/2014/main" id="{00000000-0008-0000-0500-000068000000}"/>
            </a:ext>
          </a:extLst>
        </xdr:cNvPr>
        <xdr:cNvSpPr txBox="1">
          <a:spLocks noChangeArrowheads="1"/>
        </xdr:cNvSpPr>
      </xdr:nvSpPr>
      <xdr:spPr bwMode="auto">
        <a:xfrm>
          <a:off x="50084182" y="1164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5" name="Text Box 15">
          <a:extLst>
            <a:ext uri="{FF2B5EF4-FFF2-40B4-BE49-F238E27FC236}">
              <a16:creationId xmlns:a16="http://schemas.microsoft.com/office/drawing/2014/main" id="{00000000-0008-0000-0500-00006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6" name="Text Box 15">
          <a:extLst>
            <a:ext uri="{FF2B5EF4-FFF2-40B4-BE49-F238E27FC236}">
              <a16:creationId xmlns:a16="http://schemas.microsoft.com/office/drawing/2014/main" id="{00000000-0008-0000-0500-00006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7" name="Text Box 15">
          <a:extLst>
            <a:ext uri="{FF2B5EF4-FFF2-40B4-BE49-F238E27FC236}">
              <a16:creationId xmlns:a16="http://schemas.microsoft.com/office/drawing/2014/main" id="{00000000-0008-0000-0500-00006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8" name="Text Box 15">
          <a:extLst>
            <a:ext uri="{FF2B5EF4-FFF2-40B4-BE49-F238E27FC236}">
              <a16:creationId xmlns:a16="http://schemas.microsoft.com/office/drawing/2014/main" id="{00000000-0008-0000-0500-00006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09" name="Text Box 15">
          <a:extLst>
            <a:ext uri="{FF2B5EF4-FFF2-40B4-BE49-F238E27FC236}">
              <a16:creationId xmlns:a16="http://schemas.microsoft.com/office/drawing/2014/main" id="{00000000-0008-0000-0500-00006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0" name="Text Box 15">
          <a:extLst>
            <a:ext uri="{FF2B5EF4-FFF2-40B4-BE49-F238E27FC236}">
              <a16:creationId xmlns:a16="http://schemas.microsoft.com/office/drawing/2014/main" id="{00000000-0008-0000-0500-00006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1" name="Text Box 15">
          <a:extLst>
            <a:ext uri="{FF2B5EF4-FFF2-40B4-BE49-F238E27FC236}">
              <a16:creationId xmlns:a16="http://schemas.microsoft.com/office/drawing/2014/main" id="{00000000-0008-0000-0500-00006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2" name="Text Box 15">
          <a:extLst>
            <a:ext uri="{FF2B5EF4-FFF2-40B4-BE49-F238E27FC236}">
              <a16:creationId xmlns:a16="http://schemas.microsoft.com/office/drawing/2014/main" id="{00000000-0008-0000-0500-00007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3" name="Text Box 15">
          <a:extLst>
            <a:ext uri="{FF2B5EF4-FFF2-40B4-BE49-F238E27FC236}">
              <a16:creationId xmlns:a16="http://schemas.microsoft.com/office/drawing/2014/main" id="{00000000-0008-0000-0500-00007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4" name="Text Box 15">
          <a:extLst>
            <a:ext uri="{FF2B5EF4-FFF2-40B4-BE49-F238E27FC236}">
              <a16:creationId xmlns:a16="http://schemas.microsoft.com/office/drawing/2014/main" id="{00000000-0008-0000-0500-00007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5" name="Text Box 15">
          <a:extLst>
            <a:ext uri="{FF2B5EF4-FFF2-40B4-BE49-F238E27FC236}">
              <a16:creationId xmlns:a16="http://schemas.microsoft.com/office/drawing/2014/main" id="{00000000-0008-0000-0500-00007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6" name="Text Box 15">
          <a:extLst>
            <a:ext uri="{FF2B5EF4-FFF2-40B4-BE49-F238E27FC236}">
              <a16:creationId xmlns:a16="http://schemas.microsoft.com/office/drawing/2014/main" id="{00000000-0008-0000-0500-00007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7" name="Text Box 15">
          <a:extLst>
            <a:ext uri="{FF2B5EF4-FFF2-40B4-BE49-F238E27FC236}">
              <a16:creationId xmlns:a16="http://schemas.microsoft.com/office/drawing/2014/main" id="{00000000-0008-0000-0500-00007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18" name="Text Box 15">
          <a:extLst>
            <a:ext uri="{FF2B5EF4-FFF2-40B4-BE49-F238E27FC236}">
              <a16:creationId xmlns:a16="http://schemas.microsoft.com/office/drawing/2014/main" id="{00000000-0008-0000-0500-00007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19" name="Text Box 15">
          <a:extLst>
            <a:ext uri="{FF2B5EF4-FFF2-40B4-BE49-F238E27FC236}">
              <a16:creationId xmlns:a16="http://schemas.microsoft.com/office/drawing/2014/main" id="{00000000-0008-0000-0500-000077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0" name="Text Box 15">
          <a:extLst>
            <a:ext uri="{FF2B5EF4-FFF2-40B4-BE49-F238E27FC236}">
              <a16:creationId xmlns:a16="http://schemas.microsoft.com/office/drawing/2014/main" id="{00000000-0008-0000-0500-000078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 name="Text Box 15">
          <a:extLst>
            <a:ext uri="{FF2B5EF4-FFF2-40B4-BE49-F238E27FC236}">
              <a16:creationId xmlns:a16="http://schemas.microsoft.com/office/drawing/2014/main" id="{00000000-0008-0000-0500-000079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2" name="Text Box 15">
          <a:extLst>
            <a:ext uri="{FF2B5EF4-FFF2-40B4-BE49-F238E27FC236}">
              <a16:creationId xmlns:a16="http://schemas.microsoft.com/office/drawing/2014/main" id="{00000000-0008-0000-0500-00007A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 name="Text Box 15">
          <a:extLst>
            <a:ext uri="{FF2B5EF4-FFF2-40B4-BE49-F238E27FC236}">
              <a16:creationId xmlns:a16="http://schemas.microsoft.com/office/drawing/2014/main" id="{00000000-0008-0000-0500-00007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 name="Text Box 15">
          <a:extLst>
            <a:ext uri="{FF2B5EF4-FFF2-40B4-BE49-F238E27FC236}">
              <a16:creationId xmlns:a16="http://schemas.microsoft.com/office/drawing/2014/main" id="{00000000-0008-0000-0500-00007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 name="Text Box 15">
          <a:extLst>
            <a:ext uri="{FF2B5EF4-FFF2-40B4-BE49-F238E27FC236}">
              <a16:creationId xmlns:a16="http://schemas.microsoft.com/office/drawing/2014/main" id="{00000000-0008-0000-0500-00007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6" name="Text Box 15">
          <a:extLst>
            <a:ext uri="{FF2B5EF4-FFF2-40B4-BE49-F238E27FC236}">
              <a16:creationId xmlns:a16="http://schemas.microsoft.com/office/drawing/2014/main" id="{00000000-0008-0000-0500-00007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7" name="Text Box 15">
          <a:extLst>
            <a:ext uri="{FF2B5EF4-FFF2-40B4-BE49-F238E27FC236}">
              <a16:creationId xmlns:a16="http://schemas.microsoft.com/office/drawing/2014/main" id="{00000000-0008-0000-0500-00007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8" name="Text Box 15">
          <a:extLst>
            <a:ext uri="{FF2B5EF4-FFF2-40B4-BE49-F238E27FC236}">
              <a16:creationId xmlns:a16="http://schemas.microsoft.com/office/drawing/2014/main" id="{00000000-0008-0000-0500-00008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9" name="Text Box 15">
          <a:extLst>
            <a:ext uri="{FF2B5EF4-FFF2-40B4-BE49-F238E27FC236}">
              <a16:creationId xmlns:a16="http://schemas.microsoft.com/office/drawing/2014/main" id="{00000000-0008-0000-0500-00008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0" name="Text Box 15">
          <a:extLst>
            <a:ext uri="{FF2B5EF4-FFF2-40B4-BE49-F238E27FC236}">
              <a16:creationId xmlns:a16="http://schemas.microsoft.com/office/drawing/2014/main" id="{00000000-0008-0000-0500-00008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 name="Text Box 15">
          <a:extLst>
            <a:ext uri="{FF2B5EF4-FFF2-40B4-BE49-F238E27FC236}">
              <a16:creationId xmlns:a16="http://schemas.microsoft.com/office/drawing/2014/main" id="{00000000-0008-0000-0500-00008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2" name="Text Box 15">
          <a:extLst>
            <a:ext uri="{FF2B5EF4-FFF2-40B4-BE49-F238E27FC236}">
              <a16:creationId xmlns:a16="http://schemas.microsoft.com/office/drawing/2014/main" id="{00000000-0008-0000-0500-00008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3" name="Text Box 15">
          <a:extLst>
            <a:ext uri="{FF2B5EF4-FFF2-40B4-BE49-F238E27FC236}">
              <a16:creationId xmlns:a16="http://schemas.microsoft.com/office/drawing/2014/main" id="{00000000-0008-0000-0500-00008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 name="Text Box 15">
          <a:extLst>
            <a:ext uri="{FF2B5EF4-FFF2-40B4-BE49-F238E27FC236}">
              <a16:creationId xmlns:a16="http://schemas.microsoft.com/office/drawing/2014/main" id="{00000000-0008-0000-0500-00008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5" name="Text Box 15">
          <a:extLst>
            <a:ext uri="{FF2B5EF4-FFF2-40B4-BE49-F238E27FC236}">
              <a16:creationId xmlns:a16="http://schemas.microsoft.com/office/drawing/2014/main" id="{00000000-0008-0000-0500-00008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6" name="Text Box 15">
          <a:extLst>
            <a:ext uri="{FF2B5EF4-FFF2-40B4-BE49-F238E27FC236}">
              <a16:creationId xmlns:a16="http://schemas.microsoft.com/office/drawing/2014/main" id="{00000000-0008-0000-0500-00008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7" name="Text Box 15">
          <a:extLst>
            <a:ext uri="{FF2B5EF4-FFF2-40B4-BE49-F238E27FC236}">
              <a16:creationId xmlns:a16="http://schemas.microsoft.com/office/drawing/2014/main" id="{00000000-0008-0000-0500-000089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8" name="Text Box 15">
          <a:extLst>
            <a:ext uri="{FF2B5EF4-FFF2-40B4-BE49-F238E27FC236}">
              <a16:creationId xmlns:a16="http://schemas.microsoft.com/office/drawing/2014/main" id="{00000000-0008-0000-0500-00008A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9" name="Text Box 15">
          <a:extLst>
            <a:ext uri="{FF2B5EF4-FFF2-40B4-BE49-F238E27FC236}">
              <a16:creationId xmlns:a16="http://schemas.microsoft.com/office/drawing/2014/main" id="{00000000-0008-0000-0500-00008B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0" name="Text Box 15">
          <a:extLst>
            <a:ext uri="{FF2B5EF4-FFF2-40B4-BE49-F238E27FC236}">
              <a16:creationId xmlns:a16="http://schemas.microsoft.com/office/drawing/2014/main" id="{00000000-0008-0000-0500-00008C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1" name="Text Box 15">
          <a:extLst>
            <a:ext uri="{FF2B5EF4-FFF2-40B4-BE49-F238E27FC236}">
              <a16:creationId xmlns:a16="http://schemas.microsoft.com/office/drawing/2014/main" id="{00000000-0008-0000-0500-00008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2" name="Text Box 15">
          <a:extLst>
            <a:ext uri="{FF2B5EF4-FFF2-40B4-BE49-F238E27FC236}">
              <a16:creationId xmlns:a16="http://schemas.microsoft.com/office/drawing/2014/main" id="{00000000-0008-0000-0500-00008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3" name="Text Box 15">
          <a:extLst>
            <a:ext uri="{FF2B5EF4-FFF2-40B4-BE49-F238E27FC236}">
              <a16:creationId xmlns:a16="http://schemas.microsoft.com/office/drawing/2014/main" id="{00000000-0008-0000-0500-00008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4" name="Text Box 15">
          <a:extLst>
            <a:ext uri="{FF2B5EF4-FFF2-40B4-BE49-F238E27FC236}">
              <a16:creationId xmlns:a16="http://schemas.microsoft.com/office/drawing/2014/main" id="{00000000-0008-0000-0500-00009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5" name="Text Box 15">
          <a:extLst>
            <a:ext uri="{FF2B5EF4-FFF2-40B4-BE49-F238E27FC236}">
              <a16:creationId xmlns:a16="http://schemas.microsoft.com/office/drawing/2014/main" id="{00000000-0008-0000-0500-00009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6" name="Text Box 15">
          <a:extLst>
            <a:ext uri="{FF2B5EF4-FFF2-40B4-BE49-F238E27FC236}">
              <a16:creationId xmlns:a16="http://schemas.microsoft.com/office/drawing/2014/main" id="{00000000-0008-0000-0500-00009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47" name="Text Box 15">
          <a:extLst>
            <a:ext uri="{FF2B5EF4-FFF2-40B4-BE49-F238E27FC236}">
              <a16:creationId xmlns:a16="http://schemas.microsoft.com/office/drawing/2014/main" id="{00000000-0008-0000-0500-00009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8" name="Text Box 15">
          <a:extLst>
            <a:ext uri="{FF2B5EF4-FFF2-40B4-BE49-F238E27FC236}">
              <a16:creationId xmlns:a16="http://schemas.microsoft.com/office/drawing/2014/main" id="{00000000-0008-0000-0500-00009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49" name="Text Box 15">
          <a:extLst>
            <a:ext uri="{FF2B5EF4-FFF2-40B4-BE49-F238E27FC236}">
              <a16:creationId xmlns:a16="http://schemas.microsoft.com/office/drawing/2014/main" id="{00000000-0008-0000-0500-000095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0" name="Text Box 15">
          <a:extLst>
            <a:ext uri="{FF2B5EF4-FFF2-40B4-BE49-F238E27FC236}">
              <a16:creationId xmlns:a16="http://schemas.microsoft.com/office/drawing/2014/main" id="{00000000-0008-0000-0500-00009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1" name="Text Box 15">
          <a:extLst>
            <a:ext uri="{FF2B5EF4-FFF2-40B4-BE49-F238E27FC236}">
              <a16:creationId xmlns:a16="http://schemas.microsoft.com/office/drawing/2014/main" id="{00000000-0008-0000-0500-00009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2" name="Text Box 15">
          <a:extLst>
            <a:ext uri="{FF2B5EF4-FFF2-40B4-BE49-F238E27FC236}">
              <a16:creationId xmlns:a16="http://schemas.microsoft.com/office/drawing/2014/main" id="{00000000-0008-0000-0500-00009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3" name="Text Box 15">
          <a:extLst>
            <a:ext uri="{FF2B5EF4-FFF2-40B4-BE49-F238E27FC236}">
              <a16:creationId xmlns:a16="http://schemas.microsoft.com/office/drawing/2014/main" id="{00000000-0008-0000-0500-00009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4" name="Text Box 15">
          <a:extLst>
            <a:ext uri="{FF2B5EF4-FFF2-40B4-BE49-F238E27FC236}">
              <a16:creationId xmlns:a16="http://schemas.microsoft.com/office/drawing/2014/main" id="{00000000-0008-0000-0500-00009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5" name="Text Box 15">
          <a:extLst>
            <a:ext uri="{FF2B5EF4-FFF2-40B4-BE49-F238E27FC236}">
              <a16:creationId xmlns:a16="http://schemas.microsoft.com/office/drawing/2014/main" id="{00000000-0008-0000-0500-00009B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6" name="Text Box 15">
          <a:extLst>
            <a:ext uri="{FF2B5EF4-FFF2-40B4-BE49-F238E27FC236}">
              <a16:creationId xmlns:a16="http://schemas.microsoft.com/office/drawing/2014/main" id="{00000000-0008-0000-0500-00009C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7" name="Text Box 15">
          <a:extLst>
            <a:ext uri="{FF2B5EF4-FFF2-40B4-BE49-F238E27FC236}">
              <a16:creationId xmlns:a16="http://schemas.microsoft.com/office/drawing/2014/main" id="{00000000-0008-0000-0500-00009D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58" name="Text Box 15">
          <a:extLst>
            <a:ext uri="{FF2B5EF4-FFF2-40B4-BE49-F238E27FC236}">
              <a16:creationId xmlns:a16="http://schemas.microsoft.com/office/drawing/2014/main" id="{00000000-0008-0000-0500-00009E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59" name="Text Box 15">
          <a:extLst>
            <a:ext uri="{FF2B5EF4-FFF2-40B4-BE49-F238E27FC236}">
              <a16:creationId xmlns:a16="http://schemas.microsoft.com/office/drawing/2014/main" id="{00000000-0008-0000-0500-00009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0" name="Text Box 15">
          <a:extLst>
            <a:ext uri="{FF2B5EF4-FFF2-40B4-BE49-F238E27FC236}">
              <a16:creationId xmlns:a16="http://schemas.microsoft.com/office/drawing/2014/main" id="{00000000-0008-0000-0500-0000A0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1" name="Text Box 15">
          <a:extLst>
            <a:ext uri="{FF2B5EF4-FFF2-40B4-BE49-F238E27FC236}">
              <a16:creationId xmlns:a16="http://schemas.microsoft.com/office/drawing/2014/main" id="{00000000-0008-0000-0500-0000A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2" name="Text Box 15">
          <a:extLst>
            <a:ext uri="{FF2B5EF4-FFF2-40B4-BE49-F238E27FC236}">
              <a16:creationId xmlns:a16="http://schemas.microsoft.com/office/drawing/2014/main" id="{00000000-0008-0000-0500-0000A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3" name="Text Box 15">
          <a:extLst>
            <a:ext uri="{FF2B5EF4-FFF2-40B4-BE49-F238E27FC236}">
              <a16:creationId xmlns:a16="http://schemas.microsoft.com/office/drawing/2014/main" id="{00000000-0008-0000-0500-0000A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4" name="Text Box 15">
          <a:extLst>
            <a:ext uri="{FF2B5EF4-FFF2-40B4-BE49-F238E27FC236}">
              <a16:creationId xmlns:a16="http://schemas.microsoft.com/office/drawing/2014/main" id="{00000000-0008-0000-0500-0000A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65" name="Text Box 15">
          <a:extLst>
            <a:ext uri="{FF2B5EF4-FFF2-40B4-BE49-F238E27FC236}">
              <a16:creationId xmlns:a16="http://schemas.microsoft.com/office/drawing/2014/main" id="{00000000-0008-0000-0500-0000A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6" name="Text Box 15">
          <a:extLst>
            <a:ext uri="{FF2B5EF4-FFF2-40B4-BE49-F238E27FC236}">
              <a16:creationId xmlns:a16="http://schemas.microsoft.com/office/drawing/2014/main" id="{00000000-0008-0000-0500-0000A6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7" name="Text Box 15">
          <a:extLst>
            <a:ext uri="{FF2B5EF4-FFF2-40B4-BE49-F238E27FC236}">
              <a16:creationId xmlns:a16="http://schemas.microsoft.com/office/drawing/2014/main" id="{00000000-0008-0000-0500-0000A7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8" name="Text Box 15">
          <a:extLst>
            <a:ext uri="{FF2B5EF4-FFF2-40B4-BE49-F238E27FC236}">
              <a16:creationId xmlns:a16="http://schemas.microsoft.com/office/drawing/2014/main" id="{00000000-0008-0000-0500-0000A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69" name="Text Box 15">
          <a:extLst>
            <a:ext uri="{FF2B5EF4-FFF2-40B4-BE49-F238E27FC236}">
              <a16:creationId xmlns:a16="http://schemas.microsoft.com/office/drawing/2014/main" id="{00000000-0008-0000-0500-0000A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0" name="Text Box 15">
          <a:extLst>
            <a:ext uri="{FF2B5EF4-FFF2-40B4-BE49-F238E27FC236}">
              <a16:creationId xmlns:a16="http://schemas.microsoft.com/office/drawing/2014/main" id="{00000000-0008-0000-0500-0000A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1" name="Text Box 15">
          <a:extLst>
            <a:ext uri="{FF2B5EF4-FFF2-40B4-BE49-F238E27FC236}">
              <a16:creationId xmlns:a16="http://schemas.microsoft.com/office/drawing/2014/main" id="{00000000-0008-0000-0500-0000A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2" name="Text Box 15">
          <a:extLst>
            <a:ext uri="{FF2B5EF4-FFF2-40B4-BE49-F238E27FC236}">
              <a16:creationId xmlns:a16="http://schemas.microsoft.com/office/drawing/2014/main" id="{00000000-0008-0000-0500-0000A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3" name="Text Box 15">
          <a:extLst>
            <a:ext uri="{FF2B5EF4-FFF2-40B4-BE49-F238E27FC236}">
              <a16:creationId xmlns:a16="http://schemas.microsoft.com/office/drawing/2014/main" id="{00000000-0008-0000-0500-0000AD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4" name="Text Box 15">
          <a:extLst>
            <a:ext uri="{FF2B5EF4-FFF2-40B4-BE49-F238E27FC236}">
              <a16:creationId xmlns:a16="http://schemas.microsoft.com/office/drawing/2014/main" id="{00000000-0008-0000-0500-0000AE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5" name="Text Box 15">
          <a:extLst>
            <a:ext uri="{FF2B5EF4-FFF2-40B4-BE49-F238E27FC236}">
              <a16:creationId xmlns:a16="http://schemas.microsoft.com/office/drawing/2014/main" id="{00000000-0008-0000-0500-0000AF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76" name="Text Box 15">
          <a:extLst>
            <a:ext uri="{FF2B5EF4-FFF2-40B4-BE49-F238E27FC236}">
              <a16:creationId xmlns:a16="http://schemas.microsoft.com/office/drawing/2014/main" id="{00000000-0008-0000-0500-0000B0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7" name="Text Box 15">
          <a:extLst>
            <a:ext uri="{FF2B5EF4-FFF2-40B4-BE49-F238E27FC236}">
              <a16:creationId xmlns:a16="http://schemas.microsoft.com/office/drawing/2014/main" id="{00000000-0008-0000-0500-0000B1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8" name="Text Box 15">
          <a:extLst>
            <a:ext uri="{FF2B5EF4-FFF2-40B4-BE49-F238E27FC236}">
              <a16:creationId xmlns:a16="http://schemas.microsoft.com/office/drawing/2014/main" id="{00000000-0008-0000-0500-0000B2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79" name="Text Box 15">
          <a:extLst>
            <a:ext uri="{FF2B5EF4-FFF2-40B4-BE49-F238E27FC236}">
              <a16:creationId xmlns:a16="http://schemas.microsoft.com/office/drawing/2014/main" id="{00000000-0008-0000-0500-0000B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0" name="Text Box 15">
          <a:extLst>
            <a:ext uri="{FF2B5EF4-FFF2-40B4-BE49-F238E27FC236}">
              <a16:creationId xmlns:a16="http://schemas.microsoft.com/office/drawing/2014/main" id="{00000000-0008-0000-0500-0000B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1" name="Text Box 15">
          <a:extLst>
            <a:ext uri="{FF2B5EF4-FFF2-40B4-BE49-F238E27FC236}">
              <a16:creationId xmlns:a16="http://schemas.microsoft.com/office/drawing/2014/main" id="{00000000-0008-0000-0500-0000B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2" name="Text Box 15">
          <a:extLst>
            <a:ext uri="{FF2B5EF4-FFF2-40B4-BE49-F238E27FC236}">
              <a16:creationId xmlns:a16="http://schemas.microsoft.com/office/drawing/2014/main" id="{00000000-0008-0000-0500-0000B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83" name="Text Box 15">
          <a:extLst>
            <a:ext uri="{FF2B5EF4-FFF2-40B4-BE49-F238E27FC236}">
              <a16:creationId xmlns:a16="http://schemas.microsoft.com/office/drawing/2014/main" id="{00000000-0008-0000-0500-0000B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4" name="Text Box 15">
          <a:extLst>
            <a:ext uri="{FF2B5EF4-FFF2-40B4-BE49-F238E27FC236}">
              <a16:creationId xmlns:a16="http://schemas.microsoft.com/office/drawing/2014/main" id="{00000000-0008-0000-0500-0000B8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5" name="Text Box 15">
          <a:extLst>
            <a:ext uri="{FF2B5EF4-FFF2-40B4-BE49-F238E27FC236}">
              <a16:creationId xmlns:a16="http://schemas.microsoft.com/office/drawing/2014/main" id="{00000000-0008-0000-0500-0000B9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6" name="Text Box 15">
          <a:extLst>
            <a:ext uri="{FF2B5EF4-FFF2-40B4-BE49-F238E27FC236}">
              <a16:creationId xmlns:a16="http://schemas.microsoft.com/office/drawing/2014/main" id="{00000000-0008-0000-0500-0000B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7" name="Text Box 15">
          <a:extLst>
            <a:ext uri="{FF2B5EF4-FFF2-40B4-BE49-F238E27FC236}">
              <a16:creationId xmlns:a16="http://schemas.microsoft.com/office/drawing/2014/main" id="{00000000-0008-0000-0500-0000B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8" name="Text Box 15">
          <a:extLst>
            <a:ext uri="{FF2B5EF4-FFF2-40B4-BE49-F238E27FC236}">
              <a16:creationId xmlns:a16="http://schemas.microsoft.com/office/drawing/2014/main" id="{00000000-0008-0000-0500-0000B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89" name="Text Box 15">
          <a:extLst>
            <a:ext uri="{FF2B5EF4-FFF2-40B4-BE49-F238E27FC236}">
              <a16:creationId xmlns:a16="http://schemas.microsoft.com/office/drawing/2014/main" id="{00000000-0008-0000-0500-0000B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0" name="Text Box 15">
          <a:extLst>
            <a:ext uri="{FF2B5EF4-FFF2-40B4-BE49-F238E27FC236}">
              <a16:creationId xmlns:a16="http://schemas.microsoft.com/office/drawing/2014/main" id="{00000000-0008-0000-0500-0000B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1" name="Text Box 15">
          <a:extLst>
            <a:ext uri="{FF2B5EF4-FFF2-40B4-BE49-F238E27FC236}">
              <a16:creationId xmlns:a16="http://schemas.microsoft.com/office/drawing/2014/main" id="{00000000-0008-0000-0500-0000BF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2" name="Text Box 15">
          <a:extLst>
            <a:ext uri="{FF2B5EF4-FFF2-40B4-BE49-F238E27FC236}">
              <a16:creationId xmlns:a16="http://schemas.microsoft.com/office/drawing/2014/main" id="{00000000-0008-0000-0500-0000C0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3" name="Text Box 15">
          <a:extLst>
            <a:ext uri="{FF2B5EF4-FFF2-40B4-BE49-F238E27FC236}">
              <a16:creationId xmlns:a16="http://schemas.microsoft.com/office/drawing/2014/main" id="{00000000-0008-0000-0500-0000C1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94" name="Text Box 15">
          <a:extLst>
            <a:ext uri="{FF2B5EF4-FFF2-40B4-BE49-F238E27FC236}">
              <a16:creationId xmlns:a16="http://schemas.microsoft.com/office/drawing/2014/main" id="{00000000-0008-0000-0500-0000C2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5" name="Text Box 15">
          <a:extLst>
            <a:ext uri="{FF2B5EF4-FFF2-40B4-BE49-F238E27FC236}">
              <a16:creationId xmlns:a16="http://schemas.microsoft.com/office/drawing/2014/main" id="{00000000-0008-0000-0500-0000C3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6" name="Text Box 15">
          <a:extLst>
            <a:ext uri="{FF2B5EF4-FFF2-40B4-BE49-F238E27FC236}">
              <a16:creationId xmlns:a16="http://schemas.microsoft.com/office/drawing/2014/main" id="{00000000-0008-0000-0500-0000C4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7" name="Text Box 15">
          <a:extLst>
            <a:ext uri="{FF2B5EF4-FFF2-40B4-BE49-F238E27FC236}">
              <a16:creationId xmlns:a16="http://schemas.microsoft.com/office/drawing/2014/main" id="{00000000-0008-0000-0500-0000C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8" name="Text Box 15">
          <a:extLst>
            <a:ext uri="{FF2B5EF4-FFF2-40B4-BE49-F238E27FC236}">
              <a16:creationId xmlns:a16="http://schemas.microsoft.com/office/drawing/2014/main" id="{00000000-0008-0000-0500-0000C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99" name="Text Box 15">
          <a:extLst>
            <a:ext uri="{FF2B5EF4-FFF2-40B4-BE49-F238E27FC236}">
              <a16:creationId xmlns:a16="http://schemas.microsoft.com/office/drawing/2014/main" id="{00000000-0008-0000-0500-0000C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0" name="Text Box 15">
          <a:extLst>
            <a:ext uri="{FF2B5EF4-FFF2-40B4-BE49-F238E27FC236}">
              <a16:creationId xmlns:a16="http://schemas.microsoft.com/office/drawing/2014/main" id="{00000000-0008-0000-0500-0000C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1" name="Text Box 15">
          <a:extLst>
            <a:ext uri="{FF2B5EF4-FFF2-40B4-BE49-F238E27FC236}">
              <a16:creationId xmlns:a16="http://schemas.microsoft.com/office/drawing/2014/main" id="{00000000-0008-0000-0500-0000C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2" name="Text Box 15">
          <a:extLst>
            <a:ext uri="{FF2B5EF4-FFF2-40B4-BE49-F238E27FC236}">
              <a16:creationId xmlns:a16="http://schemas.microsoft.com/office/drawing/2014/main" id="{00000000-0008-0000-0500-0000CA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3" name="Text Box 15">
          <a:extLst>
            <a:ext uri="{FF2B5EF4-FFF2-40B4-BE49-F238E27FC236}">
              <a16:creationId xmlns:a16="http://schemas.microsoft.com/office/drawing/2014/main" id="{00000000-0008-0000-0500-0000CB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4" name="Text Box 15">
          <a:extLst>
            <a:ext uri="{FF2B5EF4-FFF2-40B4-BE49-F238E27FC236}">
              <a16:creationId xmlns:a16="http://schemas.microsoft.com/office/drawing/2014/main" id="{00000000-0008-0000-0500-0000C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5" name="Text Box 15">
          <a:extLst>
            <a:ext uri="{FF2B5EF4-FFF2-40B4-BE49-F238E27FC236}">
              <a16:creationId xmlns:a16="http://schemas.microsoft.com/office/drawing/2014/main" id="{00000000-0008-0000-0500-0000C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6" name="Text Box 15">
          <a:extLst>
            <a:ext uri="{FF2B5EF4-FFF2-40B4-BE49-F238E27FC236}">
              <a16:creationId xmlns:a16="http://schemas.microsoft.com/office/drawing/2014/main" id="{00000000-0008-0000-0500-0000C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7" name="Text Box 15">
          <a:extLst>
            <a:ext uri="{FF2B5EF4-FFF2-40B4-BE49-F238E27FC236}">
              <a16:creationId xmlns:a16="http://schemas.microsoft.com/office/drawing/2014/main" id="{00000000-0008-0000-0500-0000C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08" name="Text Box 15">
          <a:extLst>
            <a:ext uri="{FF2B5EF4-FFF2-40B4-BE49-F238E27FC236}">
              <a16:creationId xmlns:a16="http://schemas.microsoft.com/office/drawing/2014/main" id="{00000000-0008-0000-0500-0000D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09" name="Text Box 15">
          <a:extLst>
            <a:ext uri="{FF2B5EF4-FFF2-40B4-BE49-F238E27FC236}">
              <a16:creationId xmlns:a16="http://schemas.microsoft.com/office/drawing/2014/main" id="{00000000-0008-0000-0500-0000D1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0" name="Text Box 15">
          <a:extLst>
            <a:ext uri="{FF2B5EF4-FFF2-40B4-BE49-F238E27FC236}">
              <a16:creationId xmlns:a16="http://schemas.microsoft.com/office/drawing/2014/main" id="{00000000-0008-0000-0500-0000D2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1" name="Text Box 15">
          <a:extLst>
            <a:ext uri="{FF2B5EF4-FFF2-40B4-BE49-F238E27FC236}">
              <a16:creationId xmlns:a16="http://schemas.microsoft.com/office/drawing/2014/main" id="{00000000-0008-0000-0500-0000D3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12" name="Text Box 15">
          <a:extLst>
            <a:ext uri="{FF2B5EF4-FFF2-40B4-BE49-F238E27FC236}">
              <a16:creationId xmlns:a16="http://schemas.microsoft.com/office/drawing/2014/main" id="{00000000-0008-0000-0500-0000D4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3" name="Text Box 15">
          <a:extLst>
            <a:ext uri="{FF2B5EF4-FFF2-40B4-BE49-F238E27FC236}">
              <a16:creationId xmlns:a16="http://schemas.microsoft.com/office/drawing/2014/main" id="{00000000-0008-0000-0500-0000D5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4" name="Text Box 15">
          <a:extLst>
            <a:ext uri="{FF2B5EF4-FFF2-40B4-BE49-F238E27FC236}">
              <a16:creationId xmlns:a16="http://schemas.microsoft.com/office/drawing/2014/main" id="{00000000-0008-0000-0500-0000D6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5" name="Text Box 15">
          <a:extLst>
            <a:ext uri="{FF2B5EF4-FFF2-40B4-BE49-F238E27FC236}">
              <a16:creationId xmlns:a16="http://schemas.microsoft.com/office/drawing/2014/main" id="{00000000-0008-0000-0500-0000D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6" name="Text Box 15">
          <a:extLst>
            <a:ext uri="{FF2B5EF4-FFF2-40B4-BE49-F238E27FC236}">
              <a16:creationId xmlns:a16="http://schemas.microsoft.com/office/drawing/2014/main" id="{00000000-0008-0000-0500-0000D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7" name="Text Box 15">
          <a:extLst>
            <a:ext uri="{FF2B5EF4-FFF2-40B4-BE49-F238E27FC236}">
              <a16:creationId xmlns:a16="http://schemas.microsoft.com/office/drawing/2014/main" id="{00000000-0008-0000-0500-0000D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8" name="Text Box 15">
          <a:extLst>
            <a:ext uri="{FF2B5EF4-FFF2-40B4-BE49-F238E27FC236}">
              <a16:creationId xmlns:a16="http://schemas.microsoft.com/office/drawing/2014/main" id="{00000000-0008-0000-0500-0000D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19" name="Text Box 15">
          <a:extLst>
            <a:ext uri="{FF2B5EF4-FFF2-40B4-BE49-F238E27FC236}">
              <a16:creationId xmlns:a16="http://schemas.microsoft.com/office/drawing/2014/main" id="{00000000-0008-0000-0500-0000D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0" name="Text Box 15">
          <a:extLst>
            <a:ext uri="{FF2B5EF4-FFF2-40B4-BE49-F238E27FC236}">
              <a16:creationId xmlns:a16="http://schemas.microsoft.com/office/drawing/2014/main" id="{00000000-0008-0000-0500-0000DC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1" name="Text Box 15">
          <a:extLst>
            <a:ext uri="{FF2B5EF4-FFF2-40B4-BE49-F238E27FC236}">
              <a16:creationId xmlns:a16="http://schemas.microsoft.com/office/drawing/2014/main" id="{00000000-0008-0000-0500-0000DD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2" name="Text Box 15">
          <a:extLst>
            <a:ext uri="{FF2B5EF4-FFF2-40B4-BE49-F238E27FC236}">
              <a16:creationId xmlns:a16="http://schemas.microsoft.com/office/drawing/2014/main" id="{00000000-0008-0000-0500-0000D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3" name="Text Box 15">
          <a:extLst>
            <a:ext uri="{FF2B5EF4-FFF2-40B4-BE49-F238E27FC236}">
              <a16:creationId xmlns:a16="http://schemas.microsoft.com/office/drawing/2014/main" id="{00000000-0008-0000-0500-0000D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4" name="Text Box 15">
          <a:extLst>
            <a:ext uri="{FF2B5EF4-FFF2-40B4-BE49-F238E27FC236}">
              <a16:creationId xmlns:a16="http://schemas.microsoft.com/office/drawing/2014/main" id="{00000000-0008-0000-0500-0000E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5" name="Text Box 15">
          <a:extLst>
            <a:ext uri="{FF2B5EF4-FFF2-40B4-BE49-F238E27FC236}">
              <a16:creationId xmlns:a16="http://schemas.microsoft.com/office/drawing/2014/main" id="{00000000-0008-0000-0500-0000E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6" name="Text Box 15">
          <a:extLst>
            <a:ext uri="{FF2B5EF4-FFF2-40B4-BE49-F238E27FC236}">
              <a16:creationId xmlns:a16="http://schemas.microsoft.com/office/drawing/2014/main" id="{00000000-0008-0000-0500-0000E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7" name="Text Box 15">
          <a:extLst>
            <a:ext uri="{FF2B5EF4-FFF2-40B4-BE49-F238E27FC236}">
              <a16:creationId xmlns:a16="http://schemas.microsoft.com/office/drawing/2014/main" id="{00000000-0008-0000-0500-0000E3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28" name="Text Box 15">
          <a:extLst>
            <a:ext uri="{FF2B5EF4-FFF2-40B4-BE49-F238E27FC236}">
              <a16:creationId xmlns:a16="http://schemas.microsoft.com/office/drawing/2014/main" id="{00000000-0008-0000-0500-0000E4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29" name="Text Box 15">
          <a:extLst>
            <a:ext uri="{FF2B5EF4-FFF2-40B4-BE49-F238E27FC236}">
              <a16:creationId xmlns:a16="http://schemas.microsoft.com/office/drawing/2014/main" id="{00000000-0008-0000-0500-0000E5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0" name="Text Box 15">
          <a:extLst>
            <a:ext uri="{FF2B5EF4-FFF2-40B4-BE49-F238E27FC236}">
              <a16:creationId xmlns:a16="http://schemas.microsoft.com/office/drawing/2014/main" id="{00000000-0008-0000-0500-0000E6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1" name="Text Box 15">
          <a:extLst>
            <a:ext uri="{FF2B5EF4-FFF2-40B4-BE49-F238E27FC236}">
              <a16:creationId xmlns:a16="http://schemas.microsoft.com/office/drawing/2014/main" id="{00000000-0008-0000-0500-0000E7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2" name="Text Box 15">
          <a:extLst>
            <a:ext uri="{FF2B5EF4-FFF2-40B4-BE49-F238E27FC236}">
              <a16:creationId xmlns:a16="http://schemas.microsoft.com/office/drawing/2014/main" id="{00000000-0008-0000-0500-0000E8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3" name="Text Box 15">
          <a:extLst>
            <a:ext uri="{FF2B5EF4-FFF2-40B4-BE49-F238E27FC236}">
              <a16:creationId xmlns:a16="http://schemas.microsoft.com/office/drawing/2014/main" id="{00000000-0008-0000-0500-0000E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4" name="Text Box 15">
          <a:extLst>
            <a:ext uri="{FF2B5EF4-FFF2-40B4-BE49-F238E27FC236}">
              <a16:creationId xmlns:a16="http://schemas.microsoft.com/office/drawing/2014/main" id="{00000000-0008-0000-0500-0000E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5" name="Text Box 15">
          <a:extLst>
            <a:ext uri="{FF2B5EF4-FFF2-40B4-BE49-F238E27FC236}">
              <a16:creationId xmlns:a16="http://schemas.microsoft.com/office/drawing/2014/main" id="{00000000-0008-0000-0500-0000E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6" name="Text Box 15">
          <a:extLst>
            <a:ext uri="{FF2B5EF4-FFF2-40B4-BE49-F238E27FC236}">
              <a16:creationId xmlns:a16="http://schemas.microsoft.com/office/drawing/2014/main" id="{00000000-0008-0000-0500-0000E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37" name="Text Box 15">
          <a:extLst>
            <a:ext uri="{FF2B5EF4-FFF2-40B4-BE49-F238E27FC236}">
              <a16:creationId xmlns:a16="http://schemas.microsoft.com/office/drawing/2014/main" id="{00000000-0008-0000-0500-0000E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8" name="Text Box 15">
          <a:extLst>
            <a:ext uri="{FF2B5EF4-FFF2-40B4-BE49-F238E27FC236}">
              <a16:creationId xmlns:a16="http://schemas.microsoft.com/office/drawing/2014/main" id="{00000000-0008-0000-0500-0000EE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39" name="Text Box 15">
          <a:extLst>
            <a:ext uri="{FF2B5EF4-FFF2-40B4-BE49-F238E27FC236}">
              <a16:creationId xmlns:a16="http://schemas.microsoft.com/office/drawing/2014/main" id="{00000000-0008-0000-0500-0000EF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0" name="Text Box 15">
          <a:extLst>
            <a:ext uri="{FF2B5EF4-FFF2-40B4-BE49-F238E27FC236}">
              <a16:creationId xmlns:a16="http://schemas.microsoft.com/office/drawing/2014/main" id="{00000000-0008-0000-0500-0000F0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1" name="Text Box 15">
          <a:extLst>
            <a:ext uri="{FF2B5EF4-FFF2-40B4-BE49-F238E27FC236}">
              <a16:creationId xmlns:a16="http://schemas.microsoft.com/office/drawing/2014/main" id="{00000000-0008-0000-0500-0000F1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2" name="Text Box 15">
          <a:extLst>
            <a:ext uri="{FF2B5EF4-FFF2-40B4-BE49-F238E27FC236}">
              <a16:creationId xmlns:a16="http://schemas.microsoft.com/office/drawing/2014/main" id="{00000000-0008-0000-0500-0000F2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3" name="Text Box 15">
          <a:extLst>
            <a:ext uri="{FF2B5EF4-FFF2-40B4-BE49-F238E27FC236}">
              <a16:creationId xmlns:a16="http://schemas.microsoft.com/office/drawing/2014/main" id="{00000000-0008-0000-0500-0000F3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4" name="Text Box 15">
          <a:extLst>
            <a:ext uri="{FF2B5EF4-FFF2-40B4-BE49-F238E27FC236}">
              <a16:creationId xmlns:a16="http://schemas.microsoft.com/office/drawing/2014/main" id="{00000000-0008-0000-0500-0000F400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5" name="Text Box 15">
          <a:extLst>
            <a:ext uri="{FF2B5EF4-FFF2-40B4-BE49-F238E27FC236}">
              <a16:creationId xmlns:a16="http://schemas.microsoft.com/office/drawing/2014/main" id="{00000000-0008-0000-0500-0000F5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6" name="Text Box 15">
          <a:extLst>
            <a:ext uri="{FF2B5EF4-FFF2-40B4-BE49-F238E27FC236}">
              <a16:creationId xmlns:a16="http://schemas.microsoft.com/office/drawing/2014/main" id="{00000000-0008-0000-0500-0000F600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7" name="Text Box 15">
          <a:extLst>
            <a:ext uri="{FF2B5EF4-FFF2-40B4-BE49-F238E27FC236}">
              <a16:creationId xmlns:a16="http://schemas.microsoft.com/office/drawing/2014/main" id="{00000000-0008-0000-0500-0000F7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48" name="Text Box 15">
          <a:extLst>
            <a:ext uri="{FF2B5EF4-FFF2-40B4-BE49-F238E27FC236}">
              <a16:creationId xmlns:a16="http://schemas.microsoft.com/office/drawing/2014/main" id="{00000000-0008-0000-0500-0000F800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49" name="Text Box 15">
          <a:extLst>
            <a:ext uri="{FF2B5EF4-FFF2-40B4-BE49-F238E27FC236}">
              <a16:creationId xmlns:a16="http://schemas.microsoft.com/office/drawing/2014/main" id="{00000000-0008-0000-0500-0000F9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0" name="Text Box 15">
          <a:extLst>
            <a:ext uri="{FF2B5EF4-FFF2-40B4-BE49-F238E27FC236}">
              <a16:creationId xmlns:a16="http://schemas.microsoft.com/office/drawing/2014/main" id="{00000000-0008-0000-0500-0000FA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1" name="Text Box 15">
          <a:extLst>
            <a:ext uri="{FF2B5EF4-FFF2-40B4-BE49-F238E27FC236}">
              <a16:creationId xmlns:a16="http://schemas.microsoft.com/office/drawing/2014/main" id="{00000000-0008-0000-0500-0000FB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2" name="Text Box 15">
          <a:extLst>
            <a:ext uri="{FF2B5EF4-FFF2-40B4-BE49-F238E27FC236}">
              <a16:creationId xmlns:a16="http://schemas.microsoft.com/office/drawing/2014/main" id="{00000000-0008-0000-0500-0000FC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3" name="Text Box 15">
          <a:extLst>
            <a:ext uri="{FF2B5EF4-FFF2-40B4-BE49-F238E27FC236}">
              <a16:creationId xmlns:a16="http://schemas.microsoft.com/office/drawing/2014/main" id="{00000000-0008-0000-0500-0000FD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4" name="Text Box 15">
          <a:extLst>
            <a:ext uri="{FF2B5EF4-FFF2-40B4-BE49-F238E27FC236}">
              <a16:creationId xmlns:a16="http://schemas.microsoft.com/office/drawing/2014/main" id="{00000000-0008-0000-0500-0000FE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55" name="Text Box 15">
          <a:extLst>
            <a:ext uri="{FF2B5EF4-FFF2-40B4-BE49-F238E27FC236}">
              <a16:creationId xmlns:a16="http://schemas.microsoft.com/office/drawing/2014/main" id="{00000000-0008-0000-0500-0000FF00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6" name="Text Box 15">
          <a:extLst>
            <a:ext uri="{FF2B5EF4-FFF2-40B4-BE49-F238E27FC236}">
              <a16:creationId xmlns:a16="http://schemas.microsoft.com/office/drawing/2014/main" id="{00000000-0008-0000-0500-00000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7" name="Text Box 15">
          <a:extLst>
            <a:ext uri="{FF2B5EF4-FFF2-40B4-BE49-F238E27FC236}">
              <a16:creationId xmlns:a16="http://schemas.microsoft.com/office/drawing/2014/main" id="{00000000-0008-0000-0500-00000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8" name="Text Box 15">
          <a:extLst>
            <a:ext uri="{FF2B5EF4-FFF2-40B4-BE49-F238E27FC236}">
              <a16:creationId xmlns:a16="http://schemas.microsoft.com/office/drawing/2014/main" id="{00000000-0008-0000-0500-00000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59" name="Text Box 15">
          <a:extLst>
            <a:ext uri="{FF2B5EF4-FFF2-40B4-BE49-F238E27FC236}">
              <a16:creationId xmlns:a16="http://schemas.microsoft.com/office/drawing/2014/main" id="{00000000-0008-0000-0500-00000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0" name="Text Box 15">
          <a:extLst>
            <a:ext uri="{FF2B5EF4-FFF2-40B4-BE49-F238E27FC236}">
              <a16:creationId xmlns:a16="http://schemas.microsoft.com/office/drawing/2014/main" id="{00000000-0008-0000-0500-00000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1" name="Text Box 15">
          <a:extLst>
            <a:ext uri="{FF2B5EF4-FFF2-40B4-BE49-F238E27FC236}">
              <a16:creationId xmlns:a16="http://schemas.microsoft.com/office/drawing/2014/main" id="{00000000-0008-0000-0500-00000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2" name="Text Box 15">
          <a:extLst>
            <a:ext uri="{FF2B5EF4-FFF2-40B4-BE49-F238E27FC236}">
              <a16:creationId xmlns:a16="http://schemas.microsoft.com/office/drawing/2014/main" id="{00000000-0008-0000-0500-00000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3" name="Text Box 15">
          <a:extLst>
            <a:ext uri="{FF2B5EF4-FFF2-40B4-BE49-F238E27FC236}">
              <a16:creationId xmlns:a16="http://schemas.microsoft.com/office/drawing/2014/main" id="{00000000-0008-0000-0500-00000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4" name="Text Box 15">
          <a:extLst>
            <a:ext uri="{FF2B5EF4-FFF2-40B4-BE49-F238E27FC236}">
              <a16:creationId xmlns:a16="http://schemas.microsoft.com/office/drawing/2014/main" id="{00000000-0008-0000-0500-00000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5" name="Text Box 15">
          <a:extLst>
            <a:ext uri="{FF2B5EF4-FFF2-40B4-BE49-F238E27FC236}">
              <a16:creationId xmlns:a16="http://schemas.microsoft.com/office/drawing/2014/main" id="{00000000-0008-0000-0500-00000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66" name="Text Box 15">
          <a:extLst>
            <a:ext uri="{FF2B5EF4-FFF2-40B4-BE49-F238E27FC236}">
              <a16:creationId xmlns:a16="http://schemas.microsoft.com/office/drawing/2014/main" id="{00000000-0008-0000-0500-00000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7" name="Text Box 15">
          <a:extLst>
            <a:ext uri="{FF2B5EF4-FFF2-40B4-BE49-F238E27FC236}">
              <a16:creationId xmlns:a16="http://schemas.microsoft.com/office/drawing/2014/main" id="{00000000-0008-0000-0500-00000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8" name="Text Box 15">
          <a:extLst>
            <a:ext uri="{FF2B5EF4-FFF2-40B4-BE49-F238E27FC236}">
              <a16:creationId xmlns:a16="http://schemas.microsoft.com/office/drawing/2014/main" id="{00000000-0008-0000-0500-00000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69" name="Text Box 15">
          <a:extLst>
            <a:ext uri="{FF2B5EF4-FFF2-40B4-BE49-F238E27FC236}">
              <a16:creationId xmlns:a16="http://schemas.microsoft.com/office/drawing/2014/main" id="{00000000-0008-0000-0500-00000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0" name="Text Box 15">
          <a:extLst>
            <a:ext uri="{FF2B5EF4-FFF2-40B4-BE49-F238E27FC236}">
              <a16:creationId xmlns:a16="http://schemas.microsoft.com/office/drawing/2014/main" id="{00000000-0008-0000-0500-00000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1" name="Text Box 15">
          <a:extLst>
            <a:ext uri="{FF2B5EF4-FFF2-40B4-BE49-F238E27FC236}">
              <a16:creationId xmlns:a16="http://schemas.microsoft.com/office/drawing/2014/main" id="{00000000-0008-0000-0500-00000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2" name="Text Box 15">
          <a:extLst>
            <a:ext uri="{FF2B5EF4-FFF2-40B4-BE49-F238E27FC236}">
              <a16:creationId xmlns:a16="http://schemas.microsoft.com/office/drawing/2014/main" id="{00000000-0008-0000-0500-00001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73" name="Text Box 15">
          <a:extLst>
            <a:ext uri="{FF2B5EF4-FFF2-40B4-BE49-F238E27FC236}">
              <a16:creationId xmlns:a16="http://schemas.microsoft.com/office/drawing/2014/main" id="{00000000-0008-0000-0500-00001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4" name="Text Box 15">
          <a:extLst>
            <a:ext uri="{FF2B5EF4-FFF2-40B4-BE49-F238E27FC236}">
              <a16:creationId xmlns:a16="http://schemas.microsoft.com/office/drawing/2014/main" id="{00000000-0008-0000-0500-00001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5" name="Text Box 15">
          <a:extLst>
            <a:ext uri="{FF2B5EF4-FFF2-40B4-BE49-F238E27FC236}">
              <a16:creationId xmlns:a16="http://schemas.microsoft.com/office/drawing/2014/main" id="{00000000-0008-0000-0500-00001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6" name="Text Box 15">
          <a:extLst>
            <a:ext uri="{FF2B5EF4-FFF2-40B4-BE49-F238E27FC236}">
              <a16:creationId xmlns:a16="http://schemas.microsoft.com/office/drawing/2014/main" id="{00000000-0008-0000-0500-00001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7" name="Text Box 15">
          <a:extLst>
            <a:ext uri="{FF2B5EF4-FFF2-40B4-BE49-F238E27FC236}">
              <a16:creationId xmlns:a16="http://schemas.microsoft.com/office/drawing/2014/main" id="{00000000-0008-0000-0500-00001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8" name="Text Box 15">
          <a:extLst>
            <a:ext uri="{FF2B5EF4-FFF2-40B4-BE49-F238E27FC236}">
              <a16:creationId xmlns:a16="http://schemas.microsoft.com/office/drawing/2014/main" id="{00000000-0008-0000-0500-00001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79" name="Text Box 15">
          <a:extLst>
            <a:ext uri="{FF2B5EF4-FFF2-40B4-BE49-F238E27FC236}">
              <a16:creationId xmlns:a16="http://schemas.microsoft.com/office/drawing/2014/main" id="{00000000-0008-0000-0500-00001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0" name="Text Box 15">
          <a:extLst>
            <a:ext uri="{FF2B5EF4-FFF2-40B4-BE49-F238E27FC236}">
              <a16:creationId xmlns:a16="http://schemas.microsoft.com/office/drawing/2014/main" id="{00000000-0008-0000-0500-00001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1" name="Text Box 15">
          <a:extLst>
            <a:ext uri="{FF2B5EF4-FFF2-40B4-BE49-F238E27FC236}">
              <a16:creationId xmlns:a16="http://schemas.microsoft.com/office/drawing/2014/main" id="{00000000-0008-0000-0500-00001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2" name="Text Box 15">
          <a:extLst>
            <a:ext uri="{FF2B5EF4-FFF2-40B4-BE49-F238E27FC236}">
              <a16:creationId xmlns:a16="http://schemas.microsoft.com/office/drawing/2014/main" id="{00000000-0008-0000-0500-00001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3" name="Text Box 15">
          <a:extLst>
            <a:ext uri="{FF2B5EF4-FFF2-40B4-BE49-F238E27FC236}">
              <a16:creationId xmlns:a16="http://schemas.microsoft.com/office/drawing/2014/main" id="{00000000-0008-0000-0500-00001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84" name="Text Box 15">
          <a:extLst>
            <a:ext uri="{FF2B5EF4-FFF2-40B4-BE49-F238E27FC236}">
              <a16:creationId xmlns:a16="http://schemas.microsoft.com/office/drawing/2014/main" id="{00000000-0008-0000-0500-00001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5" name="Text Box 15">
          <a:extLst>
            <a:ext uri="{FF2B5EF4-FFF2-40B4-BE49-F238E27FC236}">
              <a16:creationId xmlns:a16="http://schemas.microsoft.com/office/drawing/2014/main" id="{00000000-0008-0000-0500-00001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6" name="Text Box 15">
          <a:extLst>
            <a:ext uri="{FF2B5EF4-FFF2-40B4-BE49-F238E27FC236}">
              <a16:creationId xmlns:a16="http://schemas.microsoft.com/office/drawing/2014/main" id="{00000000-0008-0000-0500-00001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7" name="Text Box 15">
          <a:extLst>
            <a:ext uri="{FF2B5EF4-FFF2-40B4-BE49-F238E27FC236}">
              <a16:creationId xmlns:a16="http://schemas.microsoft.com/office/drawing/2014/main" id="{00000000-0008-0000-0500-00001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8" name="Text Box 15">
          <a:extLst>
            <a:ext uri="{FF2B5EF4-FFF2-40B4-BE49-F238E27FC236}">
              <a16:creationId xmlns:a16="http://schemas.microsoft.com/office/drawing/2014/main" id="{00000000-0008-0000-0500-00002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89" name="Text Box 15">
          <a:extLst>
            <a:ext uri="{FF2B5EF4-FFF2-40B4-BE49-F238E27FC236}">
              <a16:creationId xmlns:a16="http://schemas.microsoft.com/office/drawing/2014/main" id="{00000000-0008-0000-0500-00002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0" name="Text Box 15">
          <a:extLst>
            <a:ext uri="{FF2B5EF4-FFF2-40B4-BE49-F238E27FC236}">
              <a16:creationId xmlns:a16="http://schemas.microsoft.com/office/drawing/2014/main" id="{00000000-0008-0000-0500-00002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1" name="Text Box 15">
          <a:extLst>
            <a:ext uri="{FF2B5EF4-FFF2-40B4-BE49-F238E27FC236}">
              <a16:creationId xmlns:a16="http://schemas.microsoft.com/office/drawing/2014/main" id="{00000000-0008-0000-0500-00002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2" name="Text Box 15">
          <a:extLst>
            <a:ext uri="{FF2B5EF4-FFF2-40B4-BE49-F238E27FC236}">
              <a16:creationId xmlns:a16="http://schemas.microsoft.com/office/drawing/2014/main" id="{00000000-0008-0000-0500-00002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3" name="Text Box 15">
          <a:extLst>
            <a:ext uri="{FF2B5EF4-FFF2-40B4-BE49-F238E27FC236}">
              <a16:creationId xmlns:a16="http://schemas.microsoft.com/office/drawing/2014/main" id="{00000000-0008-0000-0500-00002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4" name="Text Box 15">
          <a:extLst>
            <a:ext uri="{FF2B5EF4-FFF2-40B4-BE49-F238E27FC236}">
              <a16:creationId xmlns:a16="http://schemas.microsoft.com/office/drawing/2014/main" id="{00000000-0008-0000-0500-00002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5" name="Text Box 15">
          <a:extLst>
            <a:ext uri="{FF2B5EF4-FFF2-40B4-BE49-F238E27FC236}">
              <a16:creationId xmlns:a16="http://schemas.microsoft.com/office/drawing/2014/main" id="{00000000-0008-0000-0500-00002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6" name="Text Box 15">
          <a:extLst>
            <a:ext uri="{FF2B5EF4-FFF2-40B4-BE49-F238E27FC236}">
              <a16:creationId xmlns:a16="http://schemas.microsoft.com/office/drawing/2014/main" id="{00000000-0008-0000-0500-00002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7" name="Text Box 15">
          <a:extLst>
            <a:ext uri="{FF2B5EF4-FFF2-40B4-BE49-F238E27FC236}">
              <a16:creationId xmlns:a16="http://schemas.microsoft.com/office/drawing/2014/main" id="{00000000-0008-0000-0500-00002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298" name="Text Box 15">
          <a:extLst>
            <a:ext uri="{FF2B5EF4-FFF2-40B4-BE49-F238E27FC236}">
              <a16:creationId xmlns:a16="http://schemas.microsoft.com/office/drawing/2014/main" id="{00000000-0008-0000-0500-00002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299" name="Text Box 15">
          <a:extLst>
            <a:ext uri="{FF2B5EF4-FFF2-40B4-BE49-F238E27FC236}">
              <a16:creationId xmlns:a16="http://schemas.microsoft.com/office/drawing/2014/main" id="{00000000-0008-0000-0500-00002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0" name="Text Box 15">
          <a:extLst>
            <a:ext uri="{FF2B5EF4-FFF2-40B4-BE49-F238E27FC236}">
              <a16:creationId xmlns:a16="http://schemas.microsoft.com/office/drawing/2014/main" id="{00000000-0008-0000-0500-00002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1" name="Text Box 15">
          <a:extLst>
            <a:ext uri="{FF2B5EF4-FFF2-40B4-BE49-F238E27FC236}">
              <a16:creationId xmlns:a16="http://schemas.microsoft.com/office/drawing/2014/main" id="{00000000-0008-0000-0500-00002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02" name="Text Box 15">
          <a:extLst>
            <a:ext uri="{FF2B5EF4-FFF2-40B4-BE49-F238E27FC236}">
              <a16:creationId xmlns:a16="http://schemas.microsoft.com/office/drawing/2014/main" id="{00000000-0008-0000-0500-00002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3" name="Text Box 15">
          <a:extLst>
            <a:ext uri="{FF2B5EF4-FFF2-40B4-BE49-F238E27FC236}">
              <a16:creationId xmlns:a16="http://schemas.microsoft.com/office/drawing/2014/main" id="{00000000-0008-0000-0500-00002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4" name="Text Box 15">
          <a:extLst>
            <a:ext uri="{FF2B5EF4-FFF2-40B4-BE49-F238E27FC236}">
              <a16:creationId xmlns:a16="http://schemas.microsoft.com/office/drawing/2014/main" id="{00000000-0008-0000-0500-00003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5" name="Text Box 15">
          <a:extLst>
            <a:ext uri="{FF2B5EF4-FFF2-40B4-BE49-F238E27FC236}">
              <a16:creationId xmlns:a16="http://schemas.microsoft.com/office/drawing/2014/main" id="{00000000-0008-0000-0500-00003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6" name="Text Box 15">
          <a:extLst>
            <a:ext uri="{FF2B5EF4-FFF2-40B4-BE49-F238E27FC236}">
              <a16:creationId xmlns:a16="http://schemas.microsoft.com/office/drawing/2014/main" id="{00000000-0008-0000-0500-00003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7" name="Text Box 15">
          <a:extLst>
            <a:ext uri="{FF2B5EF4-FFF2-40B4-BE49-F238E27FC236}">
              <a16:creationId xmlns:a16="http://schemas.microsoft.com/office/drawing/2014/main" id="{00000000-0008-0000-0500-00003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8" name="Text Box 15">
          <a:extLst>
            <a:ext uri="{FF2B5EF4-FFF2-40B4-BE49-F238E27FC236}">
              <a16:creationId xmlns:a16="http://schemas.microsoft.com/office/drawing/2014/main" id="{00000000-0008-0000-0500-00003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09" name="Text Box 15">
          <a:extLst>
            <a:ext uri="{FF2B5EF4-FFF2-40B4-BE49-F238E27FC236}">
              <a16:creationId xmlns:a16="http://schemas.microsoft.com/office/drawing/2014/main" id="{00000000-0008-0000-0500-00003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0" name="Text Box 15">
          <a:extLst>
            <a:ext uri="{FF2B5EF4-FFF2-40B4-BE49-F238E27FC236}">
              <a16:creationId xmlns:a16="http://schemas.microsoft.com/office/drawing/2014/main" id="{00000000-0008-0000-0500-00003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1" name="Text Box 15">
          <a:extLst>
            <a:ext uri="{FF2B5EF4-FFF2-40B4-BE49-F238E27FC236}">
              <a16:creationId xmlns:a16="http://schemas.microsoft.com/office/drawing/2014/main" id="{00000000-0008-0000-0500-00003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2" name="Text Box 15">
          <a:extLst>
            <a:ext uri="{FF2B5EF4-FFF2-40B4-BE49-F238E27FC236}">
              <a16:creationId xmlns:a16="http://schemas.microsoft.com/office/drawing/2014/main" id="{00000000-0008-0000-0500-00003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3" name="Text Box 15">
          <a:extLst>
            <a:ext uri="{FF2B5EF4-FFF2-40B4-BE49-F238E27FC236}">
              <a16:creationId xmlns:a16="http://schemas.microsoft.com/office/drawing/2014/main" id="{00000000-0008-0000-0500-00003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4" name="Text Box 15">
          <a:extLst>
            <a:ext uri="{FF2B5EF4-FFF2-40B4-BE49-F238E27FC236}">
              <a16:creationId xmlns:a16="http://schemas.microsoft.com/office/drawing/2014/main" id="{00000000-0008-0000-0500-00003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5" name="Text Box 15">
          <a:extLst>
            <a:ext uri="{FF2B5EF4-FFF2-40B4-BE49-F238E27FC236}">
              <a16:creationId xmlns:a16="http://schemas.microsoft.com/office/drawing/2014/main" id="{00000000-0008-0000-0500-00003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6" name="Text Box 15">
          <a:extLst>
            <a:ext uri="{FF2B5EF4-FFF2-40B4-BE49-F238E27FC236}">
              <a16:creationId xmlns:a16="http://schemas.microsoft.com/office/drawing/2014/main" id="{00000000-0008-0000-0500-00003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7" name="Text Box 15">
          <a:extLst>
            <a:ext uri="{FF2B5EF4-FFF2-40B4-BE49-F238E27FC236}">
              <a16:creationId xmlns:a16="http://schemas.microsoft.com/office/drawing/2014/main" id="{00000000-0008-0000-0500-00003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18" name="Text Box 15">
          <a:extLst>
            <a:ext uri="{FF2B5EF4-FFF2-40B4-BE49-F238E27FC236}">
              <a16:creationId xmlns:a16="http://schemas.microsoft.com/office/drawing/2014/main" id="{00000000-0008-0000-0500-00003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19" name="Text Box 15">
          <a:extLst>
            <a:ext uri="{FF2B5EF4-FFF2-40B4-BE49-F238E27FC236}">
              <a16:creationId xmlns:a16="http://schemas.microsoft.com/office/drawing/2014/main" id="{00000000-0008-0000-0500-00003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0" name="Text Box 15">
          <a:extLst>
            <a:ext uri="{FF2B5EF4-FFF2-40B4-BE49-F238E27FC236}">
              <a16:creationId xmlns:a16="http://schemas.microsoft.com/office/drawing/2014/main" id="{00000000-0008-0000-0500-00004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1" name="Text Box 15">
          <a:extLst>
            <a:ext uri="{FF2B5EF4-FFF2-40B4-BE49-F238E27FC236}">
              <a16:creationId xmlns:a16="http://schemas.microsoft.com/office/drawing/2014/main" id="{00000000-0008-0000-0500-00004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2" name="Text Box 15">
          <a:extLst>
            <a:ext uri="{FF2B5EF4-FFF2-40B4-BE49-F238E27FC236}">
              <a16:creationId xmlns:a16="http://schemas.microsoft.com/office/drawing/2014/main" id="{00000000-0008-0000-0500-00004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3" name="Text Box 15">
          <a:extLst>
            <a:ext uri="{FF2B5EF4-FFF2-40B4-BE49-F238E27FC236}">
              <a16:creationId xmlns:a16="http://schemas.microsoft.com/office/drawing/2014/main" id="{00000000-0008-0000-0500-00004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4" name="Text Box 15">
          <a:extLst>
            <a:ext uri="{FF2B5EF4-FFF2-40B4-BE49-F238E27FC236}">
              <a16:creationId xmlns:a16="http://schemas.microsoft.com/office/drawing/2014/main" id="{00000000-0008-0000-0500-00004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5" name="Text Box 15">
          <a:extLst>
            <a:ext uri="{FF2B5EF4-FFF2-40B4-BE49-F238E27FC236}">
              <a16:creationId xmlns:a16="http://schemas.microsoft.com/office/drawing/2014/main" id="{00000000-0008-0000-0500-00004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6" name="Text Box 15">
          <a:extLst>
            <a:ext uri="{FF2B5EF4-FFF2-40B4-BE49-F238E27FC236}">
              <a16:creationId xmlns:a16="http://schemas.microsoft.com/office/drawing/2014/main" id="{00000000-0008-0000-0500-00004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27" name="Text Box 15">
          <a:extLst>
            <a:ext uri="{FF2B5EF4-FFF2-40B4-BE49-F238E27FC236}">
              <a16:creationId xmlns:a16="http://schemas.microsoft.com/office/drawing/2014/main" id="{00000000-0008-0000-0500-00004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8" name="Text Box 15">
          <a:extLst>
            <a:ext uri="{FF2B5EF4-FFF2-40B4-BE49-F238E27FC236}">
              <a16:creationId xmlns:a16="http://schemas.microsoft.com/office/drawing/2014/main" id="{00000000-0008-0000-0500-00004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29" name="Text Box 15">
          <a:extLst>
            <a:ext uri="{FF2B5EF4-FFF2-40B4-BE49-F238E27FC236}">
              <a16:creationId xmlns:a16="http://schemas.microsoft.com/office/drawing/2014/main" id="{00000000-0008-0000-0500-00004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0" name="Text Box 15">
          <a:extLst>
            <a:ext uri="{FF2B5EF4-FFF2-40B4-BE49-F238E27FC236}">
              <a16:creationId xmlns:a16="http://schemas.microsoft.com/office/drawing/2014/main" id="{00000000-0008-0000-0500-00004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1" name="Text Box 15">
          <a:extLst>
            <a:ext uri="{FF2B5EF4-FFF2-40B4-BE49-F238E27FC236}">
              <a16:creationId xmlns:a16="http://schemas.microsoft.com/office/drawing/2014/main" id="{00000000-0008-0000-0500-00004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2" name="Text Box 15">
          <a:extLst>
            <a:ext uri="{FF2B5EF4-FFF2-40B4-BE49-F238E27FC236}">
              <a16:creationId xmlns:a16="http://schemas.microsoft.com/office/drawing/2014/main" id="{00000000-0008-0000-0500-00004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3" name="Text Box 15">
          <a:extLst>
            <a:ext uri="{FF2B5EF4-FFF2-40B4-BE49-F238E27FC236}">
              <a16:creationId xmlns:a16="http://schemas.microsoft.com/office/drawing/2014/main" id="{00000000-0008-0000-0500-00004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4" name="Text Box 15">
          <a:extLst>
            <a:ext uri="{FF2B5EF4-FFF2-40B4-BE49-F238E27FC236}">
              <a16:creationId xmlns:a16="http://schemas.microsoft.com/office/drawing/2014/main" id="{00000000-0008-0000-0500-00004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5" name="Text Box 15">
          <a:extLst>
            <a:ext uri="{FF2B5EF4-FFF2-40B4-BE49-F238E27FC236}">
              <a16:creationId xmlns:a16="http://schemas.microsoft.com/office/drawing/2014/main" id="{00000000-0008-0000-0500-00004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6" name="Text Box 15">
          <a:extLst>
            <a:ext uri="{FF2B5EF4-FFF2-40B4-BE49-F238E27FC236}">
              <a16:creationId xmlns:a16="http://schemas.microsoft.com/office/drawing/2014/main" id="{00000000-0008-0000-0500-00005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7" name="Text Box 15">
          <a:extLst>
            <a:ext uri="{FF2B5EF4-FFF2-40B4-BE49-F238E27FC236}">
              <a16:creationId xmlns:a16="http://schemas.microsoft.com/office/drawing/2014/main" id="{00000000-0008-0000-0500-00005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38" name="Text Box 15">
          <a:extLst>
            <a:ext uri="{FF2B5EF4-FFF2-40B4-BE49-F238E27FC236}">
              <a16:creationId xmlns:a16="http://schemas.microsoft.com/office/drawing/2014/main" id="{00000000-0008-0000-0500-00005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39" name="Text Box 15">
          <a:extLst>
            <a:ext uri="{FF2B5EF4-FFF2-40B4-BE49-F238E27FC236}">
              <a16:creationId xmlns:a16="http://schemas.microsoft.com/office/drawing/2014/main" id="{00000000-0008-0000-0500-00005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0" name="Text Box 15">
          <a:extLst>
            <a:ext uri="{FF2B5EF4-FFF2-40B4-BE49-F238E27FC236}">
              <a16:creationId xmlns:a16="http://schemas.microsoft.com/office/drawing/2014/main" id="{00000000-0008-0000-0500-00005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1" name="Text Box 15">
          <a:extLst>
            <a:ext uri="{FF2B5EF4-FFF2-40B4-BE49-F238E27FC236}">
              <a16:creationId xmlns:a16="http://schemas.microsoft.com/office/drawing/2014/main" id="{00000000-0008-0000-0500-00005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2" name="Text Box 15">
          <a:extLst>
            <a:ext uri="{FF2B5EF4-FFF2-40B4-BE49-F238E27FC236}">
              <a16:creationId xmlns:a16="http://schemas.microsoft.com/office/drawing/2014/main" id="{00000000-0008-0000-0500-00005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3" name="Text Box 15">
          <a:extLst>
            <a:ext uri="{FF2B5EF4-FFF2-40B4-BE49-F238E27FC236}">
              <a16:creationId xmlns:a16="http://schemas.microsoft.com/office/drawing/2014/main" id="{00000000-0008-0000-0500-00005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4" name="Text Box 15">
          <a:extLst>
            <a:ext uri="{FF2B5EF4-FFF2-40B4-BE49-F238E27FC236}">
              <a16:creationId xmlns:a16="http://schemas.microsoft.com/office/drawing/2014/main" id="{00000000-0008-0000-0500-00005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45" name="Text Box 15">
          <a:extLst>
            <a:ext uri="{FF2B5EF4-FFF2-40B4-BE49-F238E27FC236}">
              <a16:creationId xmlns:a16="http://schemas.microsoft.com/office/drawing/2014/main" id="{00000000-0008-0000-0500-00005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6" name="Text Box 15">
          <a:extLst>
            <a:ext uri="{FF2B5EF4-FFF2-40B4-BE49-F238E27FC236}">
              <a16:creationId xmlns:a16="http://schemas.microsoft.com/office/drawing/2014/main" id="{00000000-0008-0000-0500-00005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7" name="Text Box 15">
          <a:extLst>
            <a:ext uri="{FF2B5EF4-FFF2-40B4-BE49-F238E27FC236}">
              <a16:creationId xmlns:a16="http://schemas.microsoft.com/office/drawing/2014/main" id="{00000000-0008-0000-0500-00005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8" name="Text Box 15">
          <a:extLst>
            <a:ext uri="{FF2B5EF4-FFF2-40B4-BE49-F238E27FC236}">
              <a16:creationId xmlns:a16="http://schemas.microsoft.com/office/drawing/2014/main" id="{00000000-0008-0000-0500-00005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49" name="Text Box 15">
          <a:extLst>
            <a:ext uri="{FF2B5EF4-FFF2-40B4-BE49-F238E27FC236}">
              <a16:creationId xmlns:a16="http://schemas.microsoft.com/office/drawing/2014/main" id="{00000000-0008-0000-0500-00005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0" name="Text Box 15">
          <a:extLst>
            <a:ext uri="{FF2B5EF4-FFF2-40B4-BE49-F238E27FC236}">
              <a16:creationId xmlns:a16="http://schemas.microsoft.com/office/drawing/2014/main" id="{00000000-0008-0000-0500-00005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1" name="Text Box 15">
          <a:extLst>
            <a:ext uri="{FF2B5EF4-FFF2-40B4-BE49-F238E27FC236}">
              <a16:creationId xmlns:a16="http://schemas.microsoft.com/office/drawing/2014/main" id="{00000000-0008-0000-0500-00005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2" name="Text Box 15">
          <a:extLst>
            <a:ext uri="{FF2B5EF4-FFF2-40B4-BE49-F238E27FC236}">
              <a16:creationId xmlns:a16="http://schemas.microsoft.com/office/drawing/2014/main" id="{00000000-0008-0000-0500-00006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3" name="Text Box 15">
          <a:extLst>
            <a:ext uri="{FF2B5EF4-FFF2-40B4-BE49-F238E27FC236}">
              <a16:creationId xmlns:a16="http://schemas.microsoft.com/office/drawing/2014/main" id="{00000000-0008-0000-0500-00006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4" name="Text Box 15">
          <a:extLst>
            <a:ext uri="{FF2B5EF4-FFF2-40B4-BE49-F238E27FC236}">
              <a16:creationId xmlns:a16="http://schemas.microsoft.com/office/drawing/2014/main" id="{00000000-0008-0000-0500-00006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5" name="Text Box 15">
          <a:extLst>
            <a:ext uri="{FF2B5EF4-FFF2-40B4-BE49-F238E27FC236}">
              <a16:creationId xmlns:a16="http://schemas.microsoft.com/office/drawing/2014/main" id="{00000000-0008-0000-0500-00006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56" name="Text Box 15">
          <a:extLst>
            <a:ext uri="{FF2B5EF4-FFF2-40B4-BE49-F238E27FC236}">
              <a16:creationId xmlns:a16="http://schemas.microsoft.com/office/drawing/2014/main" id="{00000000-0008-0000-0500-00006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7" name="Text Box 15">
          <a:extLst>
            <a:ext uri="{FF2B5EF4-FFF2-40B4-BE49-F238E27FC236}">
              <a16:creationId xmlns:a16="http://schemas.microsoft.com/office/drawing/2014/main" id="{00000000-0008-0000-0500-00006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8" name="Text Box 15">
          <a:extLst>
            <a:ext uri="{FF2B5EF4-FFF2-40B4-BE49-F238E27FC236}">
              <a16:creationId xmlns:a16="http://schemas.microsoft.com/office/drawing/2014/main" id="{00000000-0008-0000-0500-00006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59" name="Text Box 15">
          <a:extLst>
            <a:ext uri="{FF2B5EF4-FFF2-40B4-BE49-F238E27FC236}">
              <a16:creationId xmlns:a16="http://schemas.microsoft.com/office/drawing/2014/main" id="{00000000-0008-0000-0500-00006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0" name="Text Box 15">
          <a:extLst>
            <a:ext uri="{FF2B5EF4-FFF2-40B4-BE49-F238E27FC236}">
              <a16:creationId xmlns:a16="http://schemas.microsoft.com/office/drawing/2014/main" id="{00000000-0008-0000-0500-00006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1" name="Text Box 15">
          <a:extLst>
            <a:ext uri="{FF2B5EF4-FFF2-40B4-BE49-F238E27FC236}">
              <a16:creationId xmlns:a16="http://schemas.microsoft.com/office/drawing/2014/main" id="{00000000-0008-0000-0500-00006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2" name="Text Box 15">
          <a:extLst>
            <a:ext uri="{FF2B5EF4-FFF2-40B4-BE49-F238E27FC236}">
              <a16:creationId xmlns:a16="http://schemas.microsoft.com/office/drawing/2014/main" id="{00000000-0008-0000-0500-00006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63" name="Text Box 15">
          <a:extLst>
            <a:ext uri="{FF2B5EF4-FFF2-40B4-BE49-F238E27FC236}">
              <a16:creationId xmlns:a16="http://schemas.microsoft.com/office/drawing/2014/main" id="{00000000-0008-0000-0500-00006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4" name="Text Box 15">
          <a:extLst>
            <a:ext uri="{FF2B5EF4-FFF2-40B4-BE49-F238E27FC236}">
              <a16:creationId xmlns:a16="http://schemas.microsoft.com/office/drawing/2014/main" id="{00000000-0008-0000-0500-00006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5" name="Text Box 15">
          <a:extLst>
            <a:ext uri="{FF2B5EF4-FFF2-40B4-BE49-F238E27FC236}">
              <a16:creationId xmlns:a16="http://schemas.microsoft.com/office/drawing/2014/main" id="{00000000-0008-0000-0500-00006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6" name="Text Box 15">
          <a:extLst>
            <a:ext uri="{FF2B5EF4-FFF2-40B4-BE49-F238E27FC236}">
              <a16:creationId xmlns:a16="http://schemas.microsoft.com/office/drawing/2014/main" id="{00000000-0008-0000-0500-00006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7" name="Text Box 15">
          <a:extLst>
            <a:ext uri="{FF2B5EF4-FFF2-40B4-BE49-F238E27FC236}">
              <a16:creationId xmlns:a16="http://schemas.microsoft.com/office/drawing/2014/main" id="{00000000-0008-0000-0500-00006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8" name="Text Box 15">
          <a:extLst>
            <a:ext uri="{FF2B5EF4-FFF2-40B4-BE49-F238E27FC236}">
              <a16:creationId xmlns:a16="http://schemas.microsoft.com/office/drawing/2014/main" id="{00000000-0008-0000-0500-00007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69" name="Text Box 15">
          <a:extLst>
            <a:ext uri="{FF2B5EF4-FFF2-40B4-BE49-F238E27FC236}">
              <a16:creationId xmlns:a16="http://schemas.microsoft.com/office/drawing/2014/main" id="{00000000-0008-0000-0500-00007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0" name="Text Box 15">
          <a:extLst>
            <a:ext uri="{FF2B5EF4-FFF2-40B4-BE49-F238E27FC236}">
              <a16:creationId xmlns:a16="http://schemas.microsoft.com/office/drawing/2014/main" id="{00000000-0008-0000-0500-00007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1" name="Text Box 15">
          <a:extLst>
            <a:ext uri="{FF2B5EF4-FFF2-40B4-BE49-F238E27FC236}">
              <a16:creationId xmlns:a16="http://schemas.microsoft.com/office/drawing/2014/main" id="{00000000-0008-0000-0500-000073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2" name="Text Box 15">
          <a:extLst>
            <a:ext uri="{FF2B5EF4-FFF2-40B4-BE49-F238E27FC236}">
              <a16:creationId xmlns:a16="http://schemas.microsoft.com/office/drawing/2014/main" id="{00000000-0008-0000-0500-000074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3" name="Text Box 15">
          <a:extLst>
            <a:ext uri="{FF2B5EF4-FFF2-40B4-BE49-F238E27FC236}">
              <a16:creationId xmlns:a16="http://schemas.microsoft.com/office/drawing/2014/main" id="{00000000-0008-0000-0500-000075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74" name="Text Box 15">
          <a:extLst>
            <a:ext uri="{FF2B5EF4-FFF2-40B4-BE49-F238E27FC236}">
              <a16:creationId xmlns:a16="http://schemas.microsoft.com/office/drawing/2014/main" id="{00000000-0008-0000-0500-000076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5" name="Text Box 15">
          <a:extLst>
            <a:ext uri="{FF2B5EF4-FFF2-40B4-BE49-F238E27FC236}">
              <a16:creationId xmlns:a16="http://schemas.microsoft.com/office/drawing/2014/main" id="{00000000-0008-0000-0500-00007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6" name="Text Box 15">
          <a:extLst>
            <a:ext uri="{FF2B5EF4-FFF2-40B4-BE49-F238E27FC236}">
              <a16:creationId xmlns:a16="http://schemas.microsoft.com/office/drawing/2014/main" id="{00000000-0008-0000-0500-00007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7" name="Text Box 15">
          <a:extLst>
            <a:ext uri="{FF2B5EF4-FFF2-40B4-BE49-F238E27FC236}">
              <a16:creationId xmlns:a16="http://schemas.microsoft.com/office/drawing/2014/main" id="{00000000-0008-0000-0500-00007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8" name="Text Box 15">
          <a:extLst>
            <a:ext uri="{FF2B5EF4-FFF2-40B4-BE49-F238E27FC236}">
              <a16:creationId xmlns:a16="http://schemas.microsoft.com/office/drawing/2014/main" id="{00000000-0008-0000-0500-00007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79" name="Text Box 15">
          <a:extLst>
            <a:ext uri="{FF2B5EF4-FFF2-40B4-BE49-F238E27FC236}">
              <a16:creationId xmlns:a16="http://schemas.microsoft.com/office/drawing/2014/main" id="{00000000-0008-0000-0500-00007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0" name="Text Box 15">
          <a:extLst>
            <a:ext uri="{FF2B5EF4-FFF2-40B4-BE49-F238E27FC236}">
              <a16:creationId xmlns:a16="http://schemas.microsoft.com/office/drawing/2014/main" id="{00000000-0008-0000-0500-00007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1" name="Text Box 15">
          <a:extLst>
            <a:ext uri="{FF2B5EF4-FFF2-40B4-BE49-F238E27FC236}">
              <a16:creationId xmlns:a16="http://schemas.microsoft.com/office/drawing/2014/main" id="{00000000-0008-0000-0500-00007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2" name="Text Box 15">
          <a:extLst>
            <a:ext uri="{FF2B5EF4-FFF2-40B4-BE49-F238E27FC236}">
              <a16:creationId xmlns:a16="http://schemas.microsoft.com/office/drawing/2014/main" id="{00000000-0008-0000-0500-00007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3" name="Text Box 15">
          <a:extLst>
            <a:ext uri="{FF2B5EF4-FFF2-40B4-BE49-F238E27FC236}">
              <a16:creationId xmlns:a16="http://schemas.microsoft.com/office/drawing/2014/main" id="{00000000-0008-0000-0500-00007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4" name="Text Box 15">
          <a:extLst>
            <a:ext uri="{FF2B5EF4-FFF2-40B4-BE49-F238E27FC236}">
              <a16:creationId xmlns:a16="http://schemas.microsoft.com/office/drawing/2014/main" id="{00000000-0008-0000-0500-00008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5" name="Text Box 15">
          <a:extLst>
            <a:ext uri="{FF2B5EF4-FFF2-40B4-BE49-F238E27FC236}">
              <a16:creationId xmlns:a16="http://schemas.microsoft.com/office/drawing/2014/main" id="{00000000-0008-0000-0500-00008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6" name="Text Box 15">
          <a:extLst>
            <a:ext uri="{FF2B5EF4-FFF2-40B4-BE49-F238E27FC236}">
              <a16:creationId xmlns:a16="http://schemas.microsoft.com/office/drawing/2014/main" id="{00000000-0008-0000-0500-00008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7" name="Text Box 15">
          <a:extLst>
            <a:ext uri="{FF2B5EF4-FFF2-40B4-BE49-F238E27FC236}">
              <a16:creationId xmlns:a16="http://schemas.microsoft.com/office/drawing/2014/main" id="{00000000-0008-0000-0500-00008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88" name="Text Box 15">
          <a:extLst>
            <a:ext uri="{FF2B5EF4-FFF2-40B4-BE49-F238E27FC236}">
              <a16:creationId xmlns:a16="http://schemas.microsoft.com/office/drawing/2014/main" id="{00000000-0008-0000-0500-00008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89" name="Text Box 15">
          <a:extLst>
            <a:ext uri="{FF2B5EF4-FFF2-40B4-BE49-F238E27FC236}">
              <a16:creationId xmlns:a16="http://schemas.microsoft.com/office/drawing/2014/main" id="{00000000-0008-0000-0500-000085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0" name="Text Box 15">
          <a:extLst>
            <a:ext uri="{FF2B5EF4-FFF2-40B4-BE49-F238E27FC236}">
              <a16:creationId xmlns:a16="http://schemas.microsoft.com/office/drawing/2014/main" id="{00000000-0008-0000-0500-000086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1" name="Text Box 15">
          <a:extLst>
            <a:ext uri="{FF2B5EF4-FFF2-40B4-BE49-F238E27FC236}">
              <a16:creationId xmlns:a16="http://schemas.microsoft.com/office/drawing/2014/main" id="{00000000-0008-0000-0500-000087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392" name="Text Box 15">
          <a:extLst>
            <a:ext uri="{FF2B5EF4-FFF2-40B4-BE49-F238E27FC236}">
              <a16:creationId xmlns:a16="http://schemas.microsoft.com/office/drawing/2014/main" id="{00000000-0008-0000-0500-000088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3" name="Text Box 15">
          <a:extLst>
            <a:ext uri="{FF2B5EF4-FFF2-40B4-BE49-F238E27FC236}">
              <a16:creationId xmlns:a16="http://schemas.microsoft.com/office/drawing/2014/main" id="{00000000-0008-0000-0500-00008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4" name="Text Box 15">
          <a:extLst>
            <a:ext uri="{FF2B5EF4-FFF2-40B4-BE49-F238E27FC236}">
              <a16:creationId xmlns:a16="http://schemas.microsoft.com/office/drawing/2014/main" id="{00000000-0008-0000-0500-00008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5" name="Text Box 15">
          <a:extLst>
            <a:ext uri="{FF2B5EF4-FFF2-40B4-BE49-F238E27FC236}">
              <a16:creationId xmlns:a16="http://schemas.microsoft.com/office/drawing/2014/main" id="{00000000-0008-0000-0500-00008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6" name="Text Box 15">
          <a:extLst>
            <a:ext uri="{FF2B5EF4-FFF2-40B4-BE49-F238E27FC236}">
              <a16:creationId xmlns:a16="http://schemas.microsoft.com/office/drawing/2014/main" id="{00000000-0008-0000-0500-00008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7" name="Text Box 15">
          <a:extLst>
            <a:ext uri="{FF2B5EF4-FFF2-40B4-BE49-F238E27FC236}">
              <a16:creationId xmlns:a16="http://schemas.microsoft.com/office/drawing/2014/main" id="{00000000-0008-0000-0500-00008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8" name="Text Box 15">
          <a:extLst>
            <a:ext uri="{FF2B5EF4-FFF2-40B4-BE49-F238E27FC236}">
              <a16:creationId xmlns:a16="http://schemas.microsoft.com/office/drawing/2014/main" id="{00000000-0008-0000-0500-00008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399" name="Text Box 15">
          <a:extLst>
            <a:ext uri="{FF2B5EF4-FFF2-40B4-BE49-F238E27FC236}">
              <a16:creationId xmlns:a16="http://schemas.microsoft.com/office/drawing/2014/main" id="{00000000-0008-0000-0500-00008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0" name="Text Box 15">
          <a:extLst>
            <a:ext uri="{FF2B5EF4-FFF2-40B4-BE49-F238E27FC236}">
              <a16:creationId xmlns:a16="http://schemas.microsoft.com/office/drawing/2014/main" id="{00000000-0008-0000-0500-00009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1" name="Text Box 15">
          <a:extLst>
            <a:ext uri="{FF2B5EF4-FFF2-40B4-BE49-F238E27FC236}">
              <a16:creationId xmlns:a16="http://schemas.microsoft.com/office/drawing/2014/main" id="{00000000-0008-0000-0500-000091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2" name="Text Box 15">
          <a:extLst>
            <a:ext uri="{FF2B5EF4-FFF2-40B4-BE49-F238E27FC236}">
              <a16:creationId xmlns:a16="http://schemas.microsoft.com/office/drawing/2014/main" id="{00000000-0008-0000-0500-00009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3" name="Text Box 15">
          <a:extLst>
            <a:ext uri="{FF2B5EF4-FFF2-40B4-BE49-F238E27FC236}">
              <a16:creationId xmlns:a16="http://schemas.microsoft.com/office/drawing/2014/main" id="{00000000-0008-0000-0500-00009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4" name="Text Box 15">
          <a:extLst>
            <a:ext uri="{FF2B5EF4-FFF2-40B4-BE49-F238E27FC236}">
              <a16:creationId xmlns:a16="http://schemas.microsoft.com/office/drawing/2014/main" id="{00000000-0008-0000-0500-00009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5" name="Text Box 15">
          <a:extLst>
            <a:ext uri="{FF2B5EF4-FFF2-40B4-BE49-F238E27FC236}">
              <a16:creationId xmlns:a16="http://schemas.microsoft.com/office/drawing/2014/main" id="{00000000-0008-0000-0500-00009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6" name="Text Box 15">
          <a:extLst>
            <a:ext uri="{FF2B5EF4-FFF2-40B4-BE49-F238E27FC236}">
              <a16:creationId xmlns:a16="http://schemas.microsoft.com/office/drawing/2014/main" id="{00000000-0008-0000-0500-00009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7" name="Text Box 15">
          <a:extLst>
            <a:ext uri="{FF2B5EF4-FFF2-40B4-BE49-F238E27FC236}">
              <a16:creationId xmlns:a16="http://schemas.microsoft.com/office/drawing/2014/main" id="{00000000-0008-0000-0500-000097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08" name="Text Box 15">
          <a:extLst>
            <a:ext uri="{FF2B5EF4-FFF2-40B4-BE49-F238E27FC236}">
              <a16:creationId xmlns:a16="http://schemas.microsoft.com/office/drawing/2014/main" id="{00000000-0008-0000-0500-000098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09" name="Text Box 15">
          <a:extLst>
            <a:ext uri="{FF2B5EF4-FFF2-40B4-BE49-F238E27FC236}">
              <a16:creationId xmlns:a16="http://schemas.microsoft.com/office/drawing/2014/main" id="{00000000-0008-0000-0500-000099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0" name="Text Box 15">
          <a:extLst>
            <a:ext uri="{FF2B5EF4-FFF2-40B4-BE49-F238E27FC236}">
              <a16:creationId xmlns:a16="http://schemas.microsoft.com/office/drawing/2014/main" id="{00000000-0008-0000-0500-00009A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1" name="Text Box 15">
          <a:extLst>
            <a:ext uri="{FF2B5EF4-FFF2-40B4-BE49-F238E27FC236}">
              <a16:creationId xmlns:a16="http://schemas.microsoft.com/office/drawing/2014/main" id="{00000000-0008-0000-0500-00009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2" name="Text Box 15">
          <a:extLst>
            <a:ext uri="{FF2B5EF4-FFF2-40B4-BE49-F238E27FC236}">
              <a16:creationId xmlns:a16="http://schemas.microsoft.com/office/drawing/2014/main" id="{00000000-0008-0000-0500-00009C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3" name="Text Box 15">
          <a:extLst>
            <a:ext uri="{FF2B5EF4-FFF2-40B4-BE49-F238E27FC236}">
              <a16:creationId xmlns:a16="http://schemas.microsoft.com/office/drawing/2014/main" id="{00000000-0008-0000-0500-00009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4" name="Text Box 15">
          <a:extLst>
            <a:ext uri="{FF2B5EF4-FFF2-40B4-BE49-F238E27FC236}">
              <a16:creationId xmlns:a16="http://schemas.microsoft.com/office/drawing/2014/main" id="{00000000-0008-0000-0500-00009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5" name="Text Box 15">
          <a:extLst>
            <a:ext uri="{FF2B5EF4-FFF2-40B4-BE49-F238E27FC236}">
              <a16:creationId xmlns:a16="http://schemas.microsoft.com/office/drawing/2014/main" id="{00000000-0008-0000-0500-00009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6" name="Text Box 15">
          <a:extLst>
            <a:ext uri="{FF2B5EF4-FFF2-40B4-BE49-F238E27FC236}">
              <a16:creationId xmlns:a16="http://schemas.microsoft.com/office/drawing/2014/main" id="{00000000-0008-0000-0500-0000A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17" name="Text Box 15">
          <a:extLst>
            <a:ext uri="{FF2B5EF4-FFF2-40B4-BE49-F238E27FC236}">
              <a16:creationId xmlns:a16="http://schemas.microsoft.com/office/drawing/2014/main" id="{00000000-0008-0000-0500-0000A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8" name="Text Box 15">
          <a:extLst>
            <a:ext uri="{FF2B5EF4-FFF2-40B4-BE49-F238E27FC236}">
              <a16:creationId xmlns:a16="http://schemas.microsoft.com/office/drawing/2014/main" id="{00000000-0008-0000-0500-0000A2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19" name="Text Box 15">
          <a:extLst>
            <a:ext uri="{FF2B5EF4-FFF2-40B4-BE49-F238E27FC236}">
              <a16:creationId xmlns:a16="http://schemas.microsoft.com/office/drawing/2014/main" id="{00000000-0008-0000-0500-0000A3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0" name="Text Box 15">
          <a:extLst>
            <a:ext uri="{FF2B5EF4-FFF2-40B4-BE49-F238E27FC236}">
              <a16:creationId xmlns:a16="http://schemas.microsoft.com/office/drawing/2014/main" id="{00000000-0008-0000-0500-0000A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1" name="Text Box 15">
          <a:extLst>
            <a:ext uri="{FF2B5EF4-FFF2-40B4-BE49-F238E27FC236}">
              <a16:creationId xmlns:a16="http://schemas.microsoft.com/office/drawing/2014/main" id="{00000000-0008-0000-0500-0000A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2" name="Text Box 15">
          <a:extLst>
            <a:ext uri="{FF2B5EF4-FFF2-40B4-BE49-F238E27FC236}">
              <a16:creationId xmlns:a16="http://schemas.microsoft.com/office/drawing/2014/main" id="{00000000-0008-0000-0500-0000A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3" name="Text Box 15">
          <a:extLst>
            <a:ext uri="{FF2B5EF4-FFF2-40B4-BE49-F238E27FC236}">
              <a16:creationId xmlns:a16="http://schemas.microsoft.com/office/drawing/2014/main" id="{00000000-0008-0000-0500-0000A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4" name="Text Box 15">
          <a:extLst>
            <a:ext uri="{FF2B5EF4-FFF2-40B4-BE49-F238E27FC236}">
              <a16:creationId xmlns:a16="http://schemas.microsoft.com/office/drawing/2014/main" id="{00000000-0008-0000-0500-0000A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5" name="Text Box 15">
          <a:extLst>
            <a:ext uri="{FF2B5EF4-FFF2-40B4-BE49-F238E27FC236}">
              <a16:creationId xmlns:a16="http://schemas.microsoft.com/office/drawing/2014/main" id="{00000000-0008-0000-0500-0000A9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6" name="Text Box 15">
          <a:extLst>
            <a:ext uri="{FF2B5EF4-FFF2-40B4-BE49-F238E27FC236}">
              <a16:creationId xmlns:a16="http://schemas.microsoft.com/office/drawing/2014/main" id="{00000000-0008-0000-0500-0000AA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7" name="Text Box 15">
          <a:extLst>
            <a:ext uri="{FF2B5EF4-FFF2-40B4-BE49-F238E27FC236}">
              <a16:creationId xmlns:a16="http://schemas.microsoft.com/office/drawing/2014/main" id="{00000000-0008-0000-0500-0000AB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28" name="Text Box 15">
          <a:extLst>
            <a:ext uri="{FF2B5EF4-FFF2-40B4-BE49-F238E27FC236}">
              <a16:creationId xmlns:a16="http://schemas.microsoft.com/office/drawing/2014/main" id="{00000000-0008-0000-0500-0000AC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29" name="Text Box 15">
          <a:extLst>
            <a:ext uri="{FF2B5EF4-FFF2-40B4-BE49-F238E27FC236}">
              <a16:creationId xmlns:a16="http://schemas.microsoft.com/office/drawing/2014/main" id="{00000000-0008-0000-0500-0000AD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0" name="Text Box 15">
          <a:extLst>
            <a:ext uri="{FF2B5EF4-FFF2-40B4-BE49-F238E27FC236}">
              <a16:creationId xmlns:a16="http://schemas.microsoft.com/office/drawing/2014/main" id="{00000000-0008-0000-0500-0000AE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1" name="Text Box 15">
          <a:extLst>
            <a:ext uri="{FF2B5EF4-FFF2-40B4-BE49-F238E27FC236}">
              <a16:creationId xmlns:a16="http://schemas.microsoft.com/office/drawing/2014/main" id="{00000000-0008-0000-0500-0000A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2" name="Text Box 15">
          <a:extLst>
            <a:ext uri="{FF2B5EF4-FFF2-40B4-BE49-F238E27FC236}">
              <a16:creationId xmlns:a16="http://schemas.microsoft.com/office/drawing/2014/main" id="{00000000-0008-0000-0500-0000B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3" name="Text Box 15">
          <a:extLst>
            <a:ext uri="{FF2B5EF4-FFF2-40B4-BE49-F238E27FC236}">
              <a16:creationId xmlns:a16="http://schemas.microsoft.com/office/drawing/2014/main" id="{00000000-0008-0000-0500-0000B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4" name="Text Box 15">
          <a:extLst>
            <a:ext uri="{FF2B5EF4-FFF2-40B4-BE49-F238E27FC236}">
              <a16:creationId xmlns:a16="http://schemas.microsoft.com/office/drawing/2014/main" id="{00000000-0008-0000-0500-0000B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35" name="Text Box 15">
          <a:extLst>
            <a:ext uri="{FF2B5EF4-FFF2-40B4-BE49-F238E27FC236}">
              <a16:creationId xmlns:a16="http://schemas.microsoft.com/office/drawing/2014/main" id="{00000000-0008-0000-0500-0000B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6" name="Text Box 15">
          <a:extLst>
            <a:ext uri="{FF2B5EF4-FFF2-40B4-BE49-F238E27FC236}">
              <a16:creationId xmlns:a16="http://schemas.microsoft.com/office/drawing/2014/main" id="{00000000-0008-0000-0500-0000B4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7" name="Text Box 15">
          <a:extLst>
            <a:ext uri="{FF2B5EF4-FFF2-40B4-BE49-F238E27FC236}">
              <a16:creationId xmlns:a16="http://schemas.microsoft.com/office/drawing/2014/main" id="{00000000-0008-0000-0500-0000B5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8" name="Text Box 15">
          <a:extLst>
            <a:ext uri="{FF2B5EF4-FFF2-40B4-BE49-F238E27FC236}">
              <a16:creationId xmlns:a16="http://schemas.microsoft.com/office/drawing/2014/main" id="{00000000-0008-0000-0500-0000B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39" name="Text Box 15">
          <a:extLst>
            <a:ext uri="{FF2B5EF4-FFF2-40B4-BE49-F238E27FC236}">
              <a16:creationId xmlns:a16="http://schemas.microsoft.com/office/drawing/2014/main" id="{00000000-0008-0000-0500-0000B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0" name="Text Box 15">
          <a:extLst>
            <a:ext uri="{FF2B5EF4-FFF2-40B4-BE49-F238E27FC236}">
              <a16:creationId xmlns:a16="http://schemas.microsoft.com/office/drawing/2014/main" id="{00000000-0008-0000-0500-0000B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1" name="Text Box 15">
          <a:extLst>
            <a:ext uri="{FF2B5EF4-FFF2-40B4-BE49-F238E27FC236}">
              <a16:creationId xmlns:a16="http://schemas.microsoft.com/office/drawing/2014/main" id="{00000000-0008-0000-0500-0000B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2" name="Text Box 15">
          <a:extLst>
            <a:ext uri="{FF2B5EF4-FFF2-40B4-BE49-F238E27FC236}">
              <a16:creationId xmlns:a16="http://schemas.microsoft.com/office/drawing/2014/main" id="{00000000-0008-0000-0500-0000B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3" name="Text Box 15">
          <a:extLst>
            <a:ext uri="{FF2B5EF4-FFF2-40B4-BE49-F238E27FC236}">
              <a16:creationId xmlns:a16="http://schemas.microsoft.com/office/drawing/2014/main" id="{00000000-0008-0000-0500-0000BB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4" name="Text Box 15">
          <a:extLst>
            <a:ext uri="{FF2B5EF4-FFF2-40B4-BE49-F238E27FC236}">
              <a16:creationId xmlns:a16="http://schemas.microsoft.com/office/drawing/2014/main" id="{00000000-0008-0000-0500-0000BC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5" name="Text Box 15">
          <a:extLst>
            <a:ext uri="{FF2B5EF4-FFF2-40B4-BE49-F238E27FC236}">
              <a16:creationId xmlns:a16="http://schemas.microsoft.com/office/drawing/2014/main" id="{00000000-0008-0000-0500-0000BD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46" name="Text Box 15">
          <a:extLst>
            <a:ext uri="{FF2B5EF4-FFF2-40B4-BE49-F238E27FC236}">
              <a16:creationId xmlns:a16="http://schemas.microsoft.com/office/drawing/2014/main" id="{00000000-0008-0000-0500-0000BE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7" name="Text Box 15">
          <a:extLst>
            <a:ext uri="{FF2B5EF4-FFF2-40B4-BE49-F238E27FC236}">
              <a16:creationId xmlns:a16="http://schemas.microsoft.com/office/drawing/2014/main" id="{00000000-0008-0000-0500-0000BF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8" name="Text Box 15">
          <a:extLst>
            <a:ext uri="{FF2B5EF4-FFF2-40B4-BE49-F238E27FC236}">
              <a16:creationId xmlns:a16="http://schemas.microsoft.com/office/drawing/2014/main" id="{00000000-0008-0000-0500-0000C0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49" name="Text Box 15">
          <a:extLst>
            <a:ext uri="{FF2B5EF4-FFF2-40B4-BE49-F238E27FC236}">
              <a16:creationId xmlns:a16="http://schemas.microsoft.com/office/drawing/2014/main" id="{00000000-0008-0000-0500-0000C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0" name="Text Box 15">
          <a:extLst>
            <a:ext uri="{FF2B5EF4-FFF2-40B4-BE49-F238E27FC236}">
              <a16:creationId xmlns:a16="http://schemas.microsoft.com/office/drawing/2014/main" id="{00000000-0008-0000-0500-0000C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1" name="Text Box 15">
          <a:extLst>
            <a:ext uri="{FF2B5EF4-FFF2-40B4-BE49-F238E27FC236}">
              <a16:creationId xmlns:a16="http://schemas.microsoft.com/office/drawing/2014/main" id="{00000000-0008-0000-0500-0000C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2" name="Text Box 15">
          <a:extLst>
            <a:ext uri="{FF2B5EF4-FFF2-40B4-BE49-F238E27FC236}">
              <a16:creationId xmlns:a16="http://schemas.microsoft.com/office/drawing/2014/main" id="{00000000-0008-0000-0500-0000C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53" name="Text Box 15">
          <a:extLst>
            <a:ext uri="{FF2B5EF4-FFF2-40B4-BE49-F238E27FC236}">
              <a16:creationId xmlns:a16="http://schemas.microsoft.com/office/drawing/2014/main" id="{00000000-0008-0000-0500-0000C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4" name="Text Box 15">
          <a:extLst>
            <a:ext uri="{FF2B5EF4-FFF2-40B4-BE49-F238E27FC236}">
              <a16:creationId xmlns:a16="http://schemas.microsoft.com/office/drawing/2014/main" id="{00000000-0008-0000-0500-0000C6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5" name="Text Box 15">
          <a:extLst>
            <a:ext uri="{FF2B5EF4-FFF2-40B4-BE49-F238E27FC236}">
              <a16:creationId xmlns:a16="http://schemas.microsoft.com/office/drawing/2014/main" id="{00000000-0008-0000-0500-0000C7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6" name="Text Box 15">
          <a:extLst>
            <a:ext uri="{FF2B5EF4-FFF2-40B4-BE49-F238E27FC236}">
              <a16:creationId xmlns:a16="http://schemas.microsoft.com/office/drawing/2014/main" id="{00000000-0008-0000-0500-0000C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7" name="Text Box 15">
          <a:extLst>
            <a:ext uri="{FF2B5EF4-FFF2-40B4-BE49-F238E27FC236}">
              <a16:creationId xmlns:a16="http://schemas.microsoft.com/office/drawing/2014/main" id="{00000000-0008-0000-0500-0000C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8" name="Text Box 15">
          <a:extLst>
            <a:ext uri="{FF2B5EF4-FFF2-40B4-BE49-F238E27FC236}">
              <a16:creationId xmlns:a16="http://schemas.microsoft.com/office/drawing/2014/main" id="{00000000-0008-0000-0500-0000C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59" name="Text Box 15">
          <a:extLst>
            <a:ext uri="{FF2B5EF4-FFF2-40B4-BE49-F238E27FC236}">
              <a16:creationId xmlns:a16="http://schemas.microsoft.com/office/drawing/2014/main" id="{00000000-0008-0000-0500-0000C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0" name="Text Box 15">
          <a:extLst>
            <a:ext uri="{FF2B5EF4-FFF2-40B4-BE49-F238E27FC236}">
              <a16:creationId xmlns:a16="http://schemas.microsoft.com/office/drawing/2014/main" id="{00000000-0008-0000-0500-0000C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1" name="Text Box 15">
          <a:extLst>
            <a:ext uri="{FF2B5EF4-FFF2-40B4-BE49-F238E27FC236}">
              <a16:creationId xmlns:a16="http://schemas.microsoft.com/office/drawing/2014/main" id="{00000000-0008-0000-0500-0000CD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2" name="Text Box 15">
          <a:extLst>
            <a:ext uri="{FF2B5EF4-FFF2-40B4-BE49-F238E27FC236}">
              <a16:creationId xmlns:a16="http://schemas.microsoft.com/office/drawing/2014/main" id="{00000000-0008-0000-0500-0000CE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3" name="Text Box 15">
          <a:extLst>
            <a:ext uri="{FF2B5EF4-FFF2-40B4-BE49-F238E27FC236}">
              <a16:creationId xmlns:a16="http://schemas.microsoft.com/office/drawing/2014/main" id="{00000000-0008-0000-0500-0000CF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64" name="Text Box 15">
          <a:extLst>
            <a:ext uri="{FF2B5EF4-FFF2-40B4-BE49-F238E27FC236}">
              <a16:creationId xmlns:a16="http://schemas.microsoft.com/office/drawing/2014/main" id="{00000000-0008-0000-0500-0000D0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5" name="Text Box 15">
          <a:extLst>
            <a:ext uri="{FF2B5EF4-FFF2-40B4-BE49-F238E27FC236}">
              <a16:creationId xmlns:a16="http://schemas.microsoft.com/office/drawing/2014/main" id="{00000000-0008-0000-0500-0000D1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6" name="Text Box 15">
          <a:extLst>
            <a:ext uri="{FF2B5EF4-FFF2-40B4-BE49-F238E27FC236}">
              <a16:creationId xmlns:a16="http://schemas.microsoft.com/office/drawing/2014/main" id="{00000000-0008-0000-0500-0000D2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7" name="Text Box 15">
          <a:extLst>
            <a:ext uri="{FF2B5EF4-FFF2-40B4-BE49-F238E27FC236}">
              <a16:creationId xmlns:a16="http://schemas.microsoft.com/office/drawing/2014/main" id="{00000000-0008-0000-0500-0000D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8" name="Text Box 15">
          <a:extLst>
            <a:ext uri="{FF2B5EF4-FFF2-40B4-BE49-F238E27FC236}">
              <a16:creationId xmlns:a16="http://schemas.microsoft.com/office/drawing/2014/main" id="{00000000-0008-0000-0500-0000D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69" name="Text Box 15">
          <a:extLst>
            <a:ext uri="{FF2B5EF4-FFF2-40B4-BE49-F238E27FC236}">
              <a16:creationId xmlns:a16="http://schemas.microsoft.com/office/drawing/2014/main" id="{00000000-0008-0000-0500-0000D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0" name="Text Box 15">
          <a:extLst>
            <a:ext uri="{FF2B5EF4-FFF2-40B4-BE49-F238E27FC236}">
              <a16:creationId xmlns:a16="http://schemas.microsoft.com/office/drawing/2014/main" id="{00000000-0008-0000-0500-0000D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1" name="Text Box 15">
          <a:extLst>
            <a:ext uri="{FF2B5EF4-FFF2-40B4-BE49-F238E27FC236}">
              <a16:creationId xmlns:a16="http://schemas.microsoft.com/office/drawing/2014/main" id="{00000000-0008-0000-0500-0000D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2" name="Text Box 15">
          <a:extLst>
            <a:ext uri="{FF2B5EF4-FFF2-40B4-BE49-F238E27FC236}">
              <a16:creationId xmlns:a16="http://schemas.microsoft.com/office/drawing/2014/main" id="{00000000-0008-0000-0500-0000D8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3" name="Text Box 15">
          <a:extLst>
            <a:ext uri="{FF2B5EF4-FFF2-40B4-BE49-F238E27FC236}">
              <a16:creationId xmlns:a16="http://schemas.microsoft.com/office/drawing/2014/main" id="{00000000-0008-0000-0500-0000D9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4" name="Text Box 15">
          <a:extLst>
            <a:ext uri="{FF2B5EF4-FFF2-40B4-BE49-F238E27FC236}">
              <a16:creationId xmlns:a16="http://schemas.microsoft.com/office/drawing/2014/main" id="{00000000-0008-0000-0500-0000D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5" name="Text Box 15">
          <a:extLst>
            <a:ext uri="{FF2B5EF4-FFF2-40B4-BE49-F238E27FC236}">
              <a16:creationId xmlns:a16="http://schemas.microsoft.com/office/drawing/2014/main" id="{00000000-0008-0000-0500-0000D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6" name="Text Box 15">
          <a:extLst>
            <a:ext uri="{FF2B5EF4-FFF2-40B4-BE49-F238E27FC236}">
              <a16:creationId xmlns:a16="http://schemas.microsoft.com/office/drawing/2014/main" id="{00000000-0008-0000-0500-0000D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7" name="Text Box 15">
          <a:extLst>
            <a:ext uri="{FF2B5EF4-FFF2-40B4-BE49-F238E27FC236}">
              <a16:creationId xmlns:a16="http://schemas.microsoft.com/office/drawing/2014/main" id="{00000000-0008-0000-0500-0000D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78" name="Text Box 15">
          <a:extLst>
            <a:ext uri="{FF2B5EF4-FFF2-40B4-BE49-F238E27FC236}">
              <a16:creationId xmlns:a16="http://schemas.microsoft.com/office/drawing/2014/main" id="{00000000-0008-0000-0500-0000D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79" name="Text Box 15">
          <a:extLst>
            <a:ext uri="{FF2B5EF4-FFF2-40B4-BE49-F238E27FC236}">
              <a16:creationId xmlns:a16="http://schemas.microsoft.com/office/drawing/2014/main" id="{00000000-0008-0000-0500-0000DF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0" name="Text Box 15">
          <a:extLst>
            <a:ext uri="{FF2B5EF4-FFF2-40B4-BE49-F238E27FC236}">
              <a16:creationId xmlns:a16="http://schemas.microsoft.com/office/drawing/2014/main" id="{00000000-0008-0000-0500-0000E0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1" name="Text Box 15">
          <a:extLst>
            <a:ext uri="{FF2B5EF4-FFF2-40B4-BE49-F238E27FC236}">
              <a16:creationId xmlns:a16="http://schemas.microsoft.com/office/drawing/2014/main" id="{00000000-0008-0000-0500-0000E1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82" name="Text Box 15">
          <a:extLst>
            <a:ext uri="{FF2B5EF4-FFF2-40B4-BE49-F238E27FC236}">
              <a16:creationId xmlns:a16="http://schemas.microsoft.com/office/drawing/2014/main" id="{00000000-0008-0000-0500-0000E2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3" name="Text Box 15">
          <a:extLst>
            <a:ext uri="{FF2B5EF4-FFF2-40B4-BE49-F238E27FC236}">
              <a16:creationId xmlns:a16="http://schemas.microsoft.com/office/drawing/2014/main" id="{00000000-0008-0000-0500-0000E3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4" name="Text Box 15">
          <a:extLst>
            <a:ext uri="{FF2B5EF4-FFF2-40B4-BE49-F238E27FC236}">
              <a16:creationId xmlns:a16="http://schemas.microsoft.com/office/drawing/2014/main" id="{00000000-0008-0000-0500-0000E4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5" name="Text Box 15">
          <a:extLst>
            <a:ext uri="{FF2B5EF4-FFF2-40B4-BE49-F238E27FC236}">
              <a16:creationId xmlns:a16="http://schemas.microsoft.com/office/drawing/2014/main" id="{00000000-0008-0000-0500-0000E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6" name="Text Box 15">
          <a:extLst>
            <a:ext uri="{FF2B5EF4-FFF2-40B4-BE49-F238E27FC236}">
              <a16:creationId xmlns:a16="http://schemas.microsoft.com/office/drawing/2014/main" id="{00000000-0008-0000-0500-0000E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7" name="Text Box 15">
          <a:extLst>
            <a:ext uri="{FF2B5EF4-FFF2-40B4-BE49-F238E27FC236}">
              <a16:creationId xmlns:a16="http://schemas.microsoft.com/office/drawing/2014/main" id="{00000000-0008-0000-0500-0000E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8" name="Text Box 15">
          <a:extLst>
            <a:ext uri="{FF2B5EF4-FFF2-40B4-BE49-F238E27FC236}">
              <a16:creationId xmlns:a16="http://schemas.microsoft.com/office/drawing/2014/main" id="{00000000-0008-0000-0500-0000E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89" name="Text Box 15">
          <a:extLst>
            <a:ext uri="{FF2B5EF4-FFF2-40B4-BE49-F238E27FC236}">
              <a16:creationId xmlns:a16="http://schemas.microsoft.com/office/drawing/2014/main" id="{00000000-0008-0000-0500-0000E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0" name="Text Box 15">
          <a:extLst>
            <a:ext uri="{FF2B5EF4-FFF2-40B4-BE49-F238E27FC236}">
              <a16:creationId xmlns:a16="http://schemas.microsoft.com/office/drawing/2014/main" id="{00000000-0008-0000-0500-0000EA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1" name="Text Box 15">
          <a:extLst>
            <a:ext uri="{FF2B5EF4-FFF2-40B4-BE49-F238E27FC236}">
              <a16:creationId xmlns:a16="http://schemas.microsoft.com/office/drawing/2014/main" id="{00000000-0008-0000-0500-0000EB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2" name="Text Box 15">
          <a:extLst>
            <a:ext uri="{FF2B5EF4-FFF2-40B4-BE49-F238E27FC236}">
              <a16:creationId xmlns:a16="http://schemas.microsoft.com/office/drawing/2014/main" id="{00000000-0008-0000-0500-0000E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3" name="Text Box 15">
          <a:extLst>
            <a:ext uri="{FF2B5EF4-FFF2-40B4-BE49-F238E27FC236}">
              <a16:creationId xmlns:a16="http://schemas.microsoft.com/office/drawing/2014/main" id="{00000000-0008-0000-0500-0000E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4" name="Text Box 15">
          <a:extLst>
            <a:ext uri="{FF2B5EF4-FFF2-40B4-BE49-F238E27FC236}">
              <a16:creationId xmlns:a16="http://schemas.microsoft.com/office/drawing/2014/main" id="{00000000-0008-0000-0500-0000E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5" name="Text Box 15">
          <a:extLst>
            <a:ext uri="{FF2B5EF4-FFF2-40B4-BE49-F238E27FC236}">
              <a16:creationId xmlns:a16="http://schemas.microsoft.com/office/drawing/2014/main" id="{00000000-0008-0000-0500-0000E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6" name="Text Box 15">
          <a:extLst>
            <a:ext uri="{FF2B5EF4-FFF2-40B4-BE49-F238E27FC236}">
              <a16:creationId xmlns:a16="http://schemas.microsoft.com/office/drawing/2014/main" id="{00000000-0008-0000-0500-0000F0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7" name="Text Box 15">
          <a:extLst>
            <a:ext uri="{FF2B5EF4-FFF2-40B4-BE49-F238E27FC236}">
              <a16:creationId xmlns:a16="http://schemas.microsoft.com/office/drawing/2014/main" id="{00000000-0008-0000-0500-0000F1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498" name="Text Box 15">
          <a:extLst>
            <a:ext uri="{FF2B5EF4-FFF2-40B4-BE49-F238E27FC236}">
              <a16:creationId xmlns:a16="http://schemas.microsoft.com/office/drawing/2014/main" id="{00000000-0008-0000-0500-0000F201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499" name="Text Box 15">
          <a:extLst>
            <a:ext uri="{FF2B5EF4-FFF2-40B4-BE49-F238E27FC236}">
              <a16:creationId xmlns:a16="http://schemas.microsoft.com/office/drawing/2014/main" id="{00000000-0008-0000-0500-0000F3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0" name="Text Box 15">
          <a:extLst>
            <a:ext uri="{FF2B5EF4-FFF2-40B4-BE49-F238E27FC236}">
              <a16:creationId xmlns:a16="http://schemas.microsoft.com/office/drawing/2014/main" id="{00000000-0008-0000-0500-0000F401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1" name="Text Box 15">
          <a:extLst>
            <a:ext uri="{FF2B5EF4-FFF2-40B4-BE49-F238E27FC236}">
              <a16:creationId xmlns:a16="http://schemas.microsoft.com/office/drawing/2014/main" id="{00000000-0008-0000-0500-0000F5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2" name="Text Box 15">
          <a:extLst>
            <a:ext uri="{FF2B5EF4-FFF2-40B4-BE49-F238E27FC236}">
              <a16:creationId xmlns:a16="http://schemas.microsoft.com/office/drawing/2014/main" id="{00000000-0008-0000-0500-0000F6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3" name="Text Box 15">
          <a:extLst>
            <a:ext uri="{FF2B5EF4-FFF2-40B4-BE49-F238E27FC236}">
              <a16:creationId xmlns:a16="http://schemas.microsoft.com/office/drawing/2014/main" id="{00000000-0008-0000-0500-0000F7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4" name="Text Box 15">
          <a:extLst>
            <a:ext uri="{FF2B5EF4-FFF2-40B4-BE49-F238E27FC236}">
              <a16:creationId xmlns:a16="http://schemas.microsoft.com/office/drawing/2014/main" id="{00000000-0008-0000-0500-0000F8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5" name="Text Box 15">
          <a:extLst>
            <a:ext uri="{FF2B5EF4-FFF2-40B4-BE49-F238E27FC236}">
              <a16:creationId xmlns:a16="http://schemas.microsoft.com/office/drawing/2014/main" id="{00000000-0008-0000-0500-0000F9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6" name="Text Box 15">
          <a:extLst>
            <a:ext uri="{FF2B5EF4-FFF2-40B4-BE49-F238E27FC236}">
              <a16:creationId xmlns:a16="http://schemas.microsoft.com/office/drawing/2014/main" id="{00000000-0008-0000-0500-0000FA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07" name="Text Box 15">
          <a:extLst>
            <a:ext uri="{FF2B5EF4-FFF2-40B4-BE49-F238E27FC236}">
              <a16:creationId xmlns:a16="http://schemas.microsoft.com/office/drawing/2014/main" id="{00000000-0008-0000-0500-0000FB01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8" name="Text Box 15">
          <a:extLst>
            <a:ext uri="{FF2B5EF4-FFF2-40B4-BE49-F238E27FC236}">
              <a16:creationId xmlns:a16="http://schemas.microsoft.com/office/drawing/2014/main" id="{00000000-0008-0000-0500-0000FC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09" name="Text Box 15">
          <a:extLst>
            <a:ext uri="{FF2B5EF4-FFF2-40B4-BE49-F238E27FC236}">
              <a16:creationId xmlns:a16="http://schemas.microsoft.com/office/drawing/2014/main" id="{00000000-0008-0000-0500-0000FD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0" name="Text Box 15">
          <a:extLst>
            <a:ext uri="{FF2B5EF4-FFF2-40B4-BE49-F238E27FC236}">
              <a16:creationId xmlns:a16="http://schemas.microsoft.com/office/drawing/2014/main" id="{00000000-0008-0000-0500-0000FE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1" name="Text Box 15">
          <a:extLst>
            <a:ext uri="{FF2B5EF4-FFF2-40B4-BE49-F238E27FC236}">
              <a16:creationId xmlns:a16="http://schemas.microsoft.com/office/drawing/2014/main" id="{00000000-0008-0000-0500-0000FF01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2" name="Text Box 15">
          <a:extLst>
            <a:ext uri="{FF2B5EF4-FFF2-40B4-BE49-F238E27FC236}">
              <a16:creationId xmlns:a16="http://schemas.microsoft.com/office/drawing/2014/main" id="{00000000-0008-0000-0500-00000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3" name="Text Box 15">
          <a:extLst>
            <a:ext uri="{FF2B5EF4-FFF2-40B4-BE49-F238E27FC236}">
              <a16:creationId xmlns:a16="http://schemas.microsoft.com/office/drawing/2014/main" id="{00000000-0008-0000-0500-00000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4" name="Text Box 15">
          <a:extLst>
            <a:ext uri="{FF2B5EF4-FFF2-40B4-BE49-F238E27FC236}">
              <a16:creationId xmlns:a16="http://schemas.microsoft.com/office/drawing/2014/main" id="{00000000-0008-0000-0500-00000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5" name="Text Box 15">
          <a:extLst>
            <a:ext uri="{FF2B5EF4-FFF2-40B4-BE49-F238E27FC236}">
              <a16:creationId xmlns:a16="http://schemas.microsoft.com/office/drawing/2014/main" id="{00000000-0008-0000-0500-00000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6" name="Text Box 15">
          <a:extLst>
            <a:ext uri="{FF2B5EF4-FFF2-40B4-BE49-F238E27FC236}">
              <a16:creationId xmlns:a16="http://schemas.microsoft.com/office/drawing/2014/main" id="{00000000-0008-0000-0500-00000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7" name="Text Box 15">
          <a:extLst>
            <a:ext uri="{FF2B5EF4-FFF2-40B4-BE49-F238E27FC236}">
              <a16:creationId xmlns:a16="http://schemas.microsoft.com/office/drawing/2014/main" id="{00000000-0008-0000-0500-00000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18" name="Text Box 15">
          <a:extLst>
            <a:ext uri="{FF2B5EF4-FFF2-40B4-BE49-F238E27FC236}">
              <a16:creationId xmlns:a16="http://schemas.microsoft.com/office/drawing/2014/main" id="{00000000-0008-0000-0500-00000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19" name="Text Box 15">
          <a:extLst>
            <a:ext uri="{FF2B5EF4-FFF2-40B4-BE49-F238E27FC236}">
              <a16:creationId xmlns:a16="http://schemas.microsoft.com/office/drawing/2014/main" id="{00000000-0008-0000-0500-00000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0" name="Text Box 15">
          <a:extLst>
            <a:ext uri="{FF2B5EF4-FFF2-40B4-BE49-F238E27FC236}">
              <a16:creationId xmlns:a16="http://schemas.microsoft.com/office/drawing/2014/main" id="{00000000-0008-0000-0500-00000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1" name="Text Box 15">
          <a:extLst>
            <a:ext uri="{FF2B5EF4-FFF2-40B4-BE49-F238E27FC236}">
              <a16:creationId xmlns:a16="http://schemas.microsoft.com/office/drawing/2014/main" id="{00000000-0008-0000-0500-00000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2" name="Text Box 15">
          <a:extLst>
            <a:ext uri="{FF2B5EF4-FFF2-40B4-BE49-F238E27FC236}">
              <a16:creationId xmlns:a16="http://schemas.microsoft.com/office/drawing/2014/main" id="{00000000-0008-0000-0500-00000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3" name="Text Box 15">
          <a:extLst>
            <a:ext uri="{FF2B5EF4-FFF2-40B4-BE49-F238E27FC236}">
              <a16:creationId xmlns:a16="http://schemas.microsoft.com/office/drawing/2014/main" id="{00000000-0008-0000-0500-00000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4" name="Text Box 15">
          <a:extLst>
            <a:ext uri="{FF2B5EF4-FFF2-40B4-BE49-F238E27FC236}">
              <a16:creationId xmlns:a16="http://schemas.microsoft.com/office/drawing/2014/main" id="{00000000-0008-0000-0500-00000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25" name="Text Box 15">
          <a:extLst>
            <a:ext uri="{FF2B5EF4-FFF2-40B4-BE49-F238E27FC236}">
              <a16:creationId xmlns:a16="http://schemas.microsoft.com/office/drawing/2014/main" id="{00000000-0008-0000-0500-00000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6" name="Text Box 15">
          <a:extLst>
            <a:ext uri="{FF2B5EF4-FFF2-40B4-BE49-F238E27FC236}">
              <a16:creationId xmlns:a16="http://schemas.microsoft.com/office/drawing/2014/main" id="{00000000-0008-0000-0500-00000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7" name="Text Box 15">
          <a:extLst>
            <a:ext uri="{FF2B5EF4-FFF2-40B4-BE49-F238E27FC236}">
              <a16:creationId xmlns:a16="http://schemas.microsoft.com/office/drawing/2014/main" id="{00000000-0008-0000-0500-00000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8" name="Text Box 15">
          <a:extLst>
            <a:ext uri="{FF2B5EF4-FFF2-40B4-BE49-F238E27FC236}">
              <a16:creationId xmlns:a16="http://schemas.microsoft.com/office/drawing/2014/main" id="{00000000-0008-0000-0500-00001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29" name="Text Box 15">
          <a:extLst>
            <a:ext uri="{FF2B5EF4-FFF2-40B4-BE49-F238E27FC236}">
              <a16:creationId xmlns:a16="http://schemas.microsoft.com/office/drawing/2014/main" id="{00000000-0008-0000-0500-00001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0" name="Text Box 15">
          <a:extLst>
            <a:ext uri="{FF2B5EF4-FFF2-40B4-BE49-F238E27FC236}">
              <a16:creationId xmlns:a16="http://schemas.microsoft.com/office/drawing/2014/main" id="{00000000-0008-0000-0500-00001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1" name="Text Box 15">
          <a:extLst>
            <a:ext uri="{FF2B5EF4-FFF2-40B4-BE49-F238E27FC236}">
              <a16:creationId xmlns:a16="http://schemas.microsoft.com/office/drawing/2014/main" id="{00000000-0008-0000-0500-00001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2" name="Text Box 15">
          <a:extLst>
            <a:ext uri="{FF2B5EF4-FFF2-40B4-BE49-F238E27FC236}">
              <a16:creationId xmlns:a16="http://schemas.microsoft.com/office/drawing/2014/main" id="{00000000-0008-0000-0500-00001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3" name="Text Box 15">
          <a:extLst>
            <a:ext uri="{FF2B5EF4-FFF2-40B4-BE49-F238E27FC236}">
              <a16:creationId xmlns:a16="http://schemas.microsoft.com/office/drawing/2014/main" id="{00000000-0008-0000-0500-00001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4" name="Text Box 15">
          <a:extLst>
            <a:ext uri="{FF2B5EF4-FFF2-40B4-BE49-F238E27FC236}">
              <a16:creationId xmlns:a16="http://schemas.microsoft.com/office/drawing/2014/main" id="{00000000-0008-0000-0500-00001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5" name="Text Box 15">
          <a:extLst>
            <a:ext uri="{FF2B5EF4-FFF2-40B4-BE49-F238E27FC236}">
              <a16:creationId xmlns:a16="http://schemas.microsoft.com/office/drawing/2014/main" id="{00000000-0008-0000-0500-00001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36" name="Text Box 15">
          <a:extLst>
            <a:ext uri="{FF2B5EF4-FFF2-40B4-BE49-F238E27FC236}">
              <a16:creationId xmlns:a16="http://schemas.microsoft.com/office/drawing/2014/main" id="{00000000-0008-0000-0500-00001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7" name="Text Box 15">
          <a:extLst>
            <a:ext uri="{FF2B5EF4-FFF2-40B4-BE49-F238E27FC236}">
              <a16:creationId xmlns:a16="http://schemas.microsoft.com/office/drawing/2014/main" id="{00000000-0008-0000-0500-00001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8" name="Text Box 15">
          <a:extLst>
            <a:ext uri="{FF2B5EF4-FFF2-40B4-BE49-F238E27FC236}">
              <a16:creationId xmlns:a16="http://schemas.microsoft.com/office/drawing/2014/main" id="{00000000-0008-0000-0500-00001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39" name="Text Box 15">
          <a:extLst>
            <a:ext uri="{FF2B5EF4-FFF2-40B4-BE49-F238E27FC236}">
              <a16:creationId xmlns:a16="http://schemas.microsoft.com/office/drawing/2014/main" id="{00000000-0008-0000-0500-00001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0" name="Text Box 15">
          <a:extLst>
            <a:ext uri="{FF2B5EF4-FFF2-40B4-BE49-F238E27FC236}">
              <a16:creationId xmlns:a16="http://schemas.microsoft.com/office/drawing/2014/main" id="{00000000-0008-0000-0500-00001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1" name="Text Box 15">
          <a:extLst>
            <a:ext uri="{FF2B5EF4-FFF2-40B4-BE49-F238E27FC236}">
              <a16:creationId xmlns:a16="http://schemas.microsoft.com/office/drawing/2014/main" id="{00000000-0008-0000-0500-00001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2" name="Text Box 15">
          <a:extLst>
            <a:ext uri="{FF2B5EF4-FFF2-40B4-BE49-F238E27FC236}">
              <a16:creationId xmlns:a16="http://schemas.microsoft.com/office/drawing/2014/main" id="{00000000-0008-0000-0500-00001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43" name="Text Box 15">
          <a:extLst>
            <a:ext uri="{FF2B5EF4-FFF2-40B4-BE49-F238E27FC236}">
              <a16:creationId xmlns:a16="http://schemas.microsoft.com/office/drawing/2014/main" id="{00000000-0008-0000-0500-00001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4" name="Text Box 15">
          <a:extLst>
            <a:ext uri="{FF2B5EF4-FFF2-40B4-BE49-F238E27FC236}">
              <a16:creationId xmlns:a16="http://schemas.microsoft.com/office/drawing/2014/main" id="{00000000-0008-0000-0500-00002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5" name="Text Box 15">
          <a:extLst>
            <a:ext uri="{FF2B5EF4-FFF2-40B4-BE49-F238E27FC236}">
              <a16:creationId xmlns:a16="http://schemas.microsoft.com/office/drawing/2014/main" id="{00000000-0008-0000-0500-00002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6" name="Text Box 15">
          <a:extLst>
            <a:ext uri="{FF2B5EF4-FFF2-40B4-BE49-F238E27FC236}">
              <a16:creationId xmlns:a16="http://schemas.microsoft.com/office/drawing/2014/main" id="{00000000-0008-0000-0500-00002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7" name="Text Box 15">
          <a:extLst>
            <a:ext uri="{FF2B5EF4-FFF2-40B4-BE49-F238E27FC236}">
              <a16:creationId xmlns:a16="http://schemas.microsoft.com/office/drawing/2014/main" id="{00000000-0008-0000-0500-00002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8" name="Text Box 15">
          <a:extLst>
            <a:ext uri="{FF2B5EF4-FFF2-40B4-BE49-F238E27FC236}">
              <a16:creationId xmlns:a16="http://schemas.microsoft.com/office/drawing/2014/main" id="{00000000-0008-0000-0500-00002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49" name="Text Box 15">
          <a:extLst>
            <a:ext uri="{FF2B5EF4-FFF2-40B4-BE49-F238E27FC236}">
              <a16:creationId xmlns:a16="http://schemas.microsoft.com/office/drawing/2014/main" id="{00000000-0008-0000-0500-00002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0" name="Text Box 15">
          <a:extLst>
            <a:ext uri="{FF2B5EF4-FFF2-40B4-BE49-F238E27FC236}">
              <a16:creationId xmlns:a16="http://schemas.microsoft.com/office/drawing/2014/main" id="{00000000-0008-0000-0500-00002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1" name="Text Box 15">
          <a:extLst>
            <a:ext uri="{FF2B5EF4-FFF2-40B4-BE49-F238E27FC236}">
              <a16:creationId xmlns:a16="http://schemas.microsoft.com/office/drawing/2014/main" id="{00000000-0008-0000-0500-00002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2" name="Text Box 15">
          <a:extLst>
            <a:ext uri="{FF2B5EF4-FFF2-40B4-BE49-F238E27FC236}">
              <a16:creationId xmlns:a16="http://schemas.microsoft.com/office/drawing/2014/main" id="{00000000-0008-0000-0500-000028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3" name="Text Box 15">
          <a:extLst>
            <a:ext uri="{FF2B5EF4-FFF2-40B4-BE49-F238E27FC236}">
              <a16:creationId xmlns:a16="http://schemas.microsoft.com/office/drawing/2014/main" id="{00000000-0008-0000-0500-00002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54" name="Text Box 15">
          <a:extLst>
            <a:ext uri="{FF2B5EF4-FFF2-40B4-BE49-F238E27FC236}">
              <a16:creationId xmlns:a16="http://schemas.microsoft.com/office/drawing/2014/main" id="{00000000-0008-0000-0500-00002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5" name="Text Box 15">
          <a:extLst>
            <a:ext uri="{FF2B5EF4-FFF2-40B4-BE49-F238E27FC236}">
              <a16:creationId xmlns:a16="http://schemas.microsoft.com/office/drawing/2014/main" id="{00000000-0008-0000-0500-00002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6" name="Text Box 15">
          <a:extLst>
            <a:ext uri="{FF2B5EF4-FFF2-40B4-BE49-F238E27FC236}">
              <a16:creationId xmlns:a16="http://schemas.microsoft.com/office/drawing/2014/main" id="{00000000-0008-0000-0500-00002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7" name="Text Box 15">
          <a:extLst>
            <a:ext uri="{FF2B5EF4-FFF2-40B4-BE49-F238E27FC236}">
              <a16:creationId xmlns:a16="http://schemas.microsoft.com/office/drawing/2014/main" id="{00000000-0008-0000-0500-00002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8" name="Text Box 15">
          <a:extLst>
            <a:ext uri="{FF2B5EF4-FFF2-40B4-BE49-F238E27FC236}">
              <a16:creationId xmlns:a16="http://schemas.microsoft.com/office/drawing/2014/main" id="{00000000-0008-0000-0500-00002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59" name="Text Box 15">
          <a:extLst>
            <a:ext uri="{FF2B5EF4-FFF2-40B4-BE49-F238E27FC236}">
              <a16:creationId xmlns:a16="http://schemas.microsoft.com/office/drawing/2014/main" id="{00000000-0008-0000-0500-00002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0" name="Text Box 15">
          <a:extLst>
            <a:ext uri="{FF2B5EF4-FFF2-40B4-BE49-F238E27FC236}">
              <a16:creationId xmlns:a16="http://schemas.microsoft.com/office/drawing/2014/main" id="{00000000-0008-0000-0500-00003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1" name="Text Box 15">
          <a:extLst>
            <a:ext uri="{FF2B5EF4-FFF2-40B4-BE49-F238E27FC236}">
              <a16:creationId xmlns:a16="http://schemas.microsoft.com/office/drawing/2014/main" id="{00000000-0008-0000-0500-00003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2" name="Text Box 15">
          <a:extLst>
            <a:ext uri="{FF2B5EF4-FFF2-40B4-BE49-F238E27FC236}">
              <a16:creationId xmlns:a16="http://schemas.microsoft.com/office/drawing/2014/main" id="{00000000-0008-0000-0500-00003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3" name="Text Box 15">
          <a:extLst>
            <a:ext uri="{FF2B5EF4-FFF2-40B4-BE49-F238E27FC236}">
              <a16:creationId xmlns:a16="http://schemas.microsoft.com/office/drawing/2014/main" id="{00000000-0008-0000-0500-00003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4" name="Text Box 15">
          <a:extLst>
            <a:ext uri="{FF2B5EF4-FFF2-40B4-BE49-F238E27FC236}">
              <a16:creationId xmlns:a16="http://schemas.microsoft.com/office/drawing/2014/main" id="{00000000-0008-0000-0500-00003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5" name="Text Box 15">
          <a:extLst>
            <a:ext uri="{FF2B5EF4-FFF2-40B4-BE49-F238E27FC236}">
              <a16:creationId xmlns:a16="http://schemas.microsoft.com/office/drawing/2014/main" id="{00000000-0008-0000-0500-00003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6" name="Text Box 15">
          <a:extLst>
            <a:ext uri="{FF2B5EF4-FFF2-40B4-BE49-F238E27FC236}">
              <a16:creationId xmlns:a16="http://schemas.microsoft.com/office/drawing/2014/main" id="{00000000-0008-0000-0500-00003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7" name="Text Box 15">
          <a:extLst>
            <a:ext uri="{FF2B5EF4-FFF2-40B4-BE49-F238E27FC236}">
              <a16:creationId xmlns:a16="http://schemas.microsoft.com/office/drawing/2014/main" id="{00000000-0008-0000-0500-00003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68" name="Text Box 15">
          <a:extLst>
            <a:ext uri="{FF2B5EF4-FFF2-40B4-BE49-F238E27FC236}">
              <a16:creationId xmlns:a16="http://schemas.microsoft.com/office/drawing/2014/main" id="{00000000-0008-0000-0500-00003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69" name="Text Box 15">
          <a:extLst>
            <a:ext uri="{FF2B5EF4-FFF2-40B4-BE49-F238E27FC236}">
              <a16:creationId xmlns:a16="http://schemas.microsoft.com/office/drawing/2014/main" id="{00000000-0008-0000-0500-000039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0" name="Text Box 15">
          <a:extLst>
            <a:ext uri="{FF2B5EF4-FFF2-40B4-BE49-F238E27FC236}">
              <a16:creationId xmlns:a16="http://schemas.microsoft.com/office/drawing/2014/main" id="{00000000-0008-0000-0500-00003A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1" name="Text Box 15">
          <a:extLst>
            <a:ext uri="{FF2B5EF4-FFF2-40B4-BE49-F238E27FC236}">
              <a16:creationId xmlns:a16="http://schemas.microsoft.com/office/drawing/2014/main" id="{00000000-0008-0000-0500-00003B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72" name="Text Box 15">
          <a:extLst>
            <a:ext uri="{FF2B5EF4-FFF2-40B4-BE49-F238E27FC236}">
              <a16:creationId xmlns:a16="http://schemas.microsoft.com/office/drawing/2014/main" id="{00000000-0008-0000-0500-00003C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3" name="Text Box 15">
          <a:extLst>
            <a:ext uri="{FF2B5EF4-FFF2-40B4-BE49-F238E27FC236}">
              <a16:creationId xmlns:a16="http://schemas.microsoft.com/office/drawing/2014/main" id="{00000000-0008-0000-0500-00003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4" name="Text Box 15">
          <a:extLst>
            <a:ext uri="{FF2B5EF4-FFF2-40B4-BE49-F238E27FC236}">
              <a16:creationId xmlns:a16="http://schemas.microsoft.com/office/drawing/2014/main" id="{00000000-0008-0000-0500-00003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5" name="Text Box 15">
          <a:extLst>
            <a:ext uri="{FF2B5EF4-FFF2-40B4-BE49-F238E27FC236}">
              <a16:creationId xmlns:a16="http://schemas.microsoft.com/office/drawing/2014/main" id="{00000000-0008-0000-0500-00003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6" name="Text Box 15">
          <a:extLst>
            <a:ext uri="{FF2B5EF4-FFF2-40B4-BE49-F238E27FC236}">
              <a16:creationId xmlns:a16="http://schemas.microsoft.com/office/drawing/2014/main" id="{00000000-0008-0000-0500-00004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7" name="Text Box 15">
          <a:extLst>
            <a:ext uri="{FF2B5EF4-FFF2-40B4-BE49-F238E27FC236}">
              <a16:creationId xmlns:a16="http://schemas.microsoft.com/office/drawing/2014/main" id="{00000000-0008-0000-0500-00004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8" name="Text Box 15">
          <a:extLst>
            <a:ext uri="{FF2B5EF4-FFF2-40B4-BE49-F238E27FC236}">
              <a16:creationId xmlns:a16="http://schemas.microsoft.com/office/drawing/2014/main" id="{00000000-0008-0000-0500-00004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79" name="Text Box 15">
          <a:extLst>
            <a:ext uri="{FF2B5EF4-FFF2-40B4-BE49-F238E27FC236}">
              <a16:creationId xmlns:a16="http://schemas.microsoft.com/office/drawing/2014/main" id="{00000000-0008-0000-0500-00004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0" name="Text Box 15">
          <a:extLst>
            <a:ext uri="{FF2B5EF4-FFF2-40B4-BE49-F238E27FC236}">
              <a16:creationId xmlns:a16="http://schemas.microsoft.com/office/drawing/2014/main" id="{00000000-0008-0000-0500-00004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1" name="Text Box 15">
          <a:extLst>
            <a:ext uri="{FF2B5EF4-FFF2-40B4-BE49-F238E27FC236}">
              <a16:creationId xmlns:a16="http://schemas.microsoft.com/office/drawing/2014/main" id="{00000000-0008-0000-0500-00004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2" name="Text Box 15">
          <a:extLst>
            <a:ext uri="{FF2B5EF4-FFF2-40B4-BE49-F238E27FC236}">
              <a16:creationId xmlns:a16="http://schemas.microsoft.com/office/drawing/2014/main" id="{00000000-0008-0000-0500-00004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3" name="Text Box 15">
          <a:extLst>
            <a:ext uri="{FF2B5EF4-FFF2-40B4-BE49-F238E27FC236}">
              <a16:creationId xmlns:a16="http://schemas.microsoft.com/office/drawing/2014/main" id="{00000000-0008-0000-0500-00004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4" name="Text Box 15">
          <a:extLst>
            <a:ext uri="{FF2B5EF4-FFF2-40B4-BE49-F238E27FC236}">
              <a16:creationId xmlns:a16="http://schemas.microsoft.com/office/drawing/2014/main" id="{00000000-0008-0000-0500-00004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5" name="Text Box 15">
          <a:extLst>
            <a:ext uri="{FF2B5EF4-FFF2-40B4-BE49-F238E27FC236}">
              <a16:creationId xmlns:a16="http://schemas.microsoft.com/office/drawing/2014/main" id="{00000000-0008-0000-0500-00004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6" name="Text Box 15">
          <a:extLst>
            <a:ext uri="{FF2B5EF4-FFF2-40B4-BE49-F238E27FC236}">
              <a16:creationId xmlns:a16="http://schemas.microsoft.com/office/drawing/2014/main" id="{00000000-0008-0000-0500-00004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7" name="Text Box 15">
          <a:extLst>
            <a:ext uri="{FF2B5EF4-FFF2-40B4-BE49-F238E27FC236}">
              <a16:creationId xmlns:a16="http://schemas.microsoft.com/office/drawing/2014/main" id="{00000000-0008-0000-0500-00004B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88" name="Text Box 15">
          <a:extLst>
            <a:ext uri="{FF2B5EF4-FFF2-40B4-BE49-F238E27FC236}">
              <a16:creationId xmlns:a16="http://schemas.microsoft.com/office/drawing/2014/main" id="{00000000-0008-0000-0500-00004C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89" name="Text Box 15">
          <a:extLst>
            <a:ext uri="{FF2B5EF4-FFF2-40B4-BE49-F238E27FC236}">
              <a16:creationId xmlns:a16="http://schemas.microsoft.com/office/drawing/2014/main" id="{00000000-0008-0000-0500-00004D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0" name="Text Box 15">
          <a:extLst>
            <a:ext uri="{FF2B5EF4-FFF2-40B4-BE49-F238E27FC236}">
              <a16:creationId xmlns:a16="http://schemas.microsoft.com/office/drawing/2014/main" id="{00000000-0008-0000-0500-00004E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1" name="Text Box 15">
          <a:extLst>
            <a:ext uri="{FF2B5EF4-FFF2-40B4-BE49-F238E27FC236}">
              <a16:creationId xmlns:a16="http://schemas.microsoft.com/office/drawing/2014/main" id="{00000000-0008-0000-0500-00004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2" name="Text Box 15">
          <a:extLst>
            <a:ext uri="{FF2B5EF4-FFF2-40B4-BE49-F238E27FC236}">
              <a16:creationId xmlns:a16="http://schemas.microsoft.com/office/drawing/2014/main" id="{00000000-0008-0000-0500-000050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3" name="Text Box 15">
          <a:extLst>
            <a:ext uri="{FF2B5EF4-FFF2-40B4-BE49-F238E27FC236}">
              <a16:creationId xmlns:a16="http://schemas.microsoft.com/office/drawing/2014/main" id="{00000000-0008-0000-0500-00005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4" name="Text Box 15">
          <a:extLst>
            <a:ext uri="{FF2B5EF4-FFF2-40B4-BE49-F238E27FC236}">
              <a16:creationId xmlns:a16="http://schemas.microsoft.com/office/drawing/2014/main" id="{00000000-0008-0000-0500-00005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5" name="Text Box 15">
          <a:extLst>
            <a:ext uri="{FF2B5EF4-FFF2-40B4-BE49-F238E27FC236}">
              <a16:creationId xmlns:a16="http://schemas.microsoft.com/office/drawing/2014/main" id="{00000000-0008-0000-0500-00005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6" name="Text Box 15">
          <a:extLst>
            <a:ext uri="{FF2B5EF4-FFF2-40B4-BE49-F238E27FC236}">
              <a16:creationId xmlns:a16="http://schemas.microsoft.com/office/drawing/2014/main" id="{00000000-0008-0000-0500-00005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597" name="Text Box 15">
          <a:extLst>
            <a:ext uri="{FF2B5EF4-FFF2-40B4-BE49-F238E27FC236}">
              <a16:creationId xmlns:a16="http://schemas.microsoft.com/office/drawing/2014/main" id="{00000000-0008-0000-0500-00005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8" name="Text Box 15">
          <a:extLst>
            <a:ext uri="{FF2B5EF4-FFF2-40B4-BE49-F238E27FC236}">
              <a16:creationId xmlns:a16="http://schemas.microsoft.com/office/drawing/2014/main" id="{00000000-0008-0000-0500-00005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599" name="Text Box 15">
          <a:extLst>
            <a:ext uri="{FF2B5EF4-FFF2-40B4-BE49-F238E27FC236}">
              <a16:creationId xmlns:a16="http://schemas.microsoft.com/office/drawing/2014/main" id="{00000000-0008-0000-0500-000057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0" name="Text Box 15">
          <a:extLst>
            <a:ext uri="{FF2B5EF4-FFF2-40B4-BE49-F238E27FC236}">
              <a16:creationId xmlns:a16="http://schemas.microsoft.com/office/drawing/2014/main" id="{00000000-0008-0000-0500-00005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1" name="Text Box 15">
          <a:extLst>
            <a:ext uri="{FF2B5EF4-FFF2-40B4-BE49-F238E27FC236}">
              <a16:creationId xmlns:a16="http://schemas.microsoft.com/office/drawing/2014/main" id="{00000000-0008-0000-0500-00005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2" name="Text Box 15">
          <a:extLst>
            <a:ext uri="{FF2B5EF4-FFF2-40B4-BE49-F238E27FC236}">
              <a16:creationId xmlns:a16="http://schemas.microsoft.com/office/drawing/2014/main" id="{00000000-0008-0000-0500-00005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3" name="Text Box 15">
          <a:extLst>
            <a:ext uri="{FF2B5EF4-FFF2-40B4-BE49-F238E27FC236}">
              <a16:creationId xmlns:a16="http://schemas.microsoft.com/office/drawing/2014/main" id="{00000000-0008-0000-0500-00005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4" name="Text Box 15">
          <a:extLst>
            <a:ext uri="{FF2B5EF4-FFF2-40B4-BE49-F238E27FC236}">
              <a16:creationId xmlns:a16="http://schemas.microsoft.com/office/drawing/2014/main" id="{00000000-0008-0000-0500-00005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5" name="Text Box 15">
          <a:extLst>
            <a:ext uri="{FF2B5EF4-FFF2-40B4-BE49-F238E27FC236}">
              <a16:creationId xmlns:a16="http://schemas.microsoft.com/office/drawing/2014/main" id="{00000000-0008-0000-0500-00005D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6" name="Text Box 15">
          <a:extLst>
            <a:ext uri="{FF2B5EF4-FFF2-40B4-BE49-F238E27FC236}">
              <a16:creationId xmlns:a16="http://schemas.microsoft.com/office/drawing/2014/main" id="{00000000-0008-0000-0500-00005E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7" name="Text Box 15">
          <a:extLst>
            <a:ext uri="{FF2B5EF4-FFF2-40B4-BE49-F238E27FC236}">
              <a16:creationId xmlns:a16="http://schemas.microsoft.com/office/drawing/2014/main" id="{00000000-0008-0000-0500-00005F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08" name="Text Box 15">
          <a:extLst>
            <a:ext uri="{FF2B5EF4-FFF2-40B4-BE49-F238E27FC236}">
              <a16:creationId xmlns:a16="http://schemas.microsoft.com/office/drawing/2014/main" id="{00000000-0008-0000-0500-000060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09" name="Text Box 15">
          <a:extLst>
            <a:ext uri="{FF2B5EF4-FFF2-40B4-BE49-F238E27FC236}">
              <a16:creationId xmlns:a16="http://schemas.microsoft.com/office/drawing/2014/main" id="{00000000-0008-0000-0500-000061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0" name="Text Box 15">
          <a:extLst>
            <a:ext uri="{FF2B5EF4-FFF2-40B4-BE49-F238E27FC236}">
              <a16:creationId xmlns:a16="http://schemas.microsoft.com/office/drawing/2014/main" id="{00000000-0008-0000-0500-000062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1" name="Text Box 15">
          <a:extLst>
            <a:ext uri="{FF2B5EF4-FFF2-40B4-BE49-F238E27FC236}">
              <a16:creationId xmlns:a16="http://schemas.microsoft.com/office/drawing/2014/main" id="{00000000-0008-0000-0500-00006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2" name="Text Box 15">
          <a:extLst>
            <a:ext uri="{FF2B5EF4-FFF2-40B4-BE49-F238E27FC236}">
              <a16:creationId xmlns:a16="http://schemas.microsoft.com/office/drawing/2014/main" id="{00000000-0008-0000-0500-00006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3" name="Text Box 15">
          <a:extLst>
            <a:ext uri="{FF2B5EF4-FFF2-40B4-BE49-F238E27FC236}">
              <a16:creationId xmlns:a16="http://schemas.microsoft.com/office/drawing/2014/main" id="{00000000-0008-0000-0500-00006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4" name="Text Box 15">
          <a:extLst>
            <a:ext uri="{FF2B5EF4-FFF2-40B4-BE49-F238E27FC236}">
              <a16:creationId xmlns:a16="http://schemas.microsoft.com/office/drawing/2014/main" id="{00000000-0008-0000-0500-00006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15" name="Text Box 15">
          <a:extLst>
            <a:ext uri="{FF2B5EF4-FFF2-40B4-BE49-F238E27FC236}">
              <a16:creationId xmlns:a16="http://schemas.microsoft.com/office/drawing/2014/main" id="{00000000-0008-0000-0500-00006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6" name="Text Box 15">
          <a:extLst>
            <a:ext uri="{FF2B5EF4-FFF2-40B4-BE49-F238E27FC236}">
              <a16:creationId xmlns:a16="http://schemas.microsoft.com/office/drawing/2014/main" id="{00000000-0008-0000-0500-000068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7" name="Text Box 15">
          <a:extLst>
            <a:ext uri="{FF2B5EF4-FFF2-40B4-BE49-F238E27FC236}">
              <a16:creationId xmlns:a16="http://schemas.microsoft.com/office/drawing/2014/main" id="{00000000-0008-0000-0500-000069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8" name="Text Box 15">
          <a:extLst>
            <a:ext uri="{FF2B5EF4-FFF2-40B4-BE49-F238E27FC236}">
              <a16:creationId xmlns:a16="http://schemas.microsoft.com/office/drawing/2014/main" id="{00000000-0008-0000-0500-00006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19" name="Text Box 15">
          <a:extLst>
            <a:ext uri="{FF2B5EF4-FFF2-40B4-BE49-F238E27FC236}">
              <a16:creationId xmlns:a16="http://schemas.microsoft.com/office/drawing/2014/main" id="{00000000-0008-0000-0500-00006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0" name="Text Box 15">
          <a:extLst>
            <a:ext uri="{FF2B5EF4-FFF2-40B4-BE49-F238E27FC236}">
              <a16:creationId xmlns:a16="http://schemas.microsoft.com/office/drawing/2014/main" id="{00000000-0008-0000-0500-00006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1" name="Text Box 15">
          <a:extLst>
            <a:ext uri="{FF2B5EF4-FFF2-40B4-BE49-F238E27FC236}">
              <a16:creationId xmlns:a16="http://schemas.microsoft.com/office/drawing/2014/main" id="{00000000-0008-0000-0500-00006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2" name="Text Box 15">
          <a:extLst>
            <a:ext uri="{FF2B5EF4-FFF2-40B4-BE49-F238E27FC236}">
              <a16:creationId xmlns:a16="http://schemas.microsoft.com/office/drawing/2014/main" id="{00000000-0008-0000-0500-00006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3" name="Text Box 15">
          <a:extLst>
            <a:ext uri="{FF2B5EF4-FFF2-40B4-BE49-F238E27FC236}">
              <a16:creationId xmlns:a16="http://schemas.microsoft.com/office/drawing/2014/main" id="{00000000-0008-0000-0500-00006F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4" name="Text Box 15">
          <a:extLst>
            <a:ext uri="{FF2B5EF4-FFF2-40B4-BE49-F238E27FC236}">
              <a16:creationId xmlns:a16="http://schemas.microsoft.com/office/drawing/2014/main" id="{00000000-0008-0000-0500-000070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5" name="Text Box 15">
          <a:extLst>
            <a:ext uri="{FF2B5EF4-FFF2-40B4-BE49-F238E27FC236}">
              <a16:creationId xmlns:a16="http://schemas.microsoft.com/office/drawing/2014/main" id="{00000000-0008-0000-0500-000071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26" name="Text Box 15">
          <a:extLst>
            <a:ext uri="{FF2B5EF4-FFF2-40B4-BE49-F238E27FC236}">
              <a16:creationId xmlns:a16="http://schemas.microsoft.com/office/drawing/2014/main" id="{00000000-0008-0000-0500-000072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7" name="Text Box 15">
          <a:extLst>
            <a:ext uri="{FF2B5EF4-FFF2-40B4-BE49-F238E27FC236}">
              <a16:creationId xmlns:a16="http://schemas.microsoft.com/office/drawing/2014/main" id="{00000000-0008-0000-0500-000073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8" name="Text Box 15">
          <a:extLst>
            <a:ext uri="{FF2B5EF4-FFF2-40B4-BE49-F238E27FC236}">
              <a16:creationId xmlns:a16="http://schemas.microsoft.com/office/drawing/2014/main" id="{00000000-0008-0000-0500-000074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29" name="Text Box 15">
          <a:extLst>
            <a:ext uri="{FF2B5EF4-FFF2-40B4-BE49-F238E27FC236}">
              <a16:creationId xmlns:a16="http://schemas.microsoft.com/office/drawing/2014/main" id="{00000000-0008-0000-0500-00007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0" name="Text Box 15">
          <a:extLst>
            <a:ext uri="{FF2B5EF4-FFF2-40B4-BE49-F238E27FC236}">
              <a16:creationId xmlns:a16="http://schemas.microsoft.com/office/drawing/2014/main" id="{00000000-0008-0000-0500-00007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1" name="Text Box 15">
          <a:extLst>
            <a:ext uri="{FF2B5EF4-FFF2-40B4-BE49-F238E27FC236}">
              <a16:creationId xmlns:a16="http://schemas.microsoft.com/office/drawing/2014/main" id="{00000000-0008-0000-0500-00007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2" name="Text Box 15">
          <a:extLst>
            <a:ext uri="{FF2B5EF4-FFF2-40B4-BE49-F238E27FC236}">
              <a16:creationId xmlns:a16="http://schemas.microsoft.com/office/drawing/2014/main" id="{00000000-0008-0000-0500-00007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33" name="Text Box 15">
          <a:extLst>
            <a:ext uri="{FF2B5EF4-FFF2-40B4-BE49-F238E27FC236}">
              <a16:creationId xmlns:a16="http://schemas.microsoft.com/office/drawing/2014/main" id="{00000000-0008-0000-0500-00007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4" name="Text Box 15">
          <a:extLst>
            <a:ext uri="{FF2B5EF4-FFF2-40B4-BE49-F238E27FC236}">
              <a16:creationId xmlns:a16="http://schemas.microsoft.com/office/drawing/2014/main" id="{00000000-0008-0000-0500-00007A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5" name="Text Box 15">
          <a:extLst>
            <a:ext uri="{FF2B5EF4-FFF2-40B4-BE49-F238E27FC236}">
              <a16:creationId xmlns:a16="http://schemas.microsoft.com/office/drawing/2014/main" id="{00000000-0008-0000-0500-00007B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6" name="Text Box 15">
          <a:extLst>
            <a:ext uri="{FF2B5EF4-FFF2-40B4-BE49-F238E27FC236}">
              <a16:creationId xmlns:a16="http://schemas.microsoft.com/office/drawing/2014/main" id="{00000000-0008-0000-0500-00007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7" name="Text Box 15">
          <a:extLst>
            <a:ext uri="{FF2B5EF4-FFF2-40B4-BE49-F238E27FC236}">
              <a16:creationId xmlns:a16="http://schemas.microsoft.com/office/drawing/2014/main" id="{00000000-0008-0000-0500-00007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8" name="Text Box 15">
          <a:extLst>
            <a:ext uri="{FF2B5EF4-FFF2-40B4-BE49-F238E27FC236}">
              <a16:creationId xmlns:a16="http://schemas.microsoft.com/office/drawing/2014/main" id="{00000000-0008-0000-0500-00007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39" name="Text Box 15">
          <a:extLst>
            <a:ext uri="{FF2B5EF4-FFF2-40B4-BE49-F238E27FC236}">
              <a16:creationId xmlns:a16="http://schemas.microsoft.com/office/drawing/2014/main" id="{00000000-0008-0000-0500-00007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0" name="Text Box 15">
          <a:extLst>
            <a:ext uri="{FF2B5EF4-FFF2-40B4-BE49-F238E27FC236}">
              <a16:creationId xmlns:a16="http://schemas.microsoft.com/office/drawing/2014/main" id="{00000000-0008-0000-0500-00008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1" name="Text Box 15">
          <a:extLst>
            <a:ext uri="{FF2B5EF4-FFF2-40B4-BE49-F238E27FC236}">
              <a16:creationId xmlns:a16="http://schemas.microsoft.com/office/drawing/2014/main" id="{00000000-0008-0000-0500-000081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2" name="Text Box 15">
          <a:extLst>
            <a:ext uri="{FF2B5EF4-FFF2-40B4-BE49-F238E27FC236}">
              <a16:creationId xmlns:a16="http://schemas.microsoft.com/office/drawing/2014/main" id="{00000000-0008-0000-0500-000082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3" name="Text Box 15">
          <a:extLst>
            <a:ext uri="{FF2B5EF4-FFF2-40B4-BE49-F238E27FC236}">
              <a16:creationId xmlns:a16="http://schemas.microsoft.com/office/drawing/2014/main" id="{00000000-0008-0000-0500-000083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44" name="Text Box 15">
          <a:extLst>
            <a:ext uri="{FF2B5EF4-FFF2-40B4-BE49-F238E27FC236}">
              <a16:creationId xmlns:a16="http://schemas.microsoft.com/office/drawing/2014/main" id="{00000000-0008-0000-0500-000084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5" name="Text Box 15">
          <a:extLst>
            <a:ext uri="{FF2B5EF4-FFF2-40B4-BE49-F238E27FC236}">
              <a16:creationId xmlns:a16="http://schemas.microsoft.com/office/drawing/2014/main" id="{00000000-0008-0000-0500-000085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6" name="Text Box 15">
          <a:extLst>
            <a:ext uri="{FF2B5EF4-FFF2-40B4-BE49-F238E27FC236}">
              <a16:creationId xmlns:a16="http://schemas.microsoft.com/office/drawing/2014/main" id="{00000000-0008-0000-0500-000086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7" name="Text Box 15">
          <a:extLst>
            <a:ext uri="{FF2B5EF4-FFF2-40B4-BE49-F238E27FC236}">
              <a16:creationId xmlns:a16="http://schemas.microsoft.com/office/drawing/2014/main" id="{00000000-0008-0000-0500-00008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8" name="Text Box 15">
          <a:extLst>
            <a:ext uri="{FF2B5EF4-FFF2-40B4-BE49-F238E27FC236}">
              <a16:creationId xmlns:a16="http://schemas.microsoft.com/office/drawing/2014/main" id="{00000000-0008-0000-0500-00008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49" name="Text Box 15">
          <a:extLst>
            <a:ext uri="{FF2B5EF4-FFF2-40B4-BE49-F238E27FC236}">
              <a16:creationId xmlns:a16="http://schemas.microsoft.com/office/drawing/2014/main" id="{00000000-0008-0000-0500-00008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0" name="Text Box 15">
          <a:extLst>
            <a:ext uri="{FF2B5EF4-FFF2-40B4-BE49-F238E27FC236}">
              <a16:creationId xmlns:a16="http://schemas.microsoft.com/office/drawing/2014/main" id="{00000000-0008-0000-0500-00008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1" name="Text Box 15">
          <a:extLst>
            <a:ext uri="{FF2B5EF4-FFF2-40B4-BE49-F238E27FC236}">
              <a16:creationId xmlns:a16="http://schemas.microsoft.com/office/drawing/2014/main" id="{00000000-0008-0000-0500-00008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2" name="Text Box 15">
          <a:extLst>
            <a:ext uri="{FF2B5EF4-FFF2-40B4-BE49-F238E27FC236}">
              <a16:creationId xmlns:a16="http://schemas.microsoft.com/office/drawing/2014/main" id="{00000000-0008-0000-0500-00008C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3" name="Text Box 15">
          <a:extLst>
            <a:ext uri="{FF2B5EF4-FFF2-40B4-BE49-F238E27FC236}">
              <a16:creationId xmlns:a16="http://schemas.microsoft.com/office/drawing/2014/main" id="{00000000-0008-0000-0500-00008D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4" name="Text Box 15">
          <a:extLst>
            <a:ext uri="{FF2B5EF4-FFF2-40B4-BE49-F238E27FC236}">
              <a16:creationId xmlns:a16="http://schemas.microsoft.com/office/drawing/2014/main" id="{00000000-0008-0000-0500-00008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5" name="Text Box 15">
          <a:extLst>
            <a:ext uri="{FF2B5EF4-FFF2-40B4-BE49-F238E27FC236}">
              <a16:creationId xmlns:a16="http://schemas.microsoft.com/office/drawing/2014/main" id="{00000000-0008-0000-0500-00008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6" name="Text Box 15">
          <a:extLst>
            <a:ext uri="{FF2B5EF4-FFF2-40B4-BE49-F238E27FC236}">
              <a16:creationId xmlns:a16="http://schemas.microsoft.com/office/drawing/2014/main" id="{00000000-0008-0000-0500-00009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7" name="Text Box 15">
          <a:extLst>
            <a:ext uri="{FF2B5EF4-FFF2-40B4-BE49-F238E27FC236}">
              <a16:creationId xmlns:a16="http://schemas.microsoft.com/office/drawing/2014/main" id="{00000000-0008-0000-0500-00009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58" name="Text Box 15">
          <a:extLst>
            <a:ext uri="{FF2B5EF4-FFF2-40B4-BE49-F238E27FC236}">
              <a16:creationId xmlns:a16="http://schemas.microsoft.com/office/drawing/2014/main" id="{00000000-0008-0000-0500-00009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59" name="Text Box 15">
          <a:extLst>
            <a:ext uri="{FF2B5EF4-FFF2-40B4-BE49-F238E27FC236}">
              <a16:creationId xmlns:a16="http://schemas.microsoft.com/office/drawing/2014/main" id="{00000000-0008-0000-0500-000093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0" name="Text Box 15">
          <a:extLst>
            <a:ext uri="{FF2B5EF4-FFF2-40B4-BE49-F238E27FC236}">
              <a16:creationId xmlns:a16="http://schemas.microsoft.com/office/drawing/2014/main" id="{00000000-0008-0000-0500-000094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1" name="Text Box 15">
          <a:extLst>
            <a:ext uri="{FF2B5EF4-FFF2-40B4-BE49-F238E27FC236}">
              <a16:creationId xmlns:a16="http://schemas.microsoft.com/office/drawing/2014/main" id="{00000000-0008-0000-0500-000095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62" name="Text Box 15">
          <a:extLst>
            <a:ext uri="{FF2B5EF4-FFF2-40B4-BE49-F238E27FC236}">
              <a16:creationId xmlns:a16="http://schemas.microsoft.com/office/drawing/2014/main" id="{00000000-0008-0000-0500-000096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3" name="Text Box 15">
          <a:extLst>
            <a:ext uri="{FF2B5EF4-FFF2-40B4-BE49-F238E27FC236}">
              <a16:creationId xmlns:a16="http://schemas.microsoft.com/office/drawing/2014/main" id="{00000000-0008-0000-0500-000097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4" name="Text Box 15">
          <a:extLst>
            <a:ext uri="{FF2B5EF4-FFF2-40B4-BE49-F238E27FC236}">
              <a16:creationId xmlns:a16="http://schemas.microsoft.com/office/drawing/2014/main" id="{00000000-0008-0000-0500-000098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5" name="Text Box 15">
          <a:extLst>
            <a:ext uri="{FF2B5EF4-FFF2-40B4-BE49-F238E27FC236}">
              <a16:creationId xmlns:a16="http://schemas.microsoft.com/office/drawing/2014/main" id="{00000000-0008-0000-0500-00009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6" name="Text Box 15">
          <a:extLst>
            <a:ext uri="{FF2B5EF4-FFF2-40B4-BE49-F238E27FC236}">
              <a16:creationId xmlns:a16="http://schemas.microsoft.com/office/drawing/2014/main" id="{00000000-0008-0000-0500-00009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7" name="Text Box 15">
          <a:extLst>
            <a:ext uri="{FF2B5EF4-FFF2-40B4-BE49-F238E27FC236}">
              <a16:creationId xmlns:a16="http://schemas.microsoft.com/office/drawing/2014/main" id="{00000000-0008-0000-0500-00009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8" name="Text Box 15">
          <a:extLst>
            <a:ext uri="{FF2B5EF4-FFF2-40B4-BE49-F238E27FC236}">
              <a16:creationId xmlns:a16="http://schemas.microsoft.com/office/drawing/2014/main" id="{00000000-0008-0000-0500-00009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69" name="Text Box 15">
          <a:extLst>
            <a:ext uri="{FF2B5EF4-FFF2-40B4-BE49-F238E27FC236}">
              <a16:creationId xmlns:a16="http://schemas.microsoft.com/office/drawing/2014/main" id="{00000000-0008-0000-0500-00009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0" name="Text Box 15">
          <a:extLst>
            <a:ext uri="{FF2B5EF4-FFF2-40B4-BE49-F238E27FC236}">
              <a16:creationId xmlns:a16="http://schemas.microsoft.com/office/drawing/2014/main" id="{00000000-0008-0000-0500-00009E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1" name="Text Box 15">
          <a:extLst>
            <a:ext uri="{FF2B5EF4-FFF2-40B4-BE49-F238E27FC236}">
              <a16:creationId xmlns:a16="http://schemas.microsoft.com/office/drawing/2014/main" id="{00000000-0008-0000-0500-00009F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2" name="Text Box 15">
          <a:extLst>
            <a:ext uri="{FF2B5EF4-FFF2-40B4-BE49-F238E27FC236}">
              <a16:creationId xmlns:a16="http://schemas.microsoft.com/office/drawing/2014/main" id="{00000000-0008-0000-0500-0000A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3" name="Text Box 15">
          <a:extLst>
            <a:ext uri="{FF2B5EF4-FFF2-40B4-BE49-F238E27FC236}">
              <a16:creationId xmlns:a16="http://schemas.microsoft.com/office/drawing/2014/main" id="{00000000-0008-0000-0500-0000A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4" name="Text Box 15">
          <a:extLst>
            <a:ext uri="{FF2B5EF4-FFF2-40B4-BE49-F238E27FC236}">
              <a16:creationId xmlns:a16="http://schemas.microsoft.com/office/drawing/2014/main" id="{00000000-0008-0000-0500-0000A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5" name="Text Box 15">
          <a:extLst>
            <a:ext uri="{FF2B5EF4-FFF2-40B4-BE49-F238E27FC236}">
              <a16:creationId xmlns:a16="http://schemas.microsoft.com/office/drawing/2014/main" id="{00000000-0008-0000-0500-0000A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6" name="Text Box 15">
          <a:extLst>
            <a:ext uri="{FF2B5EF4-FFF2-40B4-BE49-F238E27FC236}">
              <a16:creationId xmlns:a16="http://schemas.microsoft.com/office/drawing/2014/main" id="{00000000-0008-0000-0500-0000A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7" name="Text Box 15">
          <a:extLst>
            <a:ext uri="{FF2B5EF4-FFF2-40B4-BE49-F238E27FC236}">
              <a16:creationId xmlns:a16="http://schemas.microsoft.com/office/drawing/2014/main" id="{00000000-0008-0000-0500-0000A5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78" name="Text Box 15">
          <a:extLst>
            <a:ext uri="{FF2B5EF4-FFF2-40B4-BE49-F238E27FC236}">
              <a16:creationId xmlns:a16="http://schemas.microsoft.com/office/drawing/2014/main" id="{00000000-0008-0000-0500-0000A6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79" name="Text Box 15">
          <a:extLst>
            <a:ext uri="{FF2B5EF4-FFF2-40B4-BE49-F238E27FC236}">
              <a16:creationId xmlns:a16="http://schemas.microsoft.com/office/drawing/2014/main" id="{00000000-0008-0000-0500-0000A7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0" name="Text Box 15">
          <a:extLst>
            <a:ext uri="{FF2B5EF4-FFF2-40B4-BE49-F238E27FC236}">
              <a16:creationId xmlns:a16="http://schemas.microsoft.com/office/drawing/2014/main" id="{00000000-0008-0000-0500-0000A8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1" name="Text Box 15">
          <a:extLst>
            <a:ext uri="{FF2B5EF4-FFF2-40B4-BE49-F238E27FC236}">
              <a16:creationId xmlns:a16="http://schemas.microsoft.com/office/drawing/2014/main" id="{00000000-0008-0000-0500-0000A9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2" name="Text Box 15">
          <a:extLst>
            <a:ext uri="{FF2B5EF4-FFF2-40B4-BE49-F238E27FC236}">
              <a16:creationId xmlns:a16="http://schemas.microsoft.com/office/drawing/2014/main" id="{00000000-0008-0000-0500-0000AA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3" name="Text Box 15">
          <a:extLst>
            <a:ext uri="{FF2B5EF4-FFF2-40B4-BE49-F238E27FC236}">
              <a16:creationId xmlns:a16="http://schemas.microsoft.com/office/drawing/2014/main" id="{00000000-0008-0000-0500-0000AB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4" name="Text Box 15">
          <a:extLst>
            <a:ext uri="{FF2B5EF4-FFF2-40B4-BE49-F238E27FC236}">
              <a16:creationId xmlns:a16="http://schemas.microsoft.com/office/drawing/2014/main" id="{00000000-0008-0000-0500-0000AC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5" name="Text Box 15">
          <a:extLst>
            <a:ext uri="{FF2B5EF4-FFF2-40B4-BE49-F238E27FC236}">
              <a16:creationId xmlns:a16="http://schemas.microsoft.com/office/drawing/2014/main" id="{00000000-0008-0000-0500-0000AD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6" name="Text Box 15">
          <a:extLst>
            <a:ext uri="{FF2B5EF4-FFF2-40B4-BE49-F238E27FC236}">
              <a16:creationId xmlns:a16="http://schemas.microsoft.com/office/drawing/2014/main" id="{00000000-0008-0000-0500-0000AE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87" name="Text Box 15">
          <a:extLst>
            <a:ext uri="{FF2B5EF4-FFF2-40B4-BE49-F238E27FC236}">
              <a16:creationId xmlns:a16="http://schemas.microsoft.com/office/drawing/2014/main" id="{00000000-0008-0000-0500-0000AF020000}"/>
            </a:ext>
          </a:extLst>
        </xdr:cNvPr>
        <xdr:cNvSpPr txBox="1">
          <a:spLocks noChangeArrowheads="1"/>
        </xdr:cNvSpPr>
      </xdr:nvSpPr>
      <xdr:spPr bwMode="auto">
        <a:xfrm>
          <a:off x="9374909"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8" name="Text Box 15">
          <a:extLst>
            <a:ext uri="{FF2B5EF4-FFF2-40B4-BE49-F238E27FC236}">
              <a16:creationId xmlns:a16="http://schemas.microsoft.com/office/drawing/2014/main" id="{00000000-0008-0000-0500-0000B0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89" name="Text Box 15">
          <a:extLst>
            <a:ext uri="{FF2B5EF4-FFF2-40B4-BE49-F238E27FC236}">
              <a16:creationId xmlns:a16="http://schemas.microsoft.com/office/drawing/2014/main" id="{00000000-0008-0000-0500-0000B1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0" name="Text Box 15">
          <a:extLst>
            <a:ext uri="{FF2B5EF4-FFF2-40B4-BE49-F238E27FC236}">
              <a16:creationId xmlns:a16="http://schemas.microsoft.com/office/drawing/2014/main" id="{00000000-0008-0000-0500-0000B2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1" name="Text Box 15">
          <a:extLst>
            <a:ext uri="{FF2B5EF4-FFF2-40B4-BE49-F238E27FC236}">
              <a16:creationId xmlns:a16="http://schemas.microsoft.com/office/drawing/2014/main" id="{00000000-0008-0000-0500-0000B3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2" name="Text Box 15">
          <a:extLst>
            <a:ext uri="{FF2B5EF4-FFF2-40B4-BE49-F238E27FC236}">
              <a16:creationId xmlns:a16="http://schemas.microsoft.com/office/drawing/2014/main" id="{00000000-0008-0000-0500-0000B4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3" name="Text Box 15">
          <a:extLst>
            <a:ext uri="{FF2B5EF4-FFF2-40B4-BE49-F238E27FC236}">
              <a16:creationId xmlns:a16="http://schemas.microsoft.com/office/drawing/2014/main" id="{00000000-0008-0000-0500-0000B5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4" name="Text Box 15">
          <a:extLst>
            <a:ext uri="{FF2B5EF4-FFF2-40B4-BE49-F238E27FC236}">
              <a16:creationId xmlns:a16="http://schemas.microsoft.com/office/drawing/2014/main" id="{00000000-0008-0000-0500-0000B6020000}"/>
            </a:ext>
          </a:extLst>
        </xdr:cNvPr>
        <xdr:cNvSpPr txBox="1">
          <a:spLocks noChangeArrowheads="1"/>
        </xdr:cNvSpPr>
      </xdr:nvSpPr>
      <xdr:spPr bwMode="auto">
        <a:xfrm>
          <a:off x="12790343" y="123651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695" name="Text Box 15">
          <a:extLst>
            <a:ext uri="{FF2B5EF4-FFF2-40B4-BE49-F238E27FC236}">
              <a16:creationId xmlns:a16="http://schemas.microsoft.com/office/drawing/2014/main" id="{00000000-0008-0000-0500-0000B7020000}"/>
            </a:ext>
          </a:extLst>
        </xdr:cNvPr>
        <xdr:cNvSpPr txBox="1">
          <a:spLocks noChangeArrowheads="1"/>
        </xdr:cNvSpPr>
      </xdr:nvSpPr>
      <xdr:spPr bwMode="auto">
        <a:xfrm>
          <a:off x="9374909"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7" name="Text Box 15">
          <a:extLst>
            <a:ext uri="{FF2B5EF4-FFF2-40B4-BE49-F238E27FC236}">
              <a16:creationId xmlns:a16="http://schemas.microsoft.com/office/drawing/2014/main" id="{00000000-0008-0000-0500-0000B9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698" name="Text Box 15">
          <a:extLst>
            <a:ext uri="{FF2B5EF4-FFF2-40B4-BE49-F238E27FC236}">
              <a16:creationId xmlns:a16="http://schemas.microsoft.com/office/drawing/2014/main" id="{00000000-0008-0000-0500-0000BA020000}"/>
            </a:ext>
          </a:extLst>
        </xdr:cNvPr>
        <xdr:cNvSpPr txBox="1">
          <a:spLocks noChangeArrowheads="1"/>
        </xdr:cNvSpPr>
      </xdr:nvSpPr>
      <xdr:spPr bwMode="auto">
        <a:xfrm>
          <a:off x="12790343" y="1287000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696" name="Text Box 15">
          <a:extLst>
            <a:ext uri="{FF2B5EF4-FFF2-40B4-BE49-F238E27FC236}">
              <a16:creationId xmlns:a16="http://schemas.microsoft.com/office/drawing/2014/main" id="{00000000-0008-0000-0500-0000B8020000}"/>
            </a:ext>
          </a:extLst>
        </xdr:cNvPr>
        <xdr:cNvSpPr txBox="1">
          <a:spLocks noChangeArrowheads="1"/>
        </xdr:cNvSpPr>
      </xdr:nvSpPr>
      <xdr:spPr bwMode="auto">
        <a:xfrm>
          <a:off x="8980714" y="7036254"/>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699" name="Text Box 16">
          <a:extLst>
            <a:ext uri="{FF2B5EF4-FFF2-40B4-BE49-F238E27FC236}">
              <a16:creationId xmlns:a16="http://schemas.microsoft.com/office/drawing/2014/main" id="{00000000-0008-0000-0500-0000BB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0" name="Text Box 17">
          <a:extLst>
            <a:ext uri="{FF2B5EF4-FFF2-40B4-BE49-F238E27FC236}">
              <a16:creationId xmlns:a16="http://schemas.microsoft.com/office/drawing/2014/main" id="{00000000-0008-0000-0500-0000BC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1" name="Text Box 18">
          <a:extLst>
            <a:ext uri="{FF2B5EF4-FFF2-40B4-BE49-F238E27FC236}">
              <a16:creationId xmlns:a16="http://schemas.microsoft.com/office/drawing/2014/main" id="{00000000-0008-0000-0500-0000BD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02" name="Text Box 19">
          <a:extLst>
            <a:ext uri="{FF2B5EF4-FFF2-40B4-BE49-F238E27FC236}">
              <a16:creationId xmlns:a16="http://schemas.microsoft.com/office/drawing/2014/main" id="{00000000-0008-0000-0500-0000BE020000}"/>
            </a:ext>
          </a:extLst>
        </xdr:cNvPr>
        <xdr:cNvSpPr txBox="1">
          <a:spLocks noChangeArrowheads="1"/>
        </xdr:cNvSpPr>
      </xdr:nvSpPr>
      <xdr:spPr bwMode="auto">
        <a:xfrm>
          <a:off x="8980714" y="73070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3" name="Text Box 15">
          <a:extLst>
            <a:ext uri="{FF2B5EF4-FFF2-40B4-BE49-F238E27FC236}">
              <a16:creationId xmlns:a16="http://schemas.microsoft.com/office/drawing/2014/main" id="{00000000-0008-0000-0500-0000BF020000}"/>
            </a:ext>
          </a:extLst>
        </xdr:cNvPr>
        <xdr:cNvSpPr txBox="1">
          <a:spLocks noChangeArrowheads="1"/>
        </xdr:cNvSpPr>
      </xdr:nvSpPr>
      <xdr:spPr bwMode="auto">
        <a:xfrm>
          <a:off x="8980714" y="78118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4" name="Text Box 15">
          <a:extLst>
            <a:ext uri="{FF2B5EF4-FFF2-40B4-BE49-F238E27FC236}">
              <a16:creationId xmlns:a16="http://schemas.microsoft.com/office/drawing/2014/main" id="{00000000-0008-0000-0500-0000C0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5" name="Text Box 15">
          <a:extLst>
            <a:ext uri="{FF2B5EF4-FFF2-40B4-BE49-F238E27FC236}">
              <a16:creationId xmlns:a16="http://schemas.microsoft.com/office/drawing/2014/main" id="{00000000-0008-0000-0500-0000C1020000}"/>
            </a:ext>
          </a:extLst>
        </xdr:cNvPr>
        <xdr:cNvSpPr txBox="1">
          <a:spLocks noChangeArrowheads="1"/>
        </xdr:cNvSpPr>
      </xdr:nvSpPr>
      <xdr:spPr bwMode="auto">
        <a:xfrm>
          <a:off x="8980714" y="113769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6" name="Text Box 15">
          <a:extLst>
            <a:ext uri="{FF2B5EF4-FFF2-40B4-BE49-F238E27FC236}">
              <a16:creationId xmlns:a16="http://schemas.microsoft.com/office/drawing/2014/main" id="{00000000-0008-0000-0500-0000C2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7" name="Text Box 15">
          <a:extLst>
            <a:ext uri="{FF2B5EF4-FFF2-40B4-BE49-F238E27FC236}">
              <a16:creationId xmlns:a16="http://schemas.microsoft.com/office/drawing/2014/main" id="{00000000-0008-0000-0500-0000C3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8" name="Text Box 15">
          <a:extLst>
            <a:ext uri="{FF2B5EF4-FFF2-40B4-BE49-F238E27FC236}">
              <a16:creationId xmlns:a16="http://schemas.microsoft.com/office/drawing/2014/main" id="{00000000-0008-0000-0500-0000C4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09" name="Text Box 15">
          <a:extLst>
            <a:ext uri="{FF2B5EF4-FFF2-40B4-BE49-F238E27FC236}">
              <a16:creationId xmlns:a16="http://schemas.microsoft.com/office/drawing/2014/main" id="{00000000-0008-0000-0500-0000C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0" name="Text Box 15">
          <a:extLst>
            <a:ext uri="{FF2B5EF4-FFF2-40B4-BE49-F238E27FC236}">
              <a16:creationId xmlns:a16="http://schemas.microsoft.com/office/drawing/2014/main" id="{00000000-0008-0000-0500-0000C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1" name="Text Box 15">
          <a:extLst>
            <a:ext uri="{FF2B5EF4-FFF2-40B4-BE49-F238E27FC236}">
              <a16:creationId xmlns:a16="http://schemas.microsoft.com/office/drawing/2014/main" id="{00000000-0008-0000-0500-0000C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2" name="Text Box 15">
          <a:extLst>
            <a:ext uri="{FF2B5EF4-FFF2-40B4-BE49-F238E27FC236}">
              <a16:creationId xmlns:a16="http://schemas.microsoft.com/office/drawing/2014/main" id="{00000000-0008-0000-0500-0000C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3" name="Text Box 15">
          <a:extLst>
            <a:ext uri="{FF2B5EF4-FFF2-40B4-BE49-F238E27FC236}">
              <a16:creationId xmlns:a16="http://schemas.microsoft.com/office/drawing/2014/main" id="{00000000-0008-0000-0500-0000C9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4" name="Text Box 15">
          <a:extLst>
            <a:ext uri="{FF2B5EF4-FFF2-40B4-BE49-F238E27FC236}">
              <a16:creationId xmlns:a16="http://schemas.microsoft.com/office/drawing/2014/main" id="{00000000-0008-0000-0500-0000CA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5" name="Text Box 15">
          <a:extLst>
            <a:ext uri="{FF2B5EF4-FFF2-40B4-BE49-F238E27FC236}">
              <a16:creationId xmlns:a16="http://schemas.microsoft.com/office/drawing/2014/main" id="{00000000-0008-0000-0500-0000CB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6" name="Text Box 15">
          <a:extLst>
            <a:ext uri="{FF2B5EF4-FFF2-40B4-BE49-F238E27FC236}">
              <a16:creationId xmlns:a16="http://schemas.microsoft.com/office/drawing/2014/main" id="{00000000-0008-0000-0500-0000CC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xdr:row>
      <xdr:rowOff>504825</xdr:rowOff>
    </xdr:from>
    <xdr:ext cx="95250" cy="444014"/>
    <xdr:sp macro="" textlink="">
      <xdr:nvSpPr>
        <xdr:cNvPr id="717" name="Text Box 15">
          <a:extLst>
            <a:ext uri="{FF2B5EF4-FFF2-40B4-BE49-F238E27FC236}">
              <a16:creationId xmlns:a16="http://schemas.microsoft.com/office/drawing/2014/main" id="{00000000-0008-0000-0500-0000CD020000}"/>
            </a:ext>
          </a:extLst>
        </xdr:cNvPr>
        <xdr:cNvSpPr txBox="1">
          <a:spLocks noChangeArrowheads="1"/>
        </xdr:cNvSpPr>
      </xdr:nvSpPr>
      <xdr:spPr bwMode="auto">
        <a:xfrm>
          <a:off x="8960145" y="857892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8" name="Text Box 15">
          <a:extLst>
            <a:ext uri="{FF2B5EF4-FFF2-40B4-BE49-F238E27FC236}">
              <a16:creationId xmlns:a16="http://schemas.microsoft.com/office/drawing/2014/main" id="{00000000-0008-0000-0500-0000CE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19" name="Text Box 15">
          <a:extLst>
            <a:ext uri="{FF2B5EF4-FFF2-40B4-BE49-F238E27FC236}">
              <a16:creationId xmlns:a16="http://schemas.microsoft.com/office/drawing/2014/main" id="{00000000-0008-0000-0500-0000CF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0" name="Text Box 15">
          <a:extLst>
            <a:ext uri="{FF2B5EF4-FFF2-40B4-BE49-F238E27FC236}">
              <a16:creationId xmlns:a16="http://schemas.microsoft.com/office/drawing/2014/main" id="{00000000-0008-0000-0500-0000D0020000}"/>
            </a:ext>
          </a:extLst>
        </xdr:cNvPr>
        <xdr:cNvSpPr txBox="1">
          <a:spLocks noChangeArrowheads="1"/>
        </xdr:cNvSpPr>
      </xdr:nvSpPr>
      <xdr:spPr bwMode="auto">
        <a:xfrm>
          <a:off x="8960145"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1" name="Text Box 15">
          <a:extLst>
            <a:ext uri="{FF2B5EF4-FFF2-40B4-BE49-F238E27FC236}">
              <a16:creationId xmlns:a16="http://schemas.microsoft.com/office/drawing/2014/main" id="{00000000-0008-0000-0500-0000D1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2" name="Text Box 15">
          <a:extLst>
            <a:ext uri="{FF2B5EF4-FFF2-40B4-BE49-F238E27FC236}">
              <a16:creationId xmlns:a16="http://schemas.microsoft.com/office/drawing/2014/main" id="{00000000-0008-0000-0500-0000D2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3" name="Text Box 15">
          <a:extLst>
            <a:ext uri="{FF2B5EF4-FFF2-40B4-BE49-F238E27FC236}">
              <a16:creationId xmlns:a16="http://schemas.microsoft.com/office/drawing/2014/main" id="{00000000-0008-0000-0500-0000D3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4" name="Text Box 15">
          <a:extLst>
            <a:ext uri="{FF2B5EF4-FFF2-40B4-BE49-F238E27FC236}">
              <a16:creationId xmlns:a16="http://schemas.microsoft.com/office/drawing/2014/main" id="{00000000-0008-0000-0500-0000D4020000}"/>
            </a:ext>
          </a:extLst>
        </xdr:cNvPr>
        <xdr:cNvSpPr txBox="1">
          <a:spLocks noChangeArrowheads="1"/>
        </xdr:cNvSpPr>
      </xdr:nvSpPr>
      <xdr:spPr bwMode="auto">
        <a:xfrm>
          <a:off x="8960145"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5" name="Text Box 15">
          <a:extLst>
            <a:ext uri="{FF2B5EF4-FFF2-40B4-BE49-F238E27FC236}">
              <a16:creationId xmlns:a16="http://schemas.microsoft.com/office/drawing/2014/main" id="{00000000-0008-0000-0500-0000D5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6" name="Text Box 15">
          <a:extLst>
            <a:ext uri="{FF2B5EF4-FFF2-40B4-BE49-F238E27FC236}">
              <a16:creationId xmlns:a16="http://schemas.microsoft.com/office/drawing/2014/main" id="{00000000-0008-0000-0500-0000D6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7" name="Text Box 15">
          <a:extLst>
            <a:ext uri="{FF2B5EF4-FFF2-40B4-BE49-F238E27FC236}">
              <a16:creationId xmlns:a16="http://schemas.microsoft.com/office/drawing/2014/main" id="{00000000-0008-0000-0500-0000D7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8" name="Text Box 15">
          <a:extLst>
            <a:ext uri="{FF2B5EF4-FFF2-40B4-BE49-F238E27FC236}">
              <a16:creationId xmlns:a16="http://schemas.microsoft.com/office/drawing/2014/main" id="{00000000-0008-0000-0500-0000D8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29" name="Text Box 15">
          <a:extLst>
            <a:ext uri="{FF2B5EF4-FFF2-40B4-BE49-F238E27FC236}">
              <a16:creationId xmlns:a16="http://schemas.microsoft.com/office/drawing/2014/main" id="{00000000-0008-0000-0500-0000D9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0" name="Text Box 15">
          <a:extLst>
            <a:ext uri="{FF2B5EF4-FFF2-40B4-BE49-F238E27FC236}">
              <a16:creationId xmlns:a16="http://schemas.microsoft.com/office/drawing/2014/main" id="{00000000-0008-0000-0500-0000DA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31" name="Text Box 15">
          <a:extLst>
            <a:ext uri="{FF2B5EF4-FFF2-40B4-BE49-F238E27FC236}">
              <a16:creationId xmlns:a16="http://schemas.microsoft.com/office/drawing/2014/main" id="{00000000-0008-0000-0500-0000DB020000}"/>
            </a:ext>
          </a:extLst>
        </xdr:cNvPr>
        <xdr:cNvSpPr txBox="1">
          <a:spLocks noChangeArrowheads="1"/>
        </xdr:cNvSpPr>
      </xdr:nvSpPr>
      <xdr:spPr bwMode="auto">
        <a:xfrm>
          <a:off x="8960145"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2" name="Text Box 16">
          <a:extLst>
            <a:ext uri="{FF2B5EF4-FFF2-40B4-BE49-F238E27FC236}">
              <a16:creationId xmlns:a16="http://schemas.microsoft.com/office/drawing/2014/main" id="{00000000-0008-0000-0500-0000DC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3" name="Text Box 17">
          <a:extLst>
            <a:ext uri="{FF2B5EF4-FFF2-40B4-BE49-F238E27FC236}">
              <a16:creationId xmlns:a16="http://schemas.microsoft.com/office/drawing/2014/main" id="{00000000-0008-0000-0500-0000DD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4" name="Text Box 18">
          <a:extLst>
            <a:ext uri="{FF2B5EF4-FFF2-40B4-BE49-F238E27FC236}">
              <a16:creationId xmlns:a16="http://schemas.microsoft.com/office/drawing/2014/main" id="{00000000-0008-0000-0500-0000DE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0</xdr:rowOff>
    </xdr:from>
    <xdr:ext cx="95250" cy="171450"/>
    <xdr:sp macro="" textlink="">
      <xdr:nvSpPr>
        <xdr:cNvPr id="735" name="Text Box 19">
          <a:extLst>
            <a:ext uri="{FF2B5EF4-FFF2-40B4-BE49-F238E27FC236}">
              <a16:creationId xmlns:a16="http://schemas.microsoft.com/office/drawing/2014/main" id="{00000000-0008-0000-0500-0000DF020000}"/>
            </a:ext>
          </a:extLst>
        </xdr:cNvPr>
        <xdr:cNvSpPr txBox="1">
          <a:spLocks noChangeArrowheads="1"/>
        </xdr:cNvSpPr>
      </xdr:nvSpPr>
      <xdr:spPr bwMode="auto">
        <a:xfrm>
          <a:off x="8960145"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213632"/>
    <xdr:sp macro="" textlink="">
      <xdr:nvSpPr>
        <xdr:cNvPr id="736" name="Text Box 15">
          <a:extLst>
            <a:ext uri="{FF2B5EF4-FFF2-40B4-BE49-F238E27FC236}">
              <a16:creationId xmlns:a16="http://schemas.microsoft.com/office/drawing/2014/main" id="{00000000-0008-0000-0500-0000E0020000}"/>
            </a:ext>
          </a:extLst>
        </xdr:cNvPr>
        <xdr:cNvSpPr txBox="1">
          <a:spLocks noChangeArrowheads="1"/>
        </xdr:cNvSpPr>
      </xdr:nvSpPr>
      <xdr:spPr bwMode="auto">
        <a:xfrm>
          <a:off x="8960145"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7" name="Text Box 16">
          <a:extLst>
            <a:ext uri="{FF2B5EF4-FFF2-40B4-BE49-F238E27FC236}">
              <a16:creationId xmlns:a16="http://schemas.microsoft.com/office/drawing/2014/main" id="{00000000-0008-0000-0500-0000E1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8" name="Text Box 17">
          <a:extLst>
            <a:ext uri="{FF2B5EF4-FFF2-40B4-BE49-F238E27FC236}">
              <a16:creationId xmlns:a16="http://schemas.microsoft.com/office/drawing/2014/main" id="{00000000-0008-0000-0500-0000E2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39" name="Text Box 18">
          <a:extLst>
            <a:ext uri="{FF2B5EF4-FFF2-40B4-BE49-F238E27FC236}">
              <a16:creationId xmlns:a16="http://schemas.microsoft.com/office/drawing/2014/main" id="{00000000-0008-0000-0500-0000E3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0" name="Text Box 19">
          <a:extLst>
            <a:ext uri="{FF2B5EF4-FFF2-40B4-BE49-F238E27FC236}">
              <a16:creationId xmlns:a16="http://schemas.microsoft.com/office/drawing/2014/main" id="{00000000-0008-0000-0500-0000E4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1" name="Text Box 15">
          <a:extLst>
            <a:ext uri="{FF2B5EF4-FFF2-40B4-BE49-F238E27FC236}">
              <a16:creationId xmlns:a16="http://schemas.microsoft.com/office/drawing/2014/main" id="{00000000-0008-0000-0500-0000E5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2" name="Text Box 15">
          <a:extLst>
            <a:ext uri="{FF2B5EF4-FFF2-40B4-BE49-F238E27FC236}">
              <a16:creationId xmlns:a16="http://schemas.microsoft.com/office/drawing/2014/main" id="{00000000-0008-0000-0500-0000E6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3" name="Text Box 15">
          <a:extLst>
            <a:ext uri="{FF2B5EF4-FFF2-40B4-BE49-F238E27FC236}">
              <a16:creationId xmlns:a16="http://schemas.microsoft.com/office/drawing/2014/main" id="{00000000-0008-0000-0500-0000E7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xdr:row>
      <xdr:rowOff>504825</xdr:rowOff>
    </xdr:from>
    <xdr:ext cx="95250" cy="444331"/>
    <xdr:sp macro="" textlink="">
      <xdr:nvSpPr>
        <xdr:cNvPr id="744" name="Text Box 15">
          <a:extLst>
            <a:ext uri="{FF2B5EF4-FFF2-40B4-BE49-F238E27FC236}">
              <a16:creationId xmlns:a16="http://schemas.microsoft.com/office/drawing/2014/main" id="{00000000-0008-0000-0500-0000E8020000}"/>
            </a:ext>
          </a:extLst>
        </xdr:cNvPr>
        <xdr:cNvSpPr txBox="1">
          <a:spLocks noChangeArrowheads="1"/>
        </xdr:cNvSpPr>
      </xdr:nvSpPr>
      <xdr:spPr bwMode="auto">
        <a:xfrm>
          <a:off x="8960145" y="935421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5" name="Text Box 16">
          <a:extLst>
            <a:ext uri="{FF2B5EF4-FFF2-40B4-BE49-F238E27FC236}">
              <a16:creationId xmlns:a16="http://schemas.microsoft.com/office/drawing/2014/main" id="{00000000-0008-0000-0500-0000E9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6" name="Text Box 17">
          <a:extLst>
            <a:ext uri="{FF2B5EF4-FFF2-40B4-BE49-F238E27FC236}">
              <a16:creationId xmlns:a16="http://schemas.microsoft.com/office/drawing/2014/main" id="{00000000-0008-0000-0500-0000EA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7" name="Text Box 18">
          <a:extLst>
            <a:ext uri="{FF2B5EF4-FFF2-40B4-BE49-F238E27FC236}">
              <a16:creationId xmlns:a16="http://schemas.microsoft.com/office/drawing/2014/main" id="{00000000-0008-0000-0500-0000EB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748" name="Text Box 19">
          <a:extLst>
            <a:ext uri="{FF2B5EF4-FFF2-40B4-BE49-F238E27FC236}">
              <a16:creationId xmlns:a16="http://schemas.microsoft.com/office/drawing/2014/main" id="{00000000-0008-0000-0500-0000EC020000}"/>
            </a:ext>
          </a:extLst>
        </xdr:cNvPr>
        <xdr:cNvSpPr txBox="1">
          <a:spLocks noChangeArrowheads="1"/>
        </xdr:cNvSpPr>
      </xdr:nvSpPr>
      <xdr:spPr bwMode="auto">
        <a:xfrm>
          <a:off x="8960145"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49" name="Text Box 15">
          <a:extLst>
            <a:ext uri="{FF2B5EF4-FFF2-40B4-BE49-F238E27FC236}">
              <a16:creationId xmlns:a16="http://schemas.microsoft.com/office/drawing/2014/main" id="{00000000-0008-0000-0500-0000ED020000}"/>
            </a:ext>
          </a:extLst>
        </xdr:cNvPr>
        <xdr:cNvSpPr txBox="1">
          <a:spLocks noChangeArrowheads="1"/>
        </xdr:cNvSpPr>
      </xdr:nvSpPr>
      <xdr:spPr bwMode="auto">
        <a:xfrm>
          <a:off x="8960145"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0" name="Text Box 15">
          <a:extLst>
            <a:ext uri="{FF2B5EF4-FFF2-40B4-BE49-F238E27FC236}">
              <a16:creationId xmlns:a16="http://schemas.microsoft.com/office/drawing/2014/main" id="{00000000-0008-0000-0500-0000EE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1" name="Text Box 15">
          <a:extLst>
            <a:ext uri="{FF2B5EF4-FFF2-40B4-BE49-F238E27FC236}">
              <a16:creationId xmlns:a16="http://schemas.microsoft.com/office/drawing/2014/main" id="{00000000-0008-0000-0500-0000EF020000}"/>
            </a:ext>
          </a:extLst>
        </xdr:cNvPr>
        <xdr:cNvSpPr txBox="1">
          <a:spLocks noChangeArrowheads="1"/>
        </xdr:cNvSpPr>
      </xdr:nvSpPr>
      <xdr:spPr bwMode="auto">
        <a:xfrm>
          <a:off x="8960145"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2" name="Text Box 15">
          <a:extLst>
            <a:ext uri="{FF2B5EF4-FFF2-40B4-BE49-F238E27FC236}">
              <a16:creationId xmlns:a16="http://schemas.microsoft.com/office/drawing/2014/main" id="{00000000-0008-0000-0500-0000F0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3" name="Text Box 15">
          <a:extLst>
            <a:ext uri="{FF2B5EF4-FFF2-40B4-BE49-F238E27FC236}">
              <a16:creationId xmlns:a16="http://schemas.microsoft.com/office/drawing/2014/main" id="{00000000-0008-0000-0500-0000F1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4" name="Text Box 15">
          <a:extLst>
            <a:ext uri="{FF2B5EF4-FFF2-40B4-BE49-F238E27FC236}">
              <a16:creationId xmlns:a16="http://schemas.microsoft.com/office/drawing/2014/main" id="{00000000-0008-0000-0500-0000F2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5" name="Text Box 15">
          <a:extLst>
            <a:ext uri="{FF2B5EF4-FFF2-40B4-BE49-F238E27FC236}">
              <a16:creationId xmlns:a16="http://schemas.microsoft.com/office/drawing/2014/main" id="{00000000-0008-0000-0500-0000F3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6" name="Text Box 15">
          <a:extLst>
            <a:ext uri="{FF2B5EF4-FFF2-40B4-BE49-F238E27FC236}">
              <a16:creationId xmlns:a16="http://schemas.microsoft.com/office/drawing/2014/main" id="{00000000-0008-0000-0500-0000F4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7" name="Text Box 15">
          <a:extLst>
            <a:ext uri="{FF2B5EF4-FFF2-40B4-BE49-F238E27FC236}">
              <a16:creationId xmlns:a16="http://schemas.microsoft.com/office/drawing/2014/main" id="{00000000-0008-0000-0500-0000F5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8" name="Text Box 15">
          <a:extLst>
            <a:ext uri="{FF2B5EF4-FFF2-40B4-BE49-F238E27FC236}">
              <a16:creationId xmlns:a16="http://schemas.microsoft.com/office/drawing/2014/main" id="{00000000-0008-0000-0500-0000F6020000}"/>
            </a:ext>
          </a:extLst>
        </xdr:cNvPr>
        <xdr:cNvSpPr txBox="1">
          <a:spLocks noChangeArrowheads="1"/>
        </xdr:cNvSpPr>
      </xdr:nvSpPr>
      <xdr:spPr bwMode="auto">
        <a:xfrm>
          <a:off x="8960145" y="1241572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59" name="Text Box 15">
          <a:extLst>
            <a:ext uri="{FF2B5EF4-FFF2-40B4-BE49-F238E27FC236}">
              <a16:creationId xmlns:a16="http://schemas.microsoft.com/office/drawing/2014/main" id="{00000000-0008-0000-0500-0000F7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0" name="Text Box 15">
          <a:extLst>
            <a:ext uri="{FF2B5EF4-FFF2-40B4-BE49-F238E27FC236}">
              <a16:creationId xmlns:a16="http://schemas.microsoft.com/office/drawing/2014/main" id="{00000000-0008-0000-0500-0000F8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1" name="Text Box 15">
          <a:extLst>
            <a:ext uri="{FF2B5EF4-FFF2-40B4-BE49-F238E27FC236}">
              <a16:creationId xmlns:a16="http://schemas.microsoft.com/office/drawing/2014/main" id="{00000000-0008-0000-0500-0000F9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62" name="Text Box 15">
          <a:extLst>
            <a:ext uri="{FF2B5EF4-FFF2-40B4-BE49-F238E27FC236}">
              <a16:creationId xmlns:a16="http://schemas.microsoft.com/office/drawing/2014/main" id="{00000000-0008-0000-0500-0000FA020000}"/>
            </a:ext>
          </a:extLst>
        </xdr:cNvPr>
        <xdr:cNvSpPr txBox="1">
          <a:spLocks noChangeArrowheads="1"/>
        </xdr:cNvSpPr>
      </xdr:nvSpPr>
      <xdr:spPr bwMode="auto">
        <a:xfrm>
          <a:off x="8960145"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4" name="Text Box 15">
          <a:extLst>
            <a:ext uri="{FF2B5EF4-FFF2-40B4-BE49-F238E27FC236}">
              <a16:creationId xmlns:a16="http://schemas.microsoft.com/office/drawing/2014/main" id="{00000000-0008-0000-0500-0000FC02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5" name="Text Box 15">
          <a:extLst>
            <a:ext uri="{FF2B5EF4-FFF2-40B4-BE49-F238E27FC236}">
              <a16:creationId xmlns:a16="http://schemas.microsoft.com/office/drawing/2014/main" id="{00000000-0008-0000-0500-0000FD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6" name="Text Box 15">
          <a:extLst>
            <a:ext uri="{FF2B5EF4-FFF2-40B4-BE49-F238E27FC236}">
              <a16:creationId xmlns:a16="http://schemas.microsoft.com/office/drawing/2014/main" id="{00000000-0008-0000-0500-0000FE020000}"/>
            </a:ext>
          </a:extLst>
        </xdr:cNvPr>
        <xdr:cNvSpPr txBox="1">
          <a:spLocks noChangeArrowheads="1"/>
        </xdr:cNvSpPr>
      </xdr:nvSpPr>
      <xdr:spPr bwMode="auto">
        <a:xfrm>
          <a:off x="12826188" y="1150287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7" name="Text Box 15">
          <a:extLst>
            <a:ext uri="{FF2B5EF4-FFF2-40B4-BE49-F238E27FC236}">
              <a16:creationId xmlns:a16="http://schemas.microsoft.com/office/drawing/2014/main" id="{00000000-0008-0000-0500-0000FF02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8" name="Text Box 15">
          <a:extLst>
            <a:ext uri="{FF2B5EF4-FFF2-40B4-BE49-F238E27FC236}">
              <a16:creationId xmlns:a16="http://schemas.microsoft.com/office/drawing/2014/main" id="{00000000-0008-0000-0500-000000030000}"/>
            </a:ext>
          </a:extLst>
        </xdr:cNvPr>
        <xdr:cNvSpPr txBox="1">
          <a:spLocks noChangeArrowheads="1"/>
        </xdr:cNvSpPr>
      </xdr:nvSpPr>
      <xdr:spPr bwMode="auto">
        <a:xfrm>
          <a:off x="12826188" y="1292055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69" name="Text Box 15">
          <a:extLst>
            <a:ext uri="{FF2B5EF4-FFF2-40B4-BE49-F238E27FC236}">
              <a16:creationId xmlns:a16="http://schemas.microsoft.com/office/drawing/2014/main" id="{00000000-0008-0000-0500-000001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0" name="Text Box 15">
          <a:extLst>
            <a:ext uri="{FF2B5EF4-FFF2-40B4-BE49-F238E27FC236}">
              <a16:creationId xmlns:a16="http://schemas.microsoft.com/office/drawing/2014/main" id="{00000000-0008-0000-0500-000002030000}"/>
            </a:ext>
          </a:extLst>
        </xdr:cNvPr>
        <xdr:cNvSpPr txBox="1">
          <a:spLocks noChangeArrowheads="1"/>
        </xdr:cNvSpPr>
      </xdr:nvSpPr>
      <xdr:spPr bwMode="auto">
        <a:xfrm>
          <a:off x="12826188" y="1413886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1" name="Text Box 15">
          <a:extLst>
            <a:ext uri="{FF2B5EF4-FFF2-40B4-BE49-F238E27FC236}">
              <a16:creationId xmlns:a16="http://schemas.microsoft.com/office/drawing/2014/main" id="{00000000-0008-0000-0500-000003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2" name="Text Box 15">
          <a:extLst>
            <a:ext uri="{FF2B5EF4-FFF2-40B4-BE49-F238E27FC236}">
              <a16:creationId xmlns:a16="http://schemas.microsoft.com/office/drawing/2014/main" id="{00000000-0008-0000-0500-000004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3" name="Text Box 15">
          <a:extLst>
            <a:ext uri="{FF2B5EF4-FFF2-40B4-BE49-F238E27FC236}">
              <a16:creationId xmlns:a16="http://schemas.microsoft.com/office/drawing/2014/main" id="{00000000-0008-0000-0500-000005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4" name="Text Box 15">
          <a:extLst>
            <a:ext uri="{FF2B5EF4-FFF2-40B4-BE49-F238E27FC236}">
              <a16:creationId xmlns:a16="http://schemas.microsoft.com/office/drawing/2014/main" id="{00000000-0008-0000-0500-000006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5" name="Text Box 15">
          <a:extLst>
            <a:ext uri="{FF2B5EF4-FFF2-40B4-BE49-F238E27FC236}">
              <a16:creationId xmlns:a16="http://schemas.microsoft.com/office/drawing/2014/main" id="{00000000-0008-0000-0500-000007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6" name="Text Box 15">
          <a:extLst>
            <a:ext uri="{FF2B5EF4-FFF2-40B4-BE49-F238E27FC236}">
              <a16:creationId xmlns:a16="http://schemas.microsoft.com/office/drawing/2014/main" id="{00000000-0008-0000-0500-000008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77" name="Text Box 15">
          <a:extLst>
            <a:ext uri="{FF2B5EF4-FFF2-40B4-BE49-F238E27FC236}">
              <a16:creationId xmlns:a16="http://schemas.microsoft.com/office/drawing/2014/main" id="{00000000-0008-0000-0500-000009030000}"/>
            </a:ext>
          </a:extLst>
        </xdr:cNvPr>
        <xdr:cNvSpPr txBox="1">
          <a:spLocks noChangeArrowheads="1"/>
        </xdr:cNvSpPr>
      </xdr:nvSpPr>
      <xdr:spPr bwMode="auto">
        <a:xfrm>
          <a:off x="12826188" y="1485235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8" name="Text Box 16">
          <a:extLst>
            <a:ext uri="{FF2B5EF4-FFF2-40B4-BE49-F238E27FC236}">
              <a16:creationId xmlns:a16="http://schemas.microsoft.com/office/drawing/2014/main" id="{00000000-0008-0000-0500-00000A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0</xdr:rowOff>
    </xdr:from>
    <xdr:ext cx="95250" cy="171450"/>
    <xdr:sp macro="" textlink="">
      <xdr:nvSpPr>
        <xdr:cNvPr id="779" name="Text Box 17">
          <a:extLst>
            <a:ext uri="{FF2B5EF4-FFF2-40B4-BE49-F238E27FC236}">
              <a16:creationId xmlns:a16="http://schemas.microsoft.com/office/drawing/2014/main" id="{00000000-0008-0000-0500-00000B030000}"/>
            </a:ext>
          </a:extLst>
        </xdr:cNvPr>
        <xdr:cNvSpPr txBox="1">
          <a:spLocks noChangeArrowheads="1"/>
        </xdr:cNvSpPr>
      </xdr:nvSpPr>
      <xdr:spPr bwMode="auto">
        <a:xfrm>
          <a:off x="12826188" y="884939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1046162</xdr:colOff>
      <xdr:row>14</xdr:row>
      <xdr:rowOff>15875</xdr:rowOff>
    </xdr:from>
    <xdr:ext cx="95250" cy="171450"/>
    <xdr:sp macro="" textlink="">
      <xdr:nvSpPr>
        <xdr:cNvPr id="780" name="Text Box 18">
          <a:extLst>
            <a:ext uri="{FF2B5EF4-FFF2-40B4-BE49-F238E27FC236}">
              <a16:creationId xmlns:a16="http://schemas.microsoft.com/office/drawing/2014/main" id="{00000000-0008-0000-0500-00000C030000}"/>
            </a:ext>
          </a:extLst>
        </xdr:cNvPr>
        <xdr:cNvSpPr txBox="1">
          <a:spLocks noChangeArrowheads="1"/>
        </xdr:cNvSpPr>
      </xdr:nvSpPr>
      <xdr:spPr bwMode="auto">
        <a:xfrm>
          <a:off x="12800012" y="41497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xdr:row>
      <xdr:rowOff>504825</xdr:rowOff>
    </xdr:from>
    <xdr:ext cx="95250" cy="213632"/>
    <xdr:sp macro="" textlink="">
      <xdr:nvSpPr>
        <xdr:cNvPr id="782" name="Text Box 15">
          <a:extLst>
            <a:ext uri="{FF2B5EF4-FFF2-40B4-BE49-F238E27FC236}">
              <a16:creationId xmlns:a16="http://schemas.microsoft.com/office/drawing/2014/main" id="{00000000-0008-0000-0500-00000E030000}"/>
            </a:ext>
          </a:extLst>
        </xdr:cNvPr>
        <xdr:cNvSpPr txBox="1">
          <a:spLocks noChangeArrowheads="1"/>
        </xdr:cNvSpPr>
      </xdr:nvSpPr>
      <xdr:spPr bwMode="auto">
        <a:xfrm>
          <a:off x="12826188" y="935421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3" name="Text Box 16">
          <a:extLst>
            <a:ext uri="{FF2B5EF4-FFF2-40B4-BE49-F238E27FC236}">
              <a16:creationId xmlns:a16="http://schemas.microsoft.com/office/drawing/2014/main" id="{00000000-0008-0000-0500-00000F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4" name="Text Box 17">
          <a:extLst>
            <a:ext uri="{FF2B5EF4-FFF2-40B4-BE49-F238E27FC236}">
              <a16:creationId xmlns:a16="http://schemas.microsoft.com/office/drawing/2014/main" id="{00000000-0008-0000-0500-000010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5" name="Text Box 18">
          <a:extLst>
            <a:ext uri="{FF2B5EF4-FFF2-40B4-BE49-F238E27FC236}">
              <a16:creationId xmlns:a16="http://schemas.microsoft.com/office/drawing/2014/main" id="{00000000-0008-0000-0500-000011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786" name="Text Box 19">
          <a:extLst>
            <a:ext uri="{FF2B5EF4-FFF2-40B4-BE49-F238E27FC236}">
              <a16:creationId xmlns:a16="http://schemas.microsoft.com/office/drawing/2014/main" id="{00000000-0008-0000-0500-000012030000}"/>
            </a:ext>
          </a:extLst>
        </xdr:cNvPr>
        <xdr:cNvSpPr txBox="1">
          <a:spLocks noChangeArrowheads="1"/>
        </xdr:cNvSpPr>
      </xdr:nvSpPr>
      <xdr:spPr bwMode="auto">
        <a:xfrm>
          <a:off x="12826188" y="992372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7" name="Text Box 15">
          <a:extLst>
            <a:ext uri="{FF2B5EF4-FFF2-40B4-BE49-F238E27FC236}">
              <a16:creationId xmlns:a16="http://schemas.microsoft.com/office/drawing/2014/main" id="{00000000-0008-0000-0500-000013030000}"/>
            </a:ext>
          </a:extLst>
        </xdr:cNvPr>
        <xdr:cNvSpPr txBox="1">
          <a:spLocks noChangeArrowheads="1"/>
        </xdr:cNvSpPr>
      </xdr:nvSpPr>
      <xdr:spPr bwMode="auto">
        <a:xfrm>
          <a:off x="12826188" y="10428546"/>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8" name="Text Box 15">
          <a:extLst>
            <a:ext uri="{FF2B5EF4-FFF2-40B4-BE49-F238E27FC236}">
              <a16:creationId xmlns:a16="http://schemas.microsoft.com/office/drawing/2014/main" id="{00000000-0008-0000-0500-000014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789" name="Text Box 15">
          <a:extLst>
            <a:ext uri="{FF2B5EF4-FFF2-40B4-BE49-F238E27FC236}">
              <a16:creationId xmlns:a16="http://schemas.microsoft.com/office/drawing/2014/main" id="{00000000-0008-0000-0500-000015030000}"/>
            </a:ext>
          </a:extLst>
        </xdr:cNvPr>
        <xdr:cNvSpPr txBox="1">
          <a:spLocks noChangeArrowheads="1"/>
        </xdr:cNvSpPr>
      </xdr:nvSpPr>
      <xdr:spPr bwMode="auto">
        <a:xfrm>
          <a:off x="12826188" y="1535718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2" name="Text Box 15">
          <a:extLst>
            <a:ext uri="{FF2B5EF4-FFF2-40B4-BE49-F238E27FC236}">
              <a16:creationId xmlns:a16="http://schemas.microsoft.com/office/drawing/2014/main" id="{00000000-0008-0000-0500-000018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3" name="Text Box 15">
          <a:extLst>
            <a:ext uri="{FF2B5EF4-FFF2-40B4-BE49-F238E27FC236}">
              <a16:creationId xmlns:a16="http://schemas.microsoft.com/office/drawing/2014/main" id="{00000000-0008-0000-0500-000019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4" name="Text Box 15">
          <a:extLst>
            <a:ext uri="{FF2B5EF4-FFF2-40B4-BE49-F238E27FC236}">
              <a16:creationId xmlns:a16="http://schemas.microsoft.com/office/drawing/2014/main" id="{00000000-0008-0000-0500-00001A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5" name="Text Box 15">
          <a:extLst>
            <a:ext uri="{FF2B5EF4-FFF2-40B4-BE49-F238E27FC236}">
              <a16:creationId xmlns:a16="http://schemas.microsoft.com/office/drawing/2014/main" id="{00000000-0008-0000-0500-00001B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6" name="Text Box 15">
          <a:extLst>
            <a:ext uri="{FF2B5EF4-FFF2-40B4-BE49-F238E27FC236}">
              <a16:creationId xmlns:a16="http://schemas.microsoft.com/office/drawing/2014/main" id="{00000000-0008-0000-0500-00001C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7" name="Text Box 15">
          <a:extLst>
            <a:ext uri="{FF2B5EF4-FFF2-40B4-BE49-F238E27FC236}">
              <a16:creationId xmlns:a16="http://schemas.microsoft.com/office/drawing/2014/main" id="{00000000-0008-0000-0500-00001D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8" name="Text Box 15">
          <a:extLst>
            <a:ext uri="{FF2B5EF4-FFF2-40B4-BE49-F238E27FC236}">
              <a16:creationId xmlns:a16="http://schemas.microsoft.com/office/drawing/2014/main" id="{00000000-0008-0000-0500-00001E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799" name="Text Box 15">
          <a:extLst>
            <a:ext uri="{FF2B5EF4-FFF2-40B4-BE49-F238E27FC236}">
              <a16:creationId xmlns:a16="http://schemas.microsoft.com/office/drawing/2014/main" id="{00000000-0008-0000-0500-00001F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0" name="Text Box 15">
          <a:extLst>
            <a:ext uri="{FF2B5EF4-FFF2-40B4-BE49-F238E27FC236}">
              <a16:creationId xmlns:a16="http://schemas.microsoft.com/office/drawing/2014/main" id="{00000000-0008-0000-0500-000020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1" name="Text Box 15">
          <a:extLst>
            <a:ext uri="{FF2B5EF4-FFF2-40B4-BE49-F238E27FC236}">
              <a16:creationId xmlns:a16="http://schemas.microsoft.com/office/drawing/2014/main" id="{00000000-0008-0000-0500-000021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2" name="Text Box 15">
          <a:extLst>
            <a:ext uri="{FF2B5EF4-FFF2-40B4-BE49-F238E27FC236}">
              <a16:creationId xmlns:a16="http://schemas.microsoft.com/office/drawing/2014/main" id="{00000000-0008-0000-0500-000022030000}"/>
            </a:ext>
          </a:extLst>
        </xdr:cNvPr>
        <xdr:cNvSpPr txBox="1">
          <a:spLocks noChangeArrowheads="1"/>
        </xdr:cNvSpPr>
      </xdr:nvSpPr>
      <xdr:spPr bwMode="auto">
        <a:xfrm>
          <a:off x="8953500" y="1117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3" name="Text Box 15">
          <a:extLst>
            <a:ext uri="{FF2B5EF4-FFF2-40B4-BE49-F238E27FC236}">
              <a16:creationId xmlns:a16="http://schemas.microsoft.com/office/drawing/2014/main" id="{00000000-0008-0000-0500-000023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4" name="Text Box 15">
          <a:extLst>
            <a:ext uri="{FF2B5EF4-FFF2-40B4-BE49-F238E27FC236}">
              <a16:creationId xmlns:a16="http://schemas.microsoft.com/office/drawing/2014/main" id="{00000000-0008-0000-0500-000024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5" name="Text Box 15">
          <a:extLst>
            <a:ext uri="{FF2B5EF4-FFF2-40B4-BE49-F238E27FC236}">
              <a16:creationId xmlns:a16="http://schemas.microsoft.com/office/drawing/2014/main" id="{00000000-0008-0000-0500-000025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6" name="Text Box 15">
          <a:extLst>
            <a:ext uri="{FF2B5EF4-FFF2-40B4-BE49-F238E27FC236}">
              <a16:creationId xmlns:a16="http://schemas.microsoft.com/office/drawing/2014/main" id="{00000000-0008-0000-0500-000026030000}"/>
            </a:ext>
          </a:extLst>
        </xdr:cNvPr>
        <xdr:cNvSpPr txBox="1">
          <a:spLocks noChangeArrowheads="1"/>
        </xdr:cNvSpPr>
      </xdr:nvSpPr>
      <xdr:spPr bwMode="auto">
        <a:xfrm>
          <a:off x="8953500" y="116776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7" name="Text Box 15">
          <a:extLst>
            <a:ext uri="{FF2B5EF4-FFF2-40B4-BE49-F238E27FC236}">
              <a16:creationId xmlns:a16="http://schemas.microsoft.com/office/drawing/2014/main" id="{00000000-0008-0000-0500-00002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8" name="Text Box 15">
          <a:extLst>
            <a:ext uri="{FF2B5EF4-FFF2-40B4-BE49-F238E27FC236}">
              <a16:creationId xmlns:a16="http://schemas.microsoft.com/office/drawing/2014/main" id="{00000000-0008-0000-0500-000028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09" name="Text Box 15">
          <a:extLst>
            <a:ext uri="{FF2B5EF4-FFF2-40B4-BE49-F238E27FC236}">
              <a16:creationId xmlns:a16="http://schemas.microsoft.com/office/drawing/2014/main" id="{00000000-0008-0000-0500-000029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0" name="Text Box 15">
          <a:extLst>
            <a:ext uri="{FF2B5EF4-FFF2-40B4-BE49-F238E27FC236}">
              <a16:creationId xmlns:a16="http://schemas.microsoft.com/office/drawing/2014/main" id="{00000000-0008-0000-0500-00002A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1" name="Text Box 15">
          <a:extLst>
            <a:ext uri="{FF2B5EF4-FFF2-40B4-BE49-F238E27FC236}">
              <a16:creationId xmlns:a16="http://schemas.microsoft.com/office/drawing/2014/main" id="{00000000-0008-0000-0500-00002B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2" name="Text Box 15">
          <a:extLst>
            <a:ext uri="{FF2B5EF4-FFF2-40B4-BE49-F238E27FC236}">
              <a16:creationId xmlns:a16="http://schemas.microsoft.com/office/drawing/2014/main" id="{00000000-0008-0000-0500-00002C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3" name="Text Box 15">
          <a:extLst>
            <a:ext uri="{FF2B5EF4-FFF2-40B4-BE49-F238E27FC236}">
              <a16:creationId xmlns:a16="http://schemas.microsoft.com/office/drawing/2014/main" id="{00000000-0008-0000-0500-00002D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4" name="Text Box 15">
          <a:extLst>
            <a:ext uri="{FF2B5EF4-FFF2-40B4-BE49-F238E27FC236}">
              <a16:creationId xmlns:a16="http://schemas.microsoft.com/office/drawing/2014/main" id="{00000000-0008-0000-0500-00002E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5" name="Text Box 15">
          <a:extLst>
            <a:ext uri="{FF2B5EF4-FFF2-40B4-BE49-F238E27FC236}">
              <a16:creationId xmlns:a16="http://schemas.microsoft.com/office/drawing/2014/main" id="{00000000-0008-0000-0500-00002F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6" name="Text Box 15">
          <a:extLst>
            <a:ext uri="{FF2B5EF4-FFF2-40B4-BE49-F238E27FC236}">
              <a16:creationId xmlns:a16="http://schemas.microsoft.com/office/drawing/2014/main" id="{00000000-0008-0000-0500-000030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7" name="Text Box 15">
          <a:extLst>
            <a:ext uri="{FF2B5EF4-FFF2-40B4-BE49-F238E27FC236}">
              <a16:creationId xmlns:a16="http://schemas.microsoft.com/office/drawing/2014/main" id="{00000000-0008-0000-0500-000031030000}"/>
            </a:ext>
          </a:extLst>
        </xdr:cNvPr>
        <xdr:cNvSpPr txBox="1">
          <a:spLocks noChangeArrowheads="1"/>
        </xdr:cNvSpPr>
      </xdr:nvSpPr>
      <xdr:spPr bwMode="auto">
        <a:xfrm>
          <a:off x="8942294" y="1294279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8" name="Text Box 15">
          <a:extLst>
            <a:ext uri="{FF2B5EF4-FFF2-40B4-BE49-F238E27FC236}">
              <a16:creationId xmlns:a16="http://schemas.microsoft.com/office/drawing/2014/main" id="{00000000-0008-0000-0500-000032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19" name="Text Box 15">
          <a:extLst>
            <a:ext uri="{FF2B5EF4-FFF2-40B4-BE49-F238E27FC236}">
              <a16:creationId xmlns:a16="http://schemas.microsoft.com/office/drawing/2014/main" id="{00000000-0008-0000-0500-000033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0" name="Text Box 15">
          <a:extLst>
            <a:ext uri="{FF2B5EF4-FFF2-40B4-BE49-F238E27FC236}">
              <a16:creationId xmlns:a16="http://schemas.microsoft.com/office/drawing/2014/main" id="{00000000-0008-0000-0500-000034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1" name="Text Box 15">
          <a:extLst>
            <a:ext uri="{FF2B5EF4-FFF2-40B4-BE49-F238E27FC236}">
              <a16:creationId xmlns:a16="http://schemas.microsoft.com/office/drawing/2014/main" id="{00000000-0008-0000-0500-000035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2" name="Text Box 15">
          <a:extLst>
            <a:ext uri="{FF2B5EF4-FFF2-40B4-BE49-F238E27FC236}">
              <a16:creationId xmlns:a16="http://schemas.microsoft.com/office/drawing/2014/main" id="{00000000-0008-0000-0500-000036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3" name="Text Box 15">
          <a:extLst>
            <a:ext uri="{FF2B5EF4-FFF2-40B4-BE49-F238E27FC236}">
              <a16:creationId xmlns:a16="http://schemas.microsoft.com/office/drawing/2014/main" id="{00000000-0008-0000-0500-000037030000}"/>
            </a:ext>
          </a:extLst>
        </xdr:cNvPr>
        <xdr:cNvSpPr txBox="1">
          <a:spLocks noChangeArrowheads="1"/>
        </xdr:cNvSpPr>
      </xdr:nvSpPr>
      <xdr:spPr bwMode="auto">
        <a:xfrm>
          <a:off x="8942294" y="1344761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4" name="Text Box 15">
          <a:extLst>
            <a:ext uri="{FF2B5EF4-FFF2-40B4-BE49-F238E27FC236}">
              <a16:creationId xmlns:a16="http://schemas.microsoft.com/office/drawing/2014/main" id="{00000000-0008-0000-0500-000038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5" name="Text Box 15">
          <a:extLst>
            <a:ext uri="{FF2B5EF4-FFF2-40B4-BE49-F238E27FC236}">
              <a16:creationId xmlns:a16="http://schemas.microsoft.com/office/drawing/2014/main" id="{00000000-0008-0000-0500-000039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6" name="Text Box 15">
          <a:extLst>
            <a:ext uri="{FF2B5EF4-FFF2-40B4-BE49-F238E27FC236}">
              <a16:creationId xmlns:a16="http://schemas.microsoft.com/office/drawing/2014/main" id="{00000000-0008-0000-0500-00003A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7" name="Text Box 15">
          <a:extLst>
            <a:ext uri="{FF2B5EF4-FFF2-40B4-BE49-F238E27FC236}">
              <a16:creationId xmlns:a16="http://schemas.microsoft.com/office/drawing/2014/main" id="{00000000-0008-0000-0500-00003B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8" name="Text Box 15">
          <a:extLst>
            <a:ext uri="{FF2B5EF4-FFF2-40B4-BE49-F238E27FC236}">
              <a16:creationId xmlns:a16="http://schemas.microsoft.com/office/drawing/2014/main" id="{00000000-0008-0000-0500-00003C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29" name="Text Box 15">
          <a:extLst>
            <a:ext uri="{FF2B5EF4-FFF2-40B4-BE49-F238E27FC236}">
              <a16:creationId xmlns:a16="http://schemas.microsoft.com/office/drawing/2014/main" id="{00000000-0008-0000-0500-00003D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0" name="Text Box 15">
          <a:extLst>
            <a:ext uri="{FF2B5EF4-FFF2-40B4-BE49-F238E27FC236}">
              <a16:creationId xmlns:a16="http://schemas.microsoft.com/office/drawing/2014/main" id="{00000000-0008-0000-0500-00003E030000}"/>
            </a:ext>
          </a:extLst>
        </xdr:cNvPr>
        <xdr:cNvSpPr txBox="1">
          <a:spLocks noChangeArrowheads="1"/>
        </xdr:cNvSpPr>
      </xdr:nvSpPr>
      <xdr:spPr bwMode="auto">
        <a:xfrm>
          <a:off x="8942294" y="1416423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1" name="Text Box 15">
          <a:extLst>
            <a:ext uri="{FF2B5EF4-FFF2-40B4-BE49-F238E27FC236}">
              <a16:creationId xmlns:a16="http://schemas.microsoft.com/office/drawing/2014/main" id="{00000000-0008-0000-0500-00003F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2" name="Text Box 15">
          <a:extLst>
            <a:ext uri="{FF2B5EF4-FFF2-40B4-BE49-F238E27FC236}">
              <a16:creationId xmlns:a16="http://schemas.microsoft.com/office/drawing/2014/main" id="{00000000-0008-0000-0500-000040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3" name="Text Box 15">
          <a:extLst>
            <a:ext uri="{FF2B5EF4-FFF2-40B4-BE49-F238E27FC236}">
              <a16:creationId xmlns:a16="http://schemas.microsoft.com/office/drawing/2014/main" id="{00000000-0008-0000-0500-000041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834" name="Text Box 15">
          <a:extLst>
            <a:ext uri="{FF2B5EF4-FFF2-40B4-BE49-F238E27FC236}">
              <a16:creationId xmlns:a16="http://schemas.microsoft.com/office/drawing/2014/main" id="{00000000-0008-0000-0500-000042030000}"/>
            </a:ext>
          </a:extLst>
        </xdr:cNvPr>
        <xdr:cNvSpPr txBox="1">
          <a:spLocks noChangeArrowheads="1"/>
        </xdr:cNvSpPr>
      </xdr:nvSpPr>
      <xdr:spPr bwMode="auto">
        <a:xfrm>
          <a:off x="8942294" y="1466906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6" name="Text Box 16">
          <a:extLst>
            <a:ext uri="{FF2B5EF4-FFF2-40B4-BE49-F238E27FC236}">
              <a16:creationId xmlns:a16="http://schemas.microsoft.com/office/drawing/2014/main" id="{00000000-0008-0000-0500-000044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7" name="Text Box 17">
          <a:extLst>
            <a:ext uri="{FF2B5EF4-FFF2-40B4-BE49-F238E27FC236}">
              <a16:creationId xmlns:a16="http://schemas.microsoft.com/office/drawing/2014/main" id="{00000000-0008-0000-0500-000045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8" name="Text Box 18">
          <a:extLst>
            <a:ext uri="{FF2B5EF4-FFF2-40B4-BE49-F238E27FC236}">
              <a16:creationId xmlns:a16="http://schemas.microsoft.com/office/drawing/2014/main" id="{00000000-0008-0000-0500-000046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839" name="Text Box 19">
          <a:extLst>
            <a:ext uri="{FF2B5EF4-FFF2-40B4-BE49-F238E27FC236}">
              <a16:creationId xmlns:a16="http://schemas.microsoft.com/office/drawing/2014/main" id="{00000000-0008-0000-0500-00004703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1" name="Text Box 15">
          <a:extLst>
            <a:ext uri="{FF2B5EF4-FFF2-40B4-BE49-F238E27FC236}">
              <a16:creationId xmlns:a16="http://schemas.microsoft.com/office/drawing/2014/main" id="{00000000-0008-0000-0500-000049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2" name="Text Box 15">
          <a:extLst>
            <a:ext uri="{FF2B5EF4-FFF2-40B4-BE49-F238E27FC236}">
              <a16:creationId xmlns:a16="http://schemas.microsoft.com/office/drawing/2014/main" id="{00000000-0008-0000-0500-00004A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3" name="Text Box 15">
          <a:extLst>
            <a:ext uri="{FF2B5EF4-FFF2-40B4-BE49-F238E27FC236}">
              <a16:creationId xmlns:a16="http://schemas.microsoft.com/office/drawing/2014/main" id="{00000000-0008-0000-0500-00004B03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4" name="Text Box 15">
          <a:extLst>
            <a:ext uri="{FF2B5EF4-FFF2-40B4-BE49-F238E27FC236}">
              <a16:creationId xmlns:a16="http://schemas.microsoft.com/office/drawing/2014/main" id="{00000000-0008-0000-0500-00004C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5" name="Text Box 15">
          <a:extLst>
            <a:ext uri="{FF2B5EF4-FFF2-40B4-BE49-F238E27FC236}">
              <a16:creationId xmlns:a16="http://schemas.microsoft.com/office/drawing/2014/main" id="{00000000-0008-0000-0500-00004D03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6" name="Text Box 15">
          <a:extLst>
            <a:ext uri="{FF2B5EF4-FFF2-40B4-BE49-F238E27FC236}">
              <a16:creationId xmlns:a16="http://schemas.microsoft.com/office/drawing/2014/main" id="{00000000-0008-0000-0500-00004E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7" name="Text Box 15">
          <a:extLst>
            <a:ext uri="{FF2B5EF4-FFF2-40B4-BE49-F238E27FC236}">
              <a16:creationId xmlns:a16="http://schemas.microsoft.com/office/drawing/2014/main" id="{00000000-0008-0000-0500-00004F03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8" name="Text Box 15">
          <a:extLst>
            <a:ext uri="{FF2B5EF4-FFF2-40B4-BE49-F238E27FC236}">
              <a16:creationId xmlns:a16="http://schemas.microsoft.com/office/drawing/2014/main" id="{00000000-0008-0000-0500-000050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49" name="Text Box 15">
          <a:extLst>
            <a:ext uri="{FF2B5EF4-FFF2-40B4-BE49-F238E27FC236}">
              <a16:creationId xmlns:a16="http://schemas.microsoft.com/office/drawing/2014/main" id="{00000000-0008-0000-0500-000051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0" name="Text Box 15">
          <a:extLst>
            <a:ext uri="{FF2B5EF4-FFF2-40B4-BE49-F238E27FC236}">
              <a16:creationId xmlns:a16="http://schemas.microsoft.com/office/drawing/2014/main" id="{00000000-0008-0000-0500-000052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1" name="Text Box 15">
          <a:extLst>
            <a:ext uri="{FF2B5EF4-FFF2-40B4-BE49-F238E27FC236}">
              <a16:creationId xmlns:a16="http://schemas.microsoft.com/office/drawing/2014/main" id="{00000000-0008-0000-0500-000053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2" name="Text Box 15">
          <a:extLst>
            <a:ext uri="{FF2B5EF4-FFF2-40B4-BE49-F238E27FC236}">
              <a16:creationId xmlns:a16="http://schemas.microsoft.com/office/drawing/2014/main" id="{00000000-0008-0000-0500-000054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3" name="Text Box 15">
          <a:extLst>
            <a:ext uri="{FF2B5EF4-FFF2-40B4-BE49-F238E27FC236}">
              <a16:creationId xmlns:a16="http://schemas.microsoft.com/office/drawing/2014/main" id="{00000000-0008-0000-0500-000055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4" name="Text Box 15">
          <a:extLst>
            <a:ext uri="{FF2B5EF4-FFF2-40B4-BE49-F238E27FC236}">
              <a16:creationId xmlns:a16="http://schemas.microsoft.com/office/drawing/2014/main" id="{00000000-0008-0000-0500-000056030000}"/>
            </a:ext>
          </a:extLst>
        </xdr:cNvPr>
        <xdr:cNvSpPr txBox="1">
          <a:spLocks noChangeArrowheads="1"/>
        </xdr:cNvSpPr>
      </xdr:nvSpPr>
      <xdr:spPr bwMode="auto">
        <a:xfrm>
          <a:off x="6655254" y="5606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5" name="Text Box 16">
          <a:extLst>
            <a:ext uri="{FF2B5EF4-FFF2-40B4-BE49-F238E27FC236}">
              <a16:creationId xmlns:a16="http://schemas.microsoft.com/office/drawing/2014/main" id="{00000000-0008-0000-0500-000057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6" name="Text Box 17">
          <a:extLst>
            <a:ext uri="{FF2B5EF4-FFF2-40B4-BE49-F238E27FC236}">
              <a16:creationId xmlns:a16="http://schemas.microsoft.com/office/drawing/2014/main" id="{00000000-0008-0000-0500-000058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7" name="Text Box 18">
          <a:extLst>
            <a:ext uri="{FF2B5EF4-FFF2-40B4-BE49-F238E27FC236}">
              <a16:creationId xmlns:a16="http://schemas.microsoft.com/office/drawing/2014/main" id="{00000000-0008-0000-0500-000059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58" name="Text Box 19">
          <a:extLst>
            <a:ext uri="{FF2B5EF4-FFF2-40B4-BE49-F238E27FC236}">
              <a16:creationId xmlns:a16="http://schemas.microsoft.com/office/drawing/2014/main" id="{00000000-0008-0000-0500-00005A03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59" name="Text Box 15">
          <a:extLst>
            <a:ext uri="{FF2B5EF4-FFF2-40B4-BE49-F238E27FC236}">
              <a16:creationId xmlns:a16="http://schemas.microsoft.com/office/drawing/2014/main" id="{00000000-0008-0000-0500-00005B03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0" name="Text Box 16">
          <a:extLst>
            <a:ext uri="{FF2B5EF4-FFF2-40B4-BE49-F238E27FC236}">
              <a16:creationId xmlns:a16="http://schemas.microsoft.com/office/drawing/2014/main" id="{00000000-0008-0000-0500-00005C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1" name="Text Box 17">
          <a:extLst>
            <a:ext uri="{FF2B5EF4-FFF2-40B4-BE49-F238E27FC236}">
              <a16:creationId xmlns:a16="http://schemas.microsoft.com/office/drawing/2014/main" id="{00000000-0008-0000-0500-00005D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2" name="Text Box 18">
          <a:extLst>
            <a:ext uri="{FF2B5EF4-FFF2-40B4-BE49-F238E27FC236}">
              <a16:creationId xmlns:a16="http://schemas.microsoft.com/office/drawing/2014/main" id="{00000000-0008-0000-0500-00005E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863" name="Text Box 19">
          <a:extLst>
            <a:ext uri="{FF2B5EF4-FFF2-40B4-BE49-F238E27FC236}">
              <a16:creationId xmlns:a16="http://schemas.microsoft.com/office/drawing/2014/main" id="{00000000-0008-0000-0500-00005F030000}"/>
            </a:ext>
          </a:extLst>
        </xdr:cNvPr>
        <xdr:cNvSpPr txBox="1">
          <a:spLocks noChangeArrowheads="1"/>
        </xdr:cNvSpPr>
      </xdr:nvSpPr>
      <xdr:spPr bwMode="auto">
        <a:xfrm>
          <a:off x="6655254" y="4844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4" name="Text Box 15">
          <a:extLst>
            <a:ext uri="{FF2B5EF4-FFF2-40B4-BE49-F238E27FC236}">
              <a16:creationId xmlns:a16="http://schemas.microsoft.com/office/drawing/2014/main" id="{00000000-0008-0000-0500-00006003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5" name="Text Box 15">
          <a:extLst>
            <a:ext uri="{FF2B5EF4-FFF2-40B4-BE49-F238E27FC236}">
              <a16:creationId xmlns:a16="http://schemas.microsoft.com/office/drawing/2014/main" id="{00000000-0008-0000-0500-000061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6" name="Text Box 15">
          <a:extLst>
            <a:ext uri="{FF2B5EF4-FFF2-40B4-BE49-F238E27FC236}">
              <a16:creationId xmlns:a16="http://schemas.microsoft.com/office/drawing/2014/main" id="{00000000-0008-0000-0500-000062030000}"/>
            </a:ext>
          </a:extLst>
        </xdr:cNvPr>
        <xdr:cNvSpPr txBox="1">
          <a:spLocks noChangeArrowheads="1"/>
        </xdr:cNvSpPr>
      </xdr:nvSpPr>
      <xdr:spPr bwMode="auto">
        <a:xfrm>
          <a:off x="6655254" y="5793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7" name="Text Box 15">
          <a:extLst>
            <a:ext uri="{FF2B5EF4-FFF2-40B4-BE49-F238E27FC236}">
              <a16:creationId xmlns:a16="http://schemas.microsoft.com/office/drawing/2014/main" id="{00000000-0008-0000-0500-000063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8" name="Text Box 15">
          <a:extLst>
            <a:ext uri="{FF2B5EF4-FFF2-40B4-BE49-F238E27FC236}">
              <a16:creationId xmlns:a16="http://schemas.microsoft.com/office/drawing/2014/main" id="{00000000-0008-0000-0500-000064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69" name="Text Box 15">
          <a:extLst>
            <a:ext uri="{FF2B5EF4-FFF2-40B4-BE49-F238E27FC236}">
              <a16:creationId xmlns:a16="http://schemas.microsoft.com/office/drawing/2014/main" id="{00000000-0008-0000-0500-000065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0" name="Text Box 15">
          <a:extLst>
            <a:ext uri="{FF2B5EF4-FFF2-40B4-BE49-F238E27FC236}">
              <a16:creationId xmlns:a16="http://schemas.microsoft.com/office/drawing/2014/main" id="{00000000-0008-0000-0500-000066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1" name="Text Box 15">
          <a:extLst>
            <a:ext uri="{FF2B5EF4-FFF2-40B4-BE49-F238E27FC236}">
              <a16:creationId xmlns:a16="http://schemas.microsoft.com/office/drawing/2014/main" id="{00000000-0008-0000-0500-000067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2" name="Text Box 15">
          <a:extLst>
            <a:ext uri="{FF2B5EF4-FFF2-40B4-BE49-F238E27FC236}">
              <a16:creationId xmlns:a16="http://schemas.microsoft.com/office/drawing/2014/main" id="{00000000-0008-0000-0500-000068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3" name="Text Box 15">
          <a:extLst>
            <a:ext uri="{FF2B5EF4-FFF2-40B4-BE49-F238E27FC236}">
              <a16:creationId xmlns:a16="http://schemas.microsoft.com/office/drawing/2014/main" id="{00000000-0008-0000-0500-000069030000}"/>
            </a:ext>
          </a:extLst>
        </xdr:cNvPr>
        <xdr:cNvSpPr txBox="1">
          <a:spLocks noChangeArrowheads="1"/>
        </xdr:cNvSpPr>
      </xdr:nvSpPr>
      <xdr:spPr bwMode="auto">
        <a:xfrm>
          <a:off x="6655254" y="5796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4" name="Text Box 15">
          <a:extLst>
            <a:ext uri="{FF2B5EF4-FFF2-40B4-BE49-F238E27FC236}">
              <a16:creationId xmlns:a16="http://schemas.microsoft.com/office/drawing/2014/main" id="{00000000-0008-0000-0500-00006A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5" name="Text Box 15">
          <a:extLst>
            <a:ext uri="{FF2B5EF4-FFF2-40B4-BE49-F238E27FC236}">
              <a16:creationId xmlns:a16="http://schemas.microsoft.com/office/drawing/2014/main" id="{00000000-0008-0000-0500-00006B030000}"/>
            </a:ext>
          </a:extLst>
        </xdr:cNvPr>
        <xdr:cNvSpPr txBox="1">
          <a:spLocks noChangeArrowheads="1"/>
        </xdr:cNvSpPr>
      </xdr:nvSpPr>
      <xdr:spPr bwMode="auto">
        <a:xfrm>
          <a:off x="6655254" y="5983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6" name="Text Box 15">
          <a:extLst>
            <a:ext uri="{FF2B5EF4-FFF2-40B4-BE49-F238E27FC236}">
              <a16:creationId xmlns:a16="http://schemas.microsoft.com/office/drawing/2014/main" id="{00000000-0008-0000-0500-00006C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7" name="Text Box 15">
          <a:extLst>
            <a:ext uri="{FF2B5EF4-FFF2-40B4-BE49-F238E27FC236}">
              <a16:creationId xmlns:a16="http://schemas.microsoft.com/office/drawing/2014/main" id="{00000000-0008-0000-0500-00006D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8" name="Text Box 15">
          <a:extLst>
            <a:ext uri="{FF2B5EF4-FFF2-40B4-BE49-F238E27FC236}">
              <a16:creationId xmlns:a16="http://schemas.microsoft.com/office/drawing/2014/main" id="{00000000-0008-0000-0500-00006E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79" name="Text Box 15">
          <a:extLst>
            <a:ext uri="{FF2B5EF4-FFF2-40B4-BE49-F238E27FC236}">
              <a16:creationId xmlns:a16="http://schemas.microsoft.com/office/drawing/2014/main" id="{00000000-0008-0000-0500-00006F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0" name="Text Box 15">
          <a:extLst>
            <a:ext uri="{FF2B5EF4-FFF2-40B4-BE49-F238E27FC236}">
              <a16:creationId xmlns:a16="http://schemas.microsoft.com/office/drawing/2014/main" id="{00000000-0008-0000-0500-000070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1" name="Text Box 15">
          <a:extLst>
            <a:ext uri="{FF2B5EF4-FFF2-40B4-BE49-F238E27FC236}">
              <a16:creationId xmlns:a16="http://schemas.microsoft.com/office/drawing/2014/main" id="{00000000-0008-0000-0500-000071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2" name="Text Box 15">
          <a:extLst>
            <a:ext uri="{FF2B5EF4-FFF2-40B4-BE49-F238E27FC236}">
              <a16:creationId xmlns:a16="http://schemas.microsoft.com/office/drawing/2014/main" id="{00000000-0008-0000-0500-000072030000}"/>
            </a:ext>
          </a:extLst>
        </xdr:cNvPr>
        <xdr:cNvSpPr txBox="1">
          <a:spLocks noChangeArrowheads="1"/>
        </xdr:cNvSpPr>
      </xdr:nvSpPr>
      <xdr:spPr bwMode="auto">
        <a:xfrm>
          <a:off x="6655254" y="5987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3" name="Text Box 15">
          <a:extLst>
            <a:ext uri="{FF2B5EF4-FFF2-40B4-BE49-F238E27FC236}">
              <a16:creationId xmlns:a16="http://schemas.microsoft.com/office/drawing/2014/main" id="{00000000-0008-0000-0500-000073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4" name="Text Box 15">
          <a:extLst>
            <a:ext uri="{FF2B5EF4-FFF2-40B4-BE49-F238E27FC236}">
              <a16:creationId xmlns:a16="http://schemas.microsoft.com/office/drawing/2014/main" id="{00000000-0008-0000-0500-000074030000}"/>
            </a:ext>
          </a:extLst>
        </xdr:cNvPr>
        <xdr:cNvSpPr txBox="1">
          <a:spLocks noChangeArrowheads="1"/>
        </xdr:cNvSpPr>
      </xdr:nvSpPr>
      <xdr:spPr bwMode="auto">
        <a:xfrm>
          <a:off x="6655254" y="6174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5" name="Text Box 15">
          <a:extLst>
            <a:ext uri="{FF2B5EF4-FFF2-40B4-BE49-F238E27FC236}">
              <a16:creationId xmlns:a16="http://schemas.microsoft.com/office/drawing/2014/main" id="{00000000-0008-0000-0500-000075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6" name="Text Box 15">
          <a:extLst>
            <a:ext uri="{FF2B5EF4-FFF2-40B4-BE49-F238E27FC236}">
              <a16:creationId xmlns:a16="http://schemas.microsoft.com/office/drawing/2014/main" id="{00000000-0008-0000-0500-000076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7" name="Text Box 15">
          <a:extLst>
            <a:ext uri="{FF2B5EF4-FFF2-40B4-BE49-F238E27FC236}">
              <a16:creationId xmlns:a16="http://schemas.microsoft.com/office/drawing/2014/main" id="{00000000-0008-0000-0500-000077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8" name="Text Box 15">
          <a:extLst>
            <a:ext uri="{FF2B5EF4-FFF2-40B4-BE49-F238E27FC236}">
              <a16:creationId xmlns:a16="http://schemas.microsoft.com/office/drawing/2014/main" id="{00000000-0008-0000-0500-000078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89" name="Text Box 15">
          <a:extLst>
            <a:ext uri="{FF2B5EF4-FFF2-40B4-BE49-F238E27FC236}">
              <a16:creationId xmlns:a16="http://schemas.microsoft.com/office/drawing/2014/main" id="{00000000-0008-0000-0500-000079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0" name="Text Box 15">
          <a:extLst>
            <a:ext uri="{FF2B5EF4-FFF2-40B4-BE49-F238E27FC236}">
              <a16:creationId xmlns:a16="http://schemas.microsoft.com/office/drawing/2014/main" id="{00000000-0008-0000-0500-00007A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1" name="Text Box 15">
          <a:extLst>
            <a:ext uri="{FF2B5EF4-FFF2-40B4-BE49-F238E27FC236}">
              <a16:creationId xmlns:a16="http://schemas.microsoft.com/office/drawing/2014/main" id="{00000000-0008-0000-0500-00007B030000}"/>
            </a:ext>
          </a:extLst>
        </xdr:cNvPr>
        <xdr:cNvSpPr txBox="1">
          <a:spLocks noChangeArrowheads="1"/>
        </xdr:cNvSpPr>
      </xdr:nvSpPr>
      <xdr:spPr bwMode="auto">
        <a:xfrm>
          <a:off x="6655254" y="6177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2" name="Text Box 15">
          <a:extLst>
            <a:ext uri="{FF2B5EF4-FFF2-40B4-BE49-F238E27FC236}">
              <a16:creationId xmlns:a16="http://schemas.microsoft.com/office/drawing/2014/main" id="{00000000-0008-0000-0500-00007C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3" name="Text Box 15">
          <a:extLst>
            <a:ext uri="{FF2B5EF4-FFF2-40B4-BE49-F238E27FC236}">
              <a16:creationId xmlns:a16="http://schemas.microsoft.com/office/drawing/2014/main" id="{00000000-0008-0000-0500-00007D030000}"/>
            </a:ext>
          </a:extLst>
        </xdr:cNvPr>
        <xdr:cNvSpPr txBox="1">
          <a:spLocks noChangeArrowheads="1"/>
        </xdr:cNvSpPr>
      </xdr:nvSpPr>
      <xdr:spPr bwMode="auto">
        <a:xfrm>
          <a:off x="6655254" y="6364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4" name="Text Box 15">
          <a:extLst>
            <a:ext uri="{FF2B5EF4-FFF2-40B4-BE49-F238E27FC236}">
              <a16:creationId xmlns:a16="http://schemas.microsoft.com/office/drawing/2014/main" id="{00000000-0008-0000-0500-00007E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5" name="Text Box 15">
          <a:extLst>
            <a:ext uri="{FF2B5EF4-FFF2-40B4-BE49-F238E27FC236}">
              <a16:creationId xmlns:a16="http://schemas.microsoft.com/office/drawing/2014/main" id="{00000000-0008-0000-0500-00007F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6" name="Text Box 15">
          <a:extLst>
            <a:ext uri="{FF2B5EF4-FFF2-40B4-BE49-F238E27FC236}">
              <a16:creationId xmlns:a16="http://schemas.microsoft.com/office/drawing/2014/main" id="{00000000-0008-0000-0500-000080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7" name="Text Box 15">
          <a:extLst>
            <a:ext uri="{FF2B5EF4-FFF2-40B4-BE49-F238E27FC236}">
              <a16:creationId xmlns:a16="http://schemas.microsoft.com/office/drawing/2014/main" id="{00000000-0008-0000-0500-000081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8" name="Text Box 15">
          <a:extLst>
            <a:ext uri="{FF2B5EF4-FFF2-40B4-BE49-F238E27FC236}">
              <a16:creationId xmlns:a16="http://schemas.microsoft.com/office/drawing/2014/main" id="{00000000-0008-0000-0500-000082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899" name="Text Box 15">
          <a:extLst>
            <a:ext uri="{FF2B5EF4-FFF2-40B4-BE49-F238E27FC236}">
              <a16:creationId xmlns:a16="http://schemas.microsoft.com/office/drawing/2014/main" id="{00000000-0008-0000-0500-000083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0" name="Text Box 15">
          <a:extLst>
            <a:ext uri="{FF2B5EF4-FFF2-40B4-BE49-F238E27FC236}">
              <a16:creationId xmlns:a16="http://schemas.microsoft.com/office/drawing/2014/main" id="{00000000-0008-0000-0500-000084030000}"/>
            </a:ext>
          </a:extLst>
        </xdr:cNvPr>
        <xdr:cNvSpPr txBox="1">
          <a:spLocks noChangeArrowheads="1"/>
        </xdr:cNvSpPr>
      </xdr:nvSpPr>
      <xdr:spPr bwMode="auto">
        <a:xfrm>
          <a:off x="6655254" y="6368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1" name="Text Box 15">
          <a:extLst>
            <a:ext uri="{FF2B5EF4-FFF2-40B4-BE49-F238E27FC236}">
              <a16:creationId xmlns:a16="http://schemas.microsoft.com/office/drawing/2014/main" id="{00000000-0008-0000-0500-000085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2" name="Text Box 15">
          <a:extLst>
            <a:ext uri="{FF2B5EF4-FFF2-40B4-BE49-F238E27FC236}">
              <a16:creationId xmlns:a16="http://schemas.microsoft.com/office/drawing/2014/main" id="{00000000-0008-0000-0500-000086030000}"/>
            </a:ext>
          </a:extLst>
        </xdr:cNvPr>
        <xdr:cNvSpPr txBox="1">
          <a:spLocks noChangeArrowheads="1"/>
        </xdr:cNvSpPr>
      </xdr:nvSpPr>
      <xdr:spPr bwMode="auto">
        <a:xfrm>
          <a:off x="6655254" y="6555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3" name="Text Box 15">
          <a:extLst>
            <a:ext uri="{FF2B5EF4-FFF2-40B4-BE49-F238E27FC236}">
              <a16:creationId xmlns:a16="http://schemas.microsoft.com/office/drawing/2014/main" id="{00000000-0008-0000-0500-000087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4" name="Text Box 15">
          <a:extLst>
            <a:ext uri="{FF2B5EF4-FFF2-40B4-BE49-F238E27FC236}">
              <a16:creationId xmlns:a16="http://schemas.microsoft.com/office/drawing/2014/main" id="{00000000-0008-0000-0500-000088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5" name="Text Box 15">
          <a:extLst>
            <a:ext uri="{FF2B5EF4-FFF2-40B4-BE49-F238E27FC236}">
              <a16:creationId xmlns:a16="http://schemas.microsoft.com/office/drawing/2014/main" id="{00000000-0008-0000-0500-000089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6" name="Text Box 15">
          <a:extLst>
            <a:ext uri="{FF2B5EF4-FFF2-40B4-BE49-F238E27FC236}">
              <a16:creationId xmlns:a16="http://schemas.microsoft.com/office/drawing/2014/main" id="{00000000-0008-0000-0500-00008A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7" name="Text Box 15">
          <a:extLst>
            <a:ext uri="{FF2B5EF4-FFF2-40B4-BE49-F238E27FC236}">
              <a16:creationId xmlns:a16="http://schemas.microsoft.com/office/drawing/2014/main" id="{00000000-0008-0000-0500-00008B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8" name="Text Box 15">
          <a:extLst>
            <a:ext uri="{FF2B5EF4-FFF2-40B4-BE49-F238E27FC236}">
              <a16:creationId xmlns:a16="http://schemas.microsoft.com/office/drawing/2014/main" id="{00000000-0008-0000-0500-00008C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09" name="Text Box 15">
          <a:extLst>
            <a:ext uri="{FF2B5EF4-FFF2-40B4-BE49-F238E27FC236}">
              <a16:creationId xmlns:a16="http://schemas.microsoft.com/office/drawing/2014/main" id="{00000000-0008-0000-0500-00008D030000}"/>
            </a:ext>
          </a:extLst>
        </xdr:cNvPr>
        <xdr:cNvSpPr txBox="1">
          <a:spLocks noChangeArrowheads="1"/>
        </xdr:cNvSpPr>
      </xdr:nvSpPr>
      <xdr:spPr bwMode="auto">
        <a:xfrm>
          <a:off x="6655254" y="6558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0" name="Text Box 15">
          <a:extLst>
            <a:ext uri="{FF2B5EF4-FFF2-40B4-BE49-F238E27FC236}">
              <a16:creationId xmlns:a16="http://schemas.microsoft.com/office/drawing/2014/main" id="{00000000-0008-0000-0500-00008E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1" name="Text Box 15">
          <a:extLst>
            <a:ext uri="{FF2B5EF4-FFF2-40B4-BE49-F238E27FC236}">
              <a16:creationId xmlns:a16="http://schemas.microsoft.com/office/drawing/2014/main" id="{00000000-0008-0000-0500-00008F030000}"/>
            </a:ext>
          </a:extLst>
        </xdr:cNvPr>
        <xdr:cNvSpPr txBox="1">
          <a:spLocks noChangeArrowheads="1"/>
        </xdr:cNvSpPr>
      </xdr:nvSpPr>
      <xdr:spPr bwMode="auto">
        <a:xfrm>
          <a:off x="6655254" y="6745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2" name="Text Box 15">
          <a:extLst>
            <a:ext uri="{FF2B5EF4-FFF2-40B4-BE49-F238E27FC236}">
              <a16:creationId xmlns:a16="http://schemas.microsoft.com/office/drawing/2014/main" id="{00000000-0008-0000-0500-000090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3" name="Text Box 15">
          <a:extLst>
            <a:ext uri="{FF2B5EF4-FFF2-40B4-BE49-F238E27FC236}">
              <a16:creationId xmlns:a16="http://schemas.microsoft.com/office/drawing/2014/main" id="{00000000-0008-0000-0500-000091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4" name="Text Box 15">
          <a:extLst>
            <a:ext uri="{FF2B5EF4-FFF2-40B4-BE49-F238E27FC236}">
              <a16:creationId xmlns:a16="http://schemas.microsoft.com/office/drawing/2014/main" id="{00000000-0008-0000-0500-000092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5" name="Text Box 15">
          <a:extLst>
            <a:ext uri="{FF2B5EF4-FFF2-40B4-BE49-F238E27FC236}">
              <a16:creationId xmlns:a16="http://schemas.microsoft.com/office/drawing/2014/main" id="{00000000-0008-0000-0500-000093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6" name="Text Box 15">
          <a:extLst>
            <a:ext uri="{FF2B5EF4-FFF2-40B4-BE49-F238E27FC236}">
              <a16:creationId xmlns:a16="http://schemas.microsoft.com/office/drawing/2014/main" id="{00000000-0008-0000-0500-000094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7" name="Text Box 15">
          <a:extLst>
            <a:ext uri="{FF2B5EF4-FFF2-40B4-BE49-F238E27FC236}">
              <a16:creationId xmlns:a16="http://schemas.microsoft.com/office/drawing/2014/main" id="{00000000-0008-0000-0500-000095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8" name="Text Box 15">
          <a:extLst>
            <a:ext uri="{FF2B5EF4-FFF2-40B4-BE49-F238E27FC236}">
              <a16:creationId xmlns:a16="http://schemas.microsoft.com/office/drawing/2014/main" id="{00000000-0008-0000-0500-000096030000}"/>
            </a:ext>
          </a:extLst>
        </xdr:cNvPr>
        <xdr:cNvSpPr txBox="1">
          <a:spLocks noChangeArrowheads="1"/>
        </xdr:cNvSpPr>
      </xdr:nvSpPr>
      <xdr:spPr bwMode="auto">
        <a:xfrm>
          <a:off x="6655254" y="6749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19" name="Text Box 15">
          <a:extLst>
            <a:ext uri="{FF2B5EF4-FFF2-40B4-BE49-F238E27FC236}">
              <a16:creationId xmlns:a16="http://schemas.microsoft.com/office/drawing/2014/main" id="{00000000-0008-0000-0500-000097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0" name="Text Box 15">
          <a:extLst>
            <a:ext uri="{FF2B5EF4-FFF2-40B4-BE49-F238E27FC236}">
              <a16:creationId xmlns:a16="http://schemas.microsoft.com/office/drawing/2014/main" id="{00000000-0008-0000-0500-000098030000}"/>
            </a:ext>
          </a:extLst>
        </xdr:cNvPr>
        <xdr:cNvSpPr txBox="1">
          <a:spLocks noChangeArrowheads="1"/>
        </xdr:cNvSpPr>
      </xdr:nvSpPr>
      <xdr:spPr bwMode="auto">
        <a:xfrm>
          <a:off x="6655254" y="6936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1" name="Text Box 15">
          <a:extLst>
            <a:ext uri="{FF2B5EF4-FFF2-40B4-BE49-F238E27FC236}">
              <a16:creationId xmlns:a16="http://schemas.microsoft.com/office/drawing/2014/main" id="{00000000-0008-0000-0500-000099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2" name="Text Box 15">
          <a:extLst>
            <a:ext uri="{FF2B5EF4-FFF2-40B4-BE49-F238E27FC236}">
              <a16:creationId xmlns:a16="http://schemas.microsoft.com/office/drawing/2014/main" id="{00000000-0008-0000-0500-00009A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3" name="Text Box 15">
          <a:extLst>
            <a:ext uri="{FF2B5EF4-FFF2-40B4-BE49-F238E27FC236}">
              <a16:creationId xmlns:a16="http://schemas.microsoft.com/office/drawing/2014/main" id="{00000000-0008-0000-0500-00009B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4" name="Text Box 15">
          <a:extLst>
            <a:ext uri="{FF2B5EF4-FFF2-40B4-BE49-F238E27FC236}">
              <a16:creationId xmlns:a16="http://schemas.microsoft.com/office/drawing/2014/main" id="{00000000-0008-0000-0500-00009C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5" name="Text Box 15">
          <a:extLst>
            <a:ext uri="{FF2B5EF4-FFF2-40B4-BE49-F238E27FC236}">
              <a16:creationId xmlns:a16="http://schemas.microsoft.com/office/drawing/2014/main" id="{00000000-0008-0000-0500-00009D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6" name="Text Box 15">
          <a:extLst>
            <a:ext uri="{FF2B5EF4-FFF2-40B4-BE49-F238E27FC236}">
              <a16:creationId xmlns:a16="http://schemas.microsoft.com/office/drawing/2014/main" id="{00000000-0008-0000-0500-00009E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7" name="Text Box 15">
          <a:extLst>
            <a:ext uri="{FF2B5EF4-FFF2-40B4-BE49-F238E27FC236}">
              <a16:creationId xmlns:a16="http://schemas.microsoft.com/office/drawing/2014/main" id="{00000000-0008-0000-0500-00009F030000}"/>
            </a:ext>
          </a:extLst>
        </xdr:cNvPr>
        <xdr:cNvSpPr txBox="1">
          <a:spLocks noChangeArrowheads="1"/>
        </xdr:cNvSpPr>
      </xdr:nvSpPr>
      <xdr:spPr bwMode="auto">
        <a:xfrm>
          <a:off x="6655254" y="6939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8" name="Text Box 15">
          <a:extLst>
            <a:ext uri="{FF2B5EF4-FFF2-40B4-BE49-F238E27FC236}">
              <a16:creationId xmlns:a16="http://schemas.microsoft.com/office/drawing/2014/main" id="{00000000-0008-0000-0500-0000A0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29" name="Text Box 15">
          <a:extLst>
            <a:ext uri="{FF2B5EF4-FFF2-40B4-BE49-F238E27FC236}">
              <a16:creationId xmlns:a16="http://schemas.microsoft.com/office/drawing/2014/main" id="{00000000-0008-0000-0500-0000A1030000}"/>
            </a:ext>
          </a:extLst>
        </xdr:cNvPr>
        <xdr:cNvSpPr txBox="1">
          <a:spLocks noChangeArrowheads="1"/>
        </xdr:cNvSpPr>
      </xdr:nvSpPr>
      <xdr:spPr bwMode="auto">
        <a:xfrm>
          <a:off x="6655254" y="7126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0" name="Text Box 15">
          <a:extLst>
            <a:ext uri="{FF2B5EF4-FFF2-40B4-BE49-F238E27FC236}">
              <a16:creationId xmlns:a16="http://schemas.microsoft.com/office/drawing/2014/main" id="{00000000-0008-0000-0500-0000A2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1" name="Text Box 15">
          <a:extLst>
            <a:ext uri="{FF2B5EF4-FFF2-40B4-BE49-F238E27FC236}">
              <a16:creationId xmlns:a16="http://schemas.microsoft.com/office/drawing/2014/main" id="{00000000-0008-0000-0500-0000A3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2" name="Text Box 15">
          <a:extLst>
            <a:ext uri="{FF2B5EF4-FFF2-40B4-BE49-F238E27FC236}">
              <a16:creationId xmlns:a16="http://schemas.microsoft.com/office/drawing/2014/main" id="{00000000-0008-0000-0500-0000A4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3" name="Text Box 15">
          <a:extLst>
            <a:ext uri="{FF2B5EF4-FFF2-40B4-BE49-F238E27FC236}">
              <a16:creationId xmlns:a16="http://schemas.microsoft.com/office/drawing/2014/main" id="{00000000-0008-0000-0500-0000A5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4" name="Text Box 15">
          <a:extLst>
            <a:ext uri="{FF2B5EF4-FFF2-40B4-BE49-F238E27FC236}">
              <a16:creationId xmlns:a16="http://schemas.microsoft.com/office/drawing/2014/main" id="{00000000-0008-0000-0500-0000A6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5" name="Text Box 15">
          <a:extLst>
            <a:ext uri="{FF2B5EF4-FFF2-40B4-BE49-F238E27FC236}">
              <a16:creationId xmlns:a16="http://schemas.microsoft.com/office/drawing/2014/main" id="{00000000-0008-0000-0500-0000A7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6" name="Text Box 15">
          <a:extLst>
            <a:ext uri="{FF2B5EF4-FFF2-40B4-BE49-F238E27FC236}">
              <a16:creationId xmlns:a16="http://schemas.microsoft.com/office/drawing/2014/main" id="{00000000-0008-0000-0500-0000A8030000}"/>
            </a:ext>
          </a:extLst>
        </xdr:cNvPr>
        <xdr:cNvSpPr txBox="1">
          <a:spLocks noChangeArrowheads="1"/>
        </xdr:cNvSpPr>
      </xdr:nvSpPr>
      <xdr:spPr bwMode="auto">
        <a:xfrm>
          <a:off x="6655254" y="7130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7" name="Text Box 15">
          <a:extLst>
            <a:ext uri="{FF2B5EF4-FFF2-40B4-BE49-F238E27FC236}">
              <a16:creationId xmlns:a16="http://schemas.microsoft.com/office/drawing/2014/main" id="{00000000-0008-0000-0500-0000A9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8" name="Text Box 15">
          <a:extLst>
            <a:ext uri="{FF2B5EF4-FFF2-40B4-BE49-F238E27FC236}">
              <a16:creationId xmlns:a16="http://schemas.microsoft.com/office/drawing/2014/main" id="{00000000-0008-0000-0500-0000AA030000}"/>
            </a:ext>
          </a:extLst>
        </xdr:cNvPr>
        <xdr:cNvSpPr txBox="1">
          <a:spLocks noChangeArrowheads="1"/>
        </xdr:cNvSpPr>
      </xdr:nvSpPr>
      <xdr:spPr bwMode="auto">
        <a:xfrm>
          <a:off x="6655254" y="7317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39" name="Text Box 15">
          <a:extLst>
            <a:ext uri="{FF2B5EF4-FFF2-40B4-BE49-F238E27FC236}">
              <a16:creationId xmlns:a16="http://schemas.microsoft.com/office/drawing/2014/main" id="{00000000-0008-0000-0500-0000AB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0" name="Text Box 15">
          <a:extLst>
            <a:ext uri="{FF2B5EF4-FFF2-40B4-BE49-F238E27FC236}">
              <a16:creationId xmlns:a16="http://schemas.microsoft.com/office/drawing/2014/main" id="{00000000-0008-0000-0500-0000AC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1" name="Text Box 15">
          <a:extLst>
            <a:ext uri="{FF2B5EF4-FFF2-40B4-BE49-F238E27FC236}">
              <a16:creationId xmlns:a16="http://schemas.microsoft.com/office/drawing/2014/main" id="{00000000-0008-0000-0500-0000AD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2" name="Text Box 15">
          <a:extLst>
            <a:ext uri="{FF2B5EF4-FFF2-40B4-BE49-F238E27FC236}">
              <a16:creationId xmlns:a16="http://schemas.microsoft.com/office/drawing/2014/main" id="{00000000-0008-0000-0500-0000AE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3" name="Text Box 15">
          <a:extLst>
            <a:ext uri="{FF2B5EF4-FFF2-40B4-BE49-F238E27FC236}">
              <a16:creationId xmlns:a16="http://schemas.microsoft.com/office/drawing/2014/main" id="{00000000-0008-0000-0500-0000AF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4" name="Text Box 15">
          <a:extLst>
            <a:ext uri="{FF2B5EF4-FFF2-40B4-BE49-F238E27FC236}">
              <a16:creationId xmlns:a16="http://schemas.microsoft.com/office/drawing/2014/main" id="{00000000-0008-0000-0500-0000B0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5" name="Text Box 15">
          <a:extLst>
            <a:ext uri="{FF2B5EF4-FFF2-40B4-BE49-F238E27FC236}">
              <a16:creationId xmlns:a16="http://schemas.microsoft.com/office/drawing/2014/main" id="{00000000-0008-0000-0500-0000B1030000}"/>
            </a:ext>
          </a:extLst>
        </xdr:cNvPr>
        <xdr:cNvSpPr txBox="1">
          <a:spLocks noChangeArrowheads="1"/>
        </xdr:cNvSpPr>
      </xdr:nvSpPr>
      <xdr:spPr bwMode="auto">
        <a:xfrm>
          <a:off x="6655254" y="7320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6" name="Text Box 15">
          <a:extLst>
            <a:ext uri="{FF2B5EF4-FFF2-40B4-BE49-F238E27FC236}">
              <a16:creationId xmlns:a16="http://schemas.microsoft.com/office/drawing/2014/main" id="{00000000-0008-0000-0500-0000B2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7" name="Text Box 15">
          <a:extLst>
            <a:ext uri="{FF2B5EF4-FFF2-40B4-BE49-F238E27FC236}">
              <a16:creationId xmlns:a16="http://schemas.microsoft.com/office/drawing/2014/main" id="{00000000-0008-0000-0500-0000B3030000}"/>
            </a:ext>
          </a:extLst>
        </xdr:cNvPr>
        <xdr:cNvSpPr txBox="1">
          <a:spLocks noChangeArrowheads="1"/>
        </xdr:cNvSpPr>
      </xdr:nvSpPr>
      <xdr:spPr bwMode="auto">
        <a:xfrm>
          <a:off x="6655254" y="7507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8" name="Text Box 15">
          <a:extLst>
            <a:ext uri="{FF2B5EF4-FFF2-40B4-BE49-F238E27FC236}">
              <a16:creationId xmlns:a16="http://schemas.microsoft.com/office/drawing/2014/main" id="{00000000-0008-0000-0500-0000B4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49" name="Text Box 15">
          <a:extLst>
            <a:ext uri="{FF2B5EF4-FFF2-40B4-BE49-F238E27FC236}">
              <a16:creationId xmlns:a16="http://schemas.microsoft.com/office/drawing/2014/main" id="{00000000-0008-0000-0500-0000B5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0" name="Text Box 15">
          <a:extLst>
            <a:ext uri="{FF2B5EF4-FFF2-40B4-BE49-F238E27FC236}">
              <a16:creationId xmlns:a16="http://schemas.microsoft.com/office/drawing/2014/main" id="{00000000-0008-0000-0500-0000B6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1" name="Text Box 15">
          <a:extLst>
            <a:ext uri="{FF2B5EF4-FFF2-40B4-BE49-F238E27FC236}">
              <a16:creationId xmlns:a16="http://schemas.microsoft.com/office/drawing/2014/main" id="{00000000-0008-0000-0500-0000B7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2" name="Text Box 15">
          <a:extLst>
            <a:ext uri="{FF2B5EF4-FFF2-40B4-BE49-F238E27FC236}">
              <a16:creationId xmlns:a16="http://schemas.microsoft.com/office/drawing/2014/main" id="{00000000-0008-0000-0500-0000B8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3" name="Text Box 15">
          <a:extLst>
            <a:ext uri="{FF2B5EF4-FFF2-40B4-BE49-F238E27FC236}">
              <a16:creationId xmlns:a16="http://schemas.microsoft.com/office/drawing/2014/main" id="{00000000-0008-0000-0500-0000B9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4" name="Text Box 15">
          <a:extLst>
            <a:ext uri="{FF2B5EF4-FFF2-40B4-BE49-F238E27FC236}">
              <a16:creationId xmlns:a16="http://schemas.microsoft.com/office/drawing/2014/main" id="{00000000-0008-0000-0500-0000BA030000}"/>
            </a:ext>
          </a:extLst>
        </xdr:cNvPr>
        <xdr:cNvSpPr txBox="1">
          <a:spLocks noChangeArrowheads="1"/>
        </xdr:cNvSpPr>
      </xdr:nvSpPr>
      <xdr:spPr bwMode="auto">
        <a:xfrm>
          <a:off x="6655254" y="7511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5" name="Text Box 15">
          <a:extLst>
            <a:ext uri="{FF2B5EF4-FFF2-40B4-BE49-F238E27FC236}">
              <a16:creationId xmlns:a16="http://schemas.microsoft.com/office/drawing/2014/main" id="{00000000-0008-0000-0500-0000BB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6" name="Text Box 15">
          <a:extLst>
            <a:ext uri="{FF2B5EF4-FFF2-40B4-BE49-F238E27FC236}">
              <a16:creationId xmlns:a16="http://schemas.microsoft.com/office/drawing/2014/main" id="{00000000-0008-0000-0500-0000BC030000}"/>
            </a:ext>
          </a:extLst>
        </xdr:cNvPr>
        <xdr:cNvSpPr txBox="1">
          <a:spLocks noChangeArrowheads="1"/>
        </xdr:cNvSpPr>
      </xdr:nvSpPr>
      <xdr:spPr bwMode="auto">
        <a:xfrm>
          <a:off x="6655254" y="7698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7" name="Text Box 15">
          <a:extLst>
            <a:ext uri="{FF2B5EF4-FFF2-40B4-BE49-F238E27FC236}">
              <a16:creationId xmlns:a16="http://schemas.microsoft.com/office/drawing/2014/main" id="{00000000-0008-0000-0500-0000BD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8" name="Text Box 15">
          <a:extLst>
            <a:ext uri="{FF2B5EF4-FFF2-40B4-BE49-F238E27FC236}">
              <a16:creationId xmlns:a16="http://schemas.microsoft.com/office/drawing/2014/main" id="{00000000-0008-0000-0500-0000BE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59" name="Text Box 15">
          <a:extLst>
            <a:ext uri="{FF2B5EF4-FFF2-40B4-BE49-F238E27FC236}">
              <a16:creationId xmlns:a16="http://schemas.microsoft.com/office/drawing/2014/main" id="{00000000-0008-0000-0500-0000BF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0" name="Text Box 15">
          <a:extLst>
            <a:ext uri="{FF2B5EF4-FFF2-40B4-BE49-F238E27FC236}">
              <a16:creationId xmlns:a16="http://schemas.microsoft.com/office/drawing/2014/main" id="{00000000-0008-0000-0500-0000C0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1" name="Text Box 15">
          <a:extLst>
            <a:ext uri="{FF2B5EF4-FFF2-40B4-BE49-F238E27FC236}">
              <a16:creationId xmlns:a16="http://schemas.microsoft.com/office/drawing/2014/main" id="{00000000-0008-0000-0500-0000C1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2" name="Text Box 15">
          <a:extLst>
            <a:ext uri="{FF2B5EF4-FFF2-40B4-BE49-F238E27FC236}">
              <a16:creationId xmlns:a16="http://schemas.microsoft.com/office/drawing/2014/main" id="{00000000-0008-0000-0500-0000C2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3" name="Text Box 15">
          <a:extLst>
            <a:ext uri="{FF2B5EF4-FFF2-40B4-BE49-F238E27FC236}">
              <a16:creationId xmlns:a16="http://schemas.microsoft.com/office/drawing/2014/main" id="{00000000-0008-0000-0500-0000C3030000}"/>
            </a:ext>
          </a:extLst>
        </xdr:cNvPr>
        <xdr:cNvSpPr txBox="1">
          <a:spLocks noChangeArrowheads="1"/>
        </xdr:cNvSpPr>
      </xdr:nvSpPr>
      <xdr:spPr bwMode="auto">
        <a:xfrm>
          <a:off x="6655254" y="7701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4" name="Text Box 15">
          <a:extLst>
            <a:ext uri="{FF2B5EF4-FFF2-40B4-BE49-F238E27FC236}">
              <a16:creationId xmlns:a16="http://schemas.microsoft.com/office/drawing/2014/main" id="{00000000-0008-0000-0500-0000C4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5" name="Text Box 15">
          <a:extLst>
            <a:ext uri="{FF2B5EF4-FFF2-40B4-BE49-F238E27FC236}">
              <a16:creationId xmlns:a16="http://schemas.microsoft.com/office/drawing/2014/main" id="{00000000-0008-0000-0500-0000C5030000}"/>
            </a:ext>
          </a:extLst>
        </xdr:cNvPr>
        <xdr:cNvSpPr txBox="1">
          <a:spLocks noChangeArrowheads="1"/>
        </xdr:cNvSpPr>
      </xdr:nvSpPr>
      <xdr:spPr bwMode="auto">
        <a:xfrm>
          <a:off x="6655254" y="7888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6" name="Text Box 15">
          <a:extLst>
            <a:ext uri="{FF2B5EF4-FFF2-40B4-BE49-F238E27FC236}">
              <a16:creationId xmlns:a16="http://schemas.microsoft.com/office/drawing/2014/main" id="{00000000-0008-0000-0500-0000C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7" name="Text Box 15">
          <a:extLst>
            <a:ext uri="{FF2B5EF4-FFF2-40B4-BE49-F238E27FC236}">
              <a16:creationId xmlns:a16="http://schemas.microsoft.com/office/drawing/2014/main" id="{00000000-0008-0000-0500-0000C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8" name="Text Box 15">
          <a:extLst>
            <a:ext uri="{FF2B5EF4-FFF2-40B4-BE49-F238E27FC236}">
              <a16:creationId xmlns:a16="http://schemas.microsoft.com/office/drawing/2014/main" id="{00000000-0008-0000-0500-0000C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69" name="Text Box 15">
          <a:extLst>
            <a:ext uri="{FF2B5EF4-FFF2-40B4-BE49-F238E27FC236}">
              <a16:creationId xmlns:a16="http://schemas.microsoft.com/office/drawing/2014/main" id="{00000000-0008-0000-0500-0000C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0" name="Text Box 15">
          <a:extLst>
            <a:ext uri="{FF2B5EF4-FFF2-40B4-BE49-F238E27FC236}">
              <a16:creationId xmlns:a16="http://schemas.microsoft.com/office/drawing/2014/main" id="{00000000-0008-0000-0500-0000C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1" name="Text Box 15">
          <a:extLst>
            <a:ext uri="{FF2B5EF4-FFF2-40B4-BE49-F238E27FC236}">
              <a16:creationId xmlns:a16="http://schemas.microsoft.com/office/drawing/2014/main" id="{00000000-0008-0000-0500-0000C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2" name="Text Box 15">
          <a:extLst>
            <a:ext uri="{FF2B5EF4-FFF2-40B4-BE49-F238E27FC236}">
              <a16:creationId xmlns:a16="http://schemas.microsoft.com/office/drawing/2014/main" id="{00000000-0008-0000-0500-0000C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3" name="Text Box 15">
          <a:extLst>
            <a:ext uri="{FF2B5EF4-FFF2-40B4-BE49-F238E27FC236}">
              <a16:creationId xmlns:a16="http://schemas.microsoft.com/office/drawing/2014/main" id="{00000000-0008-0000-0500-0000C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4" name="Text Box 15">
          <a:extLst>
            <a:ext uri="{FF2B5EF4-FFF2-40B4-BE49-F238E27FC236}">
              <a16:creationId xmlns:a16="http://schemas.microsoft.com/office/drawing/2014/main" id="{00000000-0008-0000-0500-0000C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5" name="Text Box 15">
          <a:extLst>
            <a:ext uri="{FF2B5EF4-FFF2-40B4-BE49-F238E27FC236}">
              <a16:creationId xmlns:a16="http://schemas.microsoft.com/office/drawing/2014/main" id="{00000000-0008-0000-0500-0000C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6" name="Text Box 15">
          <a:extLst>
            <a:ext uri="{FF2B5EF4-FFF2-40B4-BE49-F238E27FC236}">
              <a16:creationId xmlns:a16="http://schemas.microsoft.com/office/drawing/2014/main" id="{00000000-0008-0000-0500-0000D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7" name="Text Box 15">
          <a:extLst>
            <a:ext uri="{FF2B5EF4-FFF2-40B4-BE49-F238E27FC236}">
              <a16:creationId xmlns:a16="http://schemas.microsoft.com/office/drawing/2014/main" id="{00000000-0008-0000-0500-0000D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8" name="Text Box 15">
          <a:extLst>
            <a:ext uri="{FF2B5EF4-FFF2-40B4-BE49-F238E27FC236}">
              <a16:creationId xmlns:a16="http://schemas.microsoft.com/office/drawing/2014/main" id="{00000000-0008-0000-0500-0000D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79" name="Text Box 15">
          <a:extLst>
            <a:ext uri="{FF2B5EF4-FFF2-40B4-BE49-F238E27FC236}">
              <a16:creationId xmlns:a16="http://schemas.microsoft.com/office/drawing/2014/main" id="{00000000-0008-0000-0500-0000D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0" name="Text Box 15">
          <a:extLst>
            <a:ext uri="{FF2B5EF4-FFF2-40B4-BE49-F238E27FC236}">
              <a16:creationId xmlns:a16="http://schemas.microsoft.com/office/drawing/2014/main" id="{00000000-0008-0000-0500-0000D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1" name="Text Box 15">
          <a:extLst>
            <a:ext uri="{FF2B5EF4-FFF2-40B4-BE49-F238E27FC236}">
              <a16:creationId xmlns:a16="http://schemas.microsoft.com/office/drawing/2014/main" id="{00000000-0008-0000-0500-0000D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2" name="Text Box 15">
          <a:extLst>
            <a:ext uri="{FF2B5EF4-FFF2-40B4-BE49-F238E27FC236}">
              <a16:creationId xmlns:a16="http://schemas.microsoft.com/office/drawing/2014/main" id="{00000000-0008-0000-0500-0000D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3" name="Text Box 15">
          <a:extLst>
            <a:ext uri="{FF2B5EF4-FFF2-40B4-BE49-F238E27FC236}">
              <a16:creationId xmlns:a16="http://schemas.microsoft.com/office/drawing/2014/main" id="{00000000-0008-0000-0500-0000D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4" name="Text Box 15">
          <a:extLst>
            <a:ext uri="{FF2B5EF4-FFF2-40B4-BE49-F238E27FC236}">
              <a16:creationId xmlns:a16="http://schemas.microsoft.com/office/drawing/2014/main" id="{00000000-0008-0000-0500-0000D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5" name="Text Box 15">
          <a:extLst>
            <a:ext uri="{FF2B5EF4-FFF2-40B4-BE49-F238E27FC236}">
              <a16:creationId xmlns:a16="http://schemas.microsoft.com/office/drawing/2014/main" id="{00000000-0008-0000-0500-0000D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6" name="Text Box 15">
          <a:extLst>
            <a:ext uri="{FF2B5EF4-FFF2-40B4-BE49-F238E27FC236}">
              <a16:creationId xmlns:a16="http://schemas.microsoft.com/office/drawing/2014/main" id="{00000000-0008-0000-0500-0000D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7" name="Text Box 15">
          <a:extLst>
            <a:ext uri="{FF2B5EF4-FFF2-40B4-BE49-F238E27FC236}">
              <a16:creationId xmlns:a16="http://schemas.microsoft.com/office/drawing/2014/main" id="{00000000-0008-0000-0500-0000D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8" name="Text Box 15">
          <a:extLst>
            <a:ext uri="{FF2B5EF4-FFF2-40B4-BE49-F238E27FC236}">
              <a16:creationId xmlns:a16="http://schemas.microsoft.com/office/drawing/2014/main" id="{00000000-0008-0000-0500-0000D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89" name="Text Box 15">
          <a:extLst>
            <a:ext uri="{FF2B5EF4-FFF2-40B4-BE49-F238E27FC236}">
              <a16:creationId xmlns:a16="http://schemas.microsoft.com/office/drawing/2014/main" id="{00000000-0008-0000-0500-0000D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0" name="Text Box 15">
          <a:extLst>
            <a:ext uri="{FF2B5EF4-FFF2-40B4-BE49-F238E27FC236}">
              <a16:creationId xmlns:a16="http://schemas.microsoft.com/office/drawing/2014/main" id="{00000000-0008-0000-0500-0000D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1" name="Text Box 15">
          <a:extLst>
            <a:ext uri="{FF2B5EF4-FFF2-40B4-BE49-F238E27FC236}">
              <a16:creationId xmlns:a16="http://schemas.microsoft.com/office/drawing/2014/main" id="{00000000-0008-0000-0500-0000D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2" name="Text Box 15">
          <a:extLst>
            <a:ext uri="{FF2B5EF4-FFF2-40B4-BE49-F238E27FC236}">
              <a16:creationId xmlns:a16="http://schemas.microsoft.com/office/drawing/2014/main" id="{00000000-0008-0000-0500-0000E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3" name="Text Box 15">
          <a:extLst>
            <a:ext uri="{FF2B5EF4-FFF2-40B4-BE49-F238E27FC236}">
              <a16:creationId xmlns:a16="http://schemas.microsoft.com/office/drawing/2014/main" id="{00000000-0008-0000-0500-0000E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4" name="Text Box 15">
          <a:extLst>
            <a:ext uri="{FF2B5EF4-FFF2-40B4-BE49-F238E27FC236}">
              <a16:creationId xmlns:a16="http://schemas.microsoft.com/office/drawing/2014/main" id="{00000000-0008-0000-0500-0000E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5" name="Text Box 15">
          <a:extLst>
            <a:ext uri="{FF2B5EF4-FFF2-40B4-BE49-F238E27FC236}">
              <a16:creationId xmlns:a16="http://schemas.microsoft.com/office/drawing/2014/main" id="{00000000-0008-0000-0500-0000E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6" name="Text Box 15">
          <a:extLst>
            <a:ext uri="{FF2B5EF4-FFF2-40B4-BE49-F238E27FC236}">
              <a16:creationId xmlns:a16="http://schemas.microsoft.com/office/drawing/2014/main" id="{00000000-0008-0000-0500-0000E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7" name="Text Box 15">
          <a:extLst>
            <a:ext uri="{FF2B5EF4-FFF2-40B4-BE49-F238E27FC236}">
              <a16:creationId xmlns:a16="http://schemas.microsoft.com/office/drawing/2014/main" id="{00000000-0008-0000-0500-0000E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8" name="Text Box 15">
          <a:extLst>
            <a:ext uri="{FF2B5EF4-FFF2-40B4-BE49-F238E27FC236}">
              <a16:creationId xmlns:a16="http://schemas.microsoft.com/office/drawing/2014/main" id="{00000000-0008-0000-0500-0000E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999" name="Text Box 15">
          <a:extLst>
            <a:ext uri="{FF2B5EF4-FFF2-40B4-BE49-F238E27FC236}">
              <a16:creationId xmlns:a16="http://schemas.microsoft.com/office/drawing/2014/main" id="{00000000-0008-0000-0500-0000E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0" name="Text Box 15">
          <a:extLst>
            <a:ext uri="{FF2B5EF4-FFF2-40B4-BE49-F238E27FC236}">
              <a16:creationId xmlns:a16="http://schemas.microsoft.com/office/drawing/2014/main" id="{00000000-0008-0000-0500-0000E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1" name="Text Box 15">
          <a:extLst>
            <a:ext uri="{FF2B5EF4-FFF2-40B4-BE49-F238E27FC236}">
              <a16:creationId xmlns:a16="http://schemas.microsoft.com/office/drawing/2014/main" id="{00000000-0008-0000-0500-0000E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2" name="Text Box 15">
          <a:extLst>
            <a:ext uri="{FF2B5EF4-FFF2-40B4-BE49-F238E27FC236}">
              <a16:creationId xmlns:a16="http://schemas.microsoft.com/office/drawing/2014/main" id="{00000000-0008-0000-0500-0000E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3" name="Text Box 15">
          <a:extLst>
            <a:ext uri="{FF2B5EF4-FFF2-40B4-BE49-F238E27FC236}">
              <a16:creationId xmlns:a16="http://schemas.microsoft.com/office/drawing/2014/main" id="{00000000-0008-0000-0500-0000E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4" name="Text Box 15">
          <a:extLst>
            <a:ext uri="{FF2B5EF4-FFF2-40B4-BE49-F238E27FC236}">
              <a16:creationId xmlns:a16="http://schemas.microsoft.com/office/drawing/2014/main" id="{00000000-0008-0000-0500-0000E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5" name="Text Box 15">
          <a:extLst>
            <a:ext uri="{FF2B5EF4-FFF2-40B4-BE49-F238E27FC236}">
              <a16:creationId xmlns:a16="http://schemas.microsoft.com/office/drawing/2014/main" id="{00000000-0008-0000-0500-0000E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6" name="Text Box 15">
          <a:extLst>
            <a:ext uri="{FF2B5EF4-FFF2-40B4-BE49-F238E27FC236}">
              <a16:creationId xmlns:a16="http://schemas.microsoft.com/office/drawing/2014/main" id="{00000000-0008-0000-0500-0000E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7" name="Text Box 15">
          <a:extLst>
            <a:ext uri="{FF2B5EF4-FFF2-40B4-BE49-F238E27FC236}">
              <a16:creationId xmlns:a16="http://schemas.microsoft.com/office/drawing/2014/main" id="{00000000-0008-0000-0500-0000E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8" name="Text Box 15">
          <a:extLst>
            <a:ext uri="{FF2B5EF4-FFF2-40B4-BE49-F238E27FC236}">
              <a16:creationId xmlns:a16="http://schemas.microsoft.com/office/drawing/2014/main" id="{00000000-0008-0000-0500-0000F0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09" name="Text Box 15">
          <a:extLst>
            <a:ext uri="{FF2B5EF4-FFF2-40B4-BE49-F238E27FC236}">
              <a16:creationId xmlns:a16="http://schemas.microsoft.com/office/drawing/2014/main" id="{00000000-0008-0000-0500-0000F1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0" name="Text Box 15">
          <a:extLst>
            <a:ext uri="{FF2B5EF4-FFF2-40B4-BE49-F238E27FC236}">
              <a16:creationId xmlns:a16="http://schemas.microsoft.com/office/drawing/2014/main" id="{00000000-0008-0000-0500-0000F2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1" name="Text Box 15">
          <a:extLst>
            <a:ext uri="{FF2B5EF4-FFF2-40B4-BE49-F238E27FC236}">
              <a16:creationId xmlns:a16="http://schemas.microsoft.com/office/drawing/2014/main" id="{00000000-0008-0000-0500-0000F3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2" name="Text Box 15">
          <a:extLst>
            <a:ext uri="{FF2B5EF4-FFF2-40B4-BE49-F238E27FC236}">
              <a16:creationId xmlns:a16="http://schemas.microsoft.com/office/drawing/2014/main" id="{00000000-0008-0000-0500-0000F4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3" name="Text Box 15">
          <a:extLst>
            <a:ext uri="{FF2B5EF4-FFF2-40B4-BE49-F238E27FC236}">
              <a16:creationId xmlns:a16="http://schemas.microsoft.com/office/drawing/2014/main" id="{00000000-0008-0000-0500-0000F5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4" name="Text Box 15">
          <a:extLst>
            <a:ext uri="{FF2B5EF4-FFF2-40B4-BE49-F238E27FC236}">
              <a16:creationId xmlns:a16="http://schemas.microsoft.com/office/drawing/2014/main" id="{00000000-0008-0000-0500-0000F6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5" name="Text Box 15">
          <a:extLst>
            <a:ext uri="{FF2B5EF4-FFF2-40B4-BE49-F238E27FC236}">
              <a16:creationId xmlns:a16="http://schemas.microsoft.com/office/drawing/2014/main" id="{00000000-0008-0000-0500-0000F7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6" name="Text Box 15">
          <a:extLst>
            <a:ext uri="{FF2B5EF4-FFF2-40B4-BE49-F238E27FC236}">
              <a16:creationId xmlns:a16="http://schemas.microsoft.com/office/drawing/2014/main" id="{00000000-0008-0000-0500-0000F8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7" name="Text Box 15">
          <a:extLst>
            <a:ext uri="{FF2B5EF4-FFF2-40B4-BE49-F238E27FC236}">
              <a16:creationId xmlns:a16="http://schemas.microsoft.com/office/drawing/2014/main" id="{00000000-0008-0000-0500-0000F9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8" name="Text Box 15">
          <a:extLst>
            <a:ext uri="{FF2B5EF4-FFF2-40B4-BE49-F238E27FC236}">
              <a16:creationId xmlns:a16="http://schemas.microsoft.com/office/drawing/2014/main" id="{00000000-0008-0000-0500-0000FA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19" name="Text Box 15">
          <a:extLst>
            <a:ext uri="{FF2B5EF4-FFF2-40B4-BE49-F238E27FC236}">
              <a16:creationId xmlns:a16="http://schemas.microsoft.com/office/drawing/2014/main" id="{00000000-0008-0000-0500-0000FB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0" name="Text Box 15">
          <a:extLst>
            <a:ext uri="{FF2B5EF4-FFF2-40B4-BE49-F238E27FC236}">
              <a16:creationId xmlns:a16="http://schemas.microsoft.com/office/drawing/2014/main" id="{00000000-0008-0000-0500-0000FC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1" name="Text Box 15">
          <a:extLst>
            <a:ext uri="{FF2B5EF4-FFF2-40B4-BE49-F238E27FC236}">
              <a16:creationId xmlns:a16="http://schemas.microsoft.com/office/drawing/2014/main" id="{00000000-0008-0000-0500-0000FD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2" name="Text Box 15">
          <a:extLst>
            <a:ext uri="{FF2B5EF4-FFF2-40B4-BE49-F238E27FC236}">
              <a16:creationId xmlns:a16="http://schemas.microsoft.com/office/drawing/2014/main" id="{00000000-0008-0000-0500-0000FE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3" name="Text Box 15">
          <a:extLst>
            <a:ext uri="{FF2B5EF4-FFF2-40B4-BE49-F238E27FC236}">
              <a16:creationId xmlns:a16="http://schemas.microsoft.com/office/drawing/2014/main" id="{00000000-0008-0000-0500-0000FF03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4" name="Text Box 15">
          <a:extLst>
            <a:ext uri="{FF2B5EF4-FFF2-40B4-BE49-F238E27FC236}">
              <a16:creationId xmlns:a16="http://schemas.microsoft.com/office/drawing/2014/main" id="{00000000-0008-0000-0500-00000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5" name="Text Box 15">
          <a:extLst>
            <a:ext uri="{FF2B5EF4-FFF2-40B4-BE49-F238E27FC236}">
              <a16:creationId xmlns:a16="http://schemas.microsoft.com/office/drawing/2014/main" id="{00000000-0008-0000-0500-00000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6" name="Text Box 15">
          <a:extLst>
            <a:ext uri="{FF2B5EF4-FFF2-40B4-BE49-F238E27FC236}">
              <a16:creationId xmlns:a16="http://schemas.microsoft.com/office/drawing/2014/main" id="{00000000-0008-0000-0500-00000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7" name="Text Box 15">
          <a:extLst>
            <a:ext uri="{FF2B5EF4-FFF2-40B4-BE49-F238E27FC236}">
              <a16:creationId xmlns:a16="http://schemas.microsoft.com/office/drawing/2014/main" id="{00000000-0008-0000-0500-00000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8" name="Text Box 15">
          <a:extLst>
            <a:ext uri="{FF2B5EF4-FFF2-40B4-BE49-F238E27FC236}">
              <a16:creationId xmlns:a16="http://schemas.microsoft.com/office/drawing/2014/main" id="{00000000-0008-0000-0500-00000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29" name="Text Box 15">
          <a:extLst>
            <a:ext uri="{FF2B5EF4-FFF2-40B4-BE49-F238E27FC236}">
              <a16:creationId xmlns:a16="http://schemas.microsoft.com/office/drawing/2014/main" id="{00000000-0008-0000-0500-00000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0" name="Text Box 15">
          <a:extLst>
            <a:ext uri="{FF2B5EF4-FFF2-40B4-BE49-F238E27FC236}">
              <a16:creationId xmlns:a16="http://schemas.microsoft.com/office/drawing/2014/main" id="{00000000-0008-0000-0500-00000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1" name="Text Box 15">
          <a:extLst>
            <a:ext uri="{FF2B5EF4-FFF2-40B4-BE49-F238E27FC236}">
              <a16:creationId xmlns:a16="http://schemas.microsoft.com/office/drawing/2014/main" id="{00000000-0008-0000-0500-00000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2" name="Text Box 15">
          <a:extLst>
            <a:ext uri="{FF2B5EF4-FFF2-40B4-BE49-F238E27FC236}">
              <a16:creationId xmlns:a16="http://schemas.microsoft.com/office/drawing/2014/main" id="{00000000-0008-0000-0500-00000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3" name="Text Box 15">
          <a:extLst>
            <a:ext uri="{FF2B5EF4-FFF2-40B4-BE49-F238E27FC236}">
              <a16:creationId xmlns:a16="http://schemas.microsoft.com/office/drawing/2014/main" id="{00000000-0008-0000-0500-00000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4" name="Text Box 15">
          <a:extLst>
            <a:ext uri="{FF2B5EF4-FFF2-40B4-BE49-F238E27FC236}">
              <a16:creationId xmlns:a16="http://schemas.microsoft.com/office/drawing/2014/main" id="{00000000-0008-0000-0500-00000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5" name="Text Box 15">
          <a:extLst>
            <a:ext uri="{FF2B5EF4-FFF2-40B4-BE49-F238E27FC236}">
              <a16:creationId xmlns:a16="http://schemas.microsoft.com/office/drawing/2014/main" id="{00000000-0008-0000-0500-00000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6" name="Text Box 15">
          <a:extLst>
            <a:ext uri="{FF2B5EF4-FFF2-40B4-BE49-F238E27FC236}">
              <a16:creationId xmlns:a16="http://schemas.microsoft.com/office/drawing/2014/main" id="{00000000-0008-0000-0500-00000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7" name="Text Box 15">
          <a:extLst>
            <a:ext uri="{FF2B5EF4-FFF2-40B4-BE49-F238E27FC236}">
              <a16:creationId xmlns:a16="http://schemas.microsoft.com/office/drawing/2014/main" id="{00000000-0008-0000-0500-00000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8" name="Text Box 15">
          <a:extLst>
            <a:ext uri="{FF2B5EF4-FFF2-40B4-BE49-F238E27FC236}">
              <a16:creationId xmlns:a16="http://schemas.microsoft.com/office/drawing/2014/main" id="{00000000-0008-0000-0500-00000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39" name="Text Box 15">
          <a:extLst>
            <a:ext uri="{FF2B5EF4-FFF2-40B4-BE49-F238E27FC236}">
              <a16:creationId xmlns:a16="http://schemas.microsoft.com/office/drawing/2014/main" id="{00000000-0008-0000-0500-00000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0" name="Text Box 15">
          <a:extLst>
            <a:ext uri="{FF2B5EF4-FFF2-40B4-BE49-F238E27FC236}">
              <a16:creationId xmlns:a16="http://schemas.microsoft.com/office/drawing/2014/main" id="{00000000-0008-0000-0500-00001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1" name="Text Box 15">
          <a:extLst>
            <a:ext uri="{FF2B5EF4-FFF2-40B4-BE49-F238E27FC236}">
              <a16:creationId xmlns:a16="http://schemas.microsoft.com/office/drawing/2014/main" id="{00000000-0008-0000-0500-00001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2" name="Text Box 15">
          <a:extLst>
            <a:ext uri="{FF2B5EF4-FFF2-40B4-BE49-F238E27FC236}">
              <a16:creationId xmlns:a16="http://schemas.microsoft.com/office/drawing/2014/main" id="{00000000-0008-0000-0500-00001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3" name="Text Box 15">
          <a:extLst>
            <a:ext uri="{FF2B5EF4-FFF2-40B4-BE49-F238E27FC236}">
              <a16:creationId xmlns:a16="http://schemas.microsoft.com/office/drawing/2014/main" id="{00000000-0008-0000-0500-00001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4" name="Text Box 15">
          <a:extLst>
            <a:ext uri="{FF2B5EF4-FFF2-40B4-BE49-F238E27FC236}">
              <a16:creationId xmlns:a16="http://schemas.microsoft.com/office/drawing/2014/main" id="{00000000-0008-0000-0500-00001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5" name="Text Box 15">
          <a:extLst>
            <a:ext uri="{FF2B5EF4-FFF2-40B4-BE49-F238E27FC236}">
              <a16:creationId xmlns:a16="http://schemas.microsoft.com/office/drawing/2014/main" id="{00000000-0008-0000-0500-00001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6" name="Text Box 15">
          <a:extLst>
            <a:ext uri="{FF2B5EF4-FFF2-40B4-BE49-F238E27FC236}">
              <a16:creationId xmlns:a16="http://schemas.microsoft.com/office/drawing/2014/main" id="{00000000-0008-0000-0500-00001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7" name="Text Box 15">
          <a:extLst>
            <a:ext uri="{FF2B5EF4-FFF2-40B4-BE49-F238E27FC236}">
              <a16:creationId xmlns:a16="http://schemas.microsoft.com/office/drawing/2014/main" id="{00000000-0008-0000-0500-00001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8" name="Text Box 15">
          <a:extLst>
            <a:ext uri="{FF2B5EF4-FFF2-40B4-BE49-F238E27FC236}">
              <a16:creationId xmlns:a16="http://schemas.microsoft.com/office/drawing/2014/main" id="{00000000-0008-0000-0500-00001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49" name="Text Box 15">
          <a:extLst>
            <a:ext uri="{FF2B5EF4-FFF2-40B4-BE49-F238E27FC236}">
              <a16:creationId xmlns:a16="http://schemas.microsoft.com/office/drawing/2014/main" id="{00000000-0008-0000-0500-00001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0" name="Text Box 15">
          <a:extLst>
            <a:ext uri="{FF2B5EF4-FFF2-40B4-BE49-F238E27FC236}">
              <a16:creationId xmlns:a16="http://schemas.microsoft.com/office/drawing/2014/main" id="{00000000-0008-0000-0500-00001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1" name="Text Box 15">
          <a:extLst>
            <a:ext uri="{FF2B5EF4-FFF2-40B4-BE49-F238E27FC236}">
              <a16:creationId xmlns:a16="http://schemas.microsoft.com/office/drawing/2014/main" id="{00000000-0008-0000-0500-00001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2" name="Text Box 15">
          <a:extLst>
            <a:ext uri="{FF2B5EF4-FFF2-40B4-BE49-F238E27FC236}">
              <a16:creationId xmlns:a16="http://schemas.microsoft.com/office/drawing/2014/main" id="{00000000-0008-0000-0500-00001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3" name="Text Box 15">
          <a:extLst>
            <a:ext uri="{FF2B5EF4-FFF2-40B4-BE49-F238E27FC236}">
              <a16:creationId xmlns:a16="http://schemas.microsoft.com/office/drawing/2014/main" id="{00000000-0008-0000-0500-00001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4" name="Text Box 15">
          <a:extLst>
            <a:ext uri="{FF2B5EF4-FFF2-40B4-BE49-F238E27FC236}">
              <a16:creationId xmlns:a16="http://schemas.microsoft.com/office/drawing/2014/main" id="{00000000-0008-0000-0500-00001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5" name="Text Box 15">
          <a:extLst>
            <a:ext uri="{FF2B5EF4-FFF2-40B4-BE49-F238E27FC236}">
              <a16:creationId xmlns:a16="http://schemas.microsoft.com/office/drawing/2014/main" id="{00000000-0008-0000-0500-00001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6" name="Text Box 15">
          <a:extLst>
            <a:ext uri="{FF2B5EF4-FFF2-40B4-BE49-F238E27FC236}">
              <a16:creationId xmlns:a16="http://schemas.microsoft.com/office/drawing/2014/main" id="{00000000-0008-0000-0500-00002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7" name="Text Box 15">
          <a:extLst>
            <a:ext uri="{FF2B5EF4-FFF2-40B4-BE49-F238E27FC236}">
              <a16:creationId xmlns:a16="http://schemas.microsoft.com/office/drawing/2014/main" id="{00000000-0008-0000-0500-00002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8" name="Text Box 15">
          <a:extLst>
            <a:ext uri="{FF2B5EF4-FFF2-40B4-BE49-F238E27FC236}">
              <a16:creationId xmlns:a16="http://schemas.microsoft.com/office/drawing/2014/main" id="{00000000-0008-0000-0500-00002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59" name="Text Box 15">
          <a:extLst>
            <a:ext uri="{FF2B5EF4-FFF2-40B4-BE49-F238E27FC236}">
              <a16:creationId xmlns:a16="http://schemas.microsoft.com/office/drawing/2014/main" id="{00000000-0008-0000-0500-00002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0" name="Text Box 15">
          <a:extLst>
            <a:ext uri="{FF2B5EF4-FFF2-40B4-BE49-F238E27FC236}">
              <a16:creationId xmlns:a16="http://schemas.microsoft.com/office/drawing/2014/main" id="{00000000-0008-0000-0500-00002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1" name="Text Box 15">
          <a:extLst>
            <a:ext uri="{FF2B5EF4-FFF2-40B4-BE49-F238E27FC236}">
              <a16:creationId xmlns:a16="http://schemas.microsoft.com/office/drawing/2014/main" id="{00000000-0008-0000-0500-00002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2" name="Text Box 15">
          <a:extLst>
            <a:ext uri="{FF2B5EF4-FFF2-40B4-BE49-F238E27FC236}">
              <a16:creationId xmlns:a16="http://schemas.microsoft.com/office/drawing/2014/main" id="{00000000-0008-0000-0500-00002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3" name="Text Box 15">
          <a:extLst>
            <a:ext uri="{FF2B5EF4-FFF2-40B4-BE49-F238E27FC236}">
              <a16:creationId xmlns:a16="http://schemas.microsoft.com/office/drawing/2014/main" id="{00000000-0008-0000-0500-00002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4" name="Text Box 15">
          <a:extLst>
            <a:ext uri="{FF2B5EF4-FFF2-40B4-BE49-F238E27FC236}">
              <a16:creationId xmlns:a16="http://schemas.microsoft.com/office/drawing/2014/main" id="{00000000-0008-0000-0500-00002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5" name="Text Box 15">
          <a:extLst>
            <a:ext uri="{FF2B5EF4-FFF2-40B4-BE49-F238E27FC236}">
              <a16:creationId xmlns:a16="http://schemas.microsoft.com/office/drawing/2014/main" id="{00000000-0008-0000-0500-00002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6" name="Text Box 15">
          <a:extLst>
            <a:ext uri="{FF2B5EF4-FFF2-40B4-BE49-F238E27FC236}">
              <a16:creationId xmlns:a16="http://schemas.microsoft.com/office/drawing/2014/main" id="{00000000-0008-0000-0500-00002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7" name="Text Box 15">
          <a:extLst>
            <a:ext uri="{FF2B5EF4-FFF2-40B4-BE49-F238E27FC236}">
              <a16:creationId xmlns:a16="http://schemas.microsoft.com/office/drawing/2014/main" id="{00000000-0008-0000-0500-00002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8" name="Text Box 15">
          <a:extLst>
            <a:ext uri="{FF2B5EF4-FFF2-40B4-BE49-F238E27FC236}">
              <a16:creationId xmlns:a16="http://schemas.microsoft.com/office/drawing/2014/main" id="{00000000-0008-0000-0500-00002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69" name="Text Box 15">
          <a:extLst>
            <a:ext uri="{FF2B5EF4-FFF2-40B4-BE49-F238E27FC236}">
              <a16:creationId xmlns:a16="http://schemas.microsoft.com/office/drawing/2014/main" id="{00000000-0008-0000-0500-00002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0" name="Text Box 15">
          <a:extLst>
            <a:ext uri="{FF2B5EF4-FFF2-40B4-BE49-F238E27FC236}">
              <a16:creationId xmlns:a16="http://schemas.microsoft.com/office/drawing/2014/main" id="{00000000-0008-0000-0500-00002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1" name="Text Box 15">
          <a:extLst>
            <a:ext uri="{FF2B5EF4-FFF2-40B4-BE49-F238E27FC236}">
              <a16:creationId xmlns:a16="http://schemas.microsoft.com/office/drawing/2014/main" id="{00000000-0008-0000-0500-00002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2" name="Text Box 15">
          <a:extLst>
            <a:ext uri="{FF2B5EF4-FFF2-40B4-BE49-F238E27FC236}">
              <a16:creationId xmlns:a16="http://schemas.microsoft.com/office/drawing/2014/main" id="{00000000-0008-0000-0500-00003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3" name="Text Box 15">
          <a:extLst>
            <a:ext uri="{FF2B5EF4-FFF2-40B4-BE49-F238E27FC236}">
              <a16:creationId xmlns:a16="http://schemas.microsoft.com/office/drawing/2014/main" id="{00000000-0008-0000-0500-00003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4" name="Text Box 15">
          <a:extLst>
            <a:ext uri="{FF2B5EF4-FFF2-40B4-BE49-F238E27FC236}">
              <a16:creationId xmlns:a16="http://schemas.microsoft.com/office/drawing/2014/main" id="{00000000-0008-0000-0500-00003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5" name="Text Box 15">
          <a:extLst>
            <a:ext uri="{FF2B5EF4-FFF2-40B4-BE49-F238E27FC236}">
              <a16:creationId xmlns:a16="http://schemas.microsoft.com/office/drawing/2014/main" id="{00000000-0008-0000-0500-00003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6" name="Text Box 15">
          <a:extLst>
            <a:ext uri="{FF2B5EF4-FFF2-40B4-BE49-F238E27FC236}">
              <a16:creationId xmlns:a16="http://schemas.microsoft.com/office/drawing/2014/main" id="{00000000-0008-0000-0500-00003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7" name="Text Box 15">
          <a:extLst>
            <a:ext uri="{FF2B5EF4-FFF2-40B4-BE49-F238E27FC236}">
              <a16:creationId xmlns:a16="http://schemas.microsoft.com/office/drawing/2014/main" id="{00000000-0008-0000-0500-00003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8" name="Text Box 15">
          <a:extLst>
            <a:ext uri="{FF2B5EF4-FFF2-40B4-BE49-F238E27FC236}">
              <a16:creationId xmlns:a16="http://schemas.microsoft.com/office/drawing/2014/main" id="{00000000-0008-0000-0500-00003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79" name="Text Box 15">
          <a:extLst>
            <a:ext uri="{FF2B5EF4-FFF2-40B4-BE49-F238E27FC236}">
              <a16:creationId xmlns:a16="http://schemas.microsoft.com/office/drawing/2014/main" id="{00000000-0008-0000-0500-00003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0" name="Text Box 15">
          <a:extLst>
            <a:ext uri="{FF2B5EF4-FFF2-40B4-BE49-F238E27FC236}">
              <a16:creationId xmlns:a16="http://schemas.microsoft.com/office/drawing/2014/main" id="{00000000-0008-0000-0500-00003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1" name="Text Box 15">
          <a:extLst>
            <a:ext uri="{FF2B5EF4-FFF2-40B4-BE49-F238E27FC236}">
              <a16:creationId xmlns:a16="http://schemas.microsoft.com/office/drawing/2014/main" id="{00000000-0008-0000-0500-00003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2" name="Text Box 15">
          <a:extLst>
            <a:ext uri="{FF2B5EF4-FFF2-40B4-BE49-F238E27FC236}">
              <a16:creationId xmlns:a16="http://schemas.microsoft.com/office/drawing/2014/main" id="{00000000-0008-0000-0500-00003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3" name="Text Box 15">
          <a:extLst>
            <a:ext uri="{FF2B5EF4-FFF2-40B4-BE49-F238E27FC236}">
              <a16:creationId xmlns:a16="http://schemas.microsoft.com/office/drawing/2014/main" id="{00000000-0008-0000-0500-00003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4" name="Text Box 15">
          <a:extLst>
            <a:ext uri="{FF2B5EF4-FFF2-40B4-BE49-F238E27FC236}">
              <a16:creationId xmlns:a16="http://schemas.microsoft.com/office/drawing/2014/main" id="{00000000-0008-0000-0500-00003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5" name="Text Box 15">
          <a:extLst>
            <a:ext uri="{FF2B5EF4-FFF2-40B4-BE49-F238E27FC236}">
              <a16:creationId xmlns:a16="http://schemas.microsoft.com/office/drawing/2014/main" id="{00000000-0008-0000-0500-00003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6" name="Text Box 15">
          <a:extLst>
            <a:ext uri="{FF2B5EF4-FFF2-40B4-BE49-F238E27FC236}">
              <a16:creationId xmlns:a16="http://schemas.microsoft.com/office/drawing/2014/main" id="{00000000-0008-0000-0500-00003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7" name="Text Box 15">
          <a:extLst>
            <a:ext uri="{FF2B5EF4-FFF2-40B4-BE49-F238E27FC236}">
              <a16:creationId xmlns:a16="http://schemas.microsoft.com/office/drawing/2014/main" id="{00000000-0008-0000-0500-00003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8" name="Text Box 15">
          <a:extLst>
            <a:ext uri="{FF2B5EF4-FFF2-40B4-BE49-F238E27FC236}">
              <a16:creationId xmlns:a16="http://schemas.microsoft.com/office/drawing/2014/main" id="{00000000-0008-0000-0500-00004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89" name="Text Box 15">
          <a:extLst>
            <a:ext uri="{FF2B5EF4-FFF2-40B4-BE49-F238E27FC236}">
              <a16:creationId xmlns:a16="http://schemas.microsoft.com/office/drawing/2014/main" id="{00000000-0008-0000-0500-00004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0" name="Text Box 15">
          <a:extLst>
            <a:ext uri="{FF2B5EF4-FFF2-40B4-BE49-F238E27FC236}">
              <a16:creationId xmlns:a16="http://schemas.microsoft.com/office/drawing/2014/main" id="{00000000-0008-0000-0500-00004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1" name="Text Box 15">
          <a:extLst>
            <a:ext uri="{FF2B5EF4-FFF2-40B4-BE49-F238E27FC236}">
              <a16:creationId xmlns:a16="http://schemas.microsoft.com/office/drawing/2014/main" id="{00000000-0008-0000-0500-00004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2" name="Text Box 15">
          <a:extLst>
            <a:ext uri="{FF2B5EF4-FFF2-40B4-BE49-F238E27FC236}">
              <a16:creationId xmlns:a16="http://schemas.microsoft.com/office/drawing/2014/main" id="{00000000-0008-0000-0500-00004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3" name="Text Box 15">
          <a:extLst>
            <a:ext uri="{FF2B5EF4-FFF2-40B4-BE49-F238E27FC236}">
              <a16:creationId xmlns:a16="http://schemas.microsoft.com/office/drawing/2014/main" id="{00000000-0008-0000-0500-00004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4" name="Text Box 15">
          <a:extLst>
            <a:ext uri="{FF2B5EF4-FFF2-40B4-BE49-F238E27FC236}">
              <a16:creationId xmlns:a16="http://schemas.microsoft.com/office/drawing/2014/main" id="{00000000-0008-0000-0500-00004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5" name="Text Box 15">
          <a:extLst>
            <a:ext uri="{FF2B5EF4-FFF2-40B4-BE49-F238E27FC236}">
              <a16:creationId xmlns:a16="http://schemas.microsoft.com/office/drawing/2014/main" id="{00000000-0008-0000-0500-00004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6" name="Text Box 15">
          <a:extLst>
            <a:ext uri="{FF2B5EF4-FFF2-40B4-BE49-F238E27FC236}">
              <a16:creationId xmlns:a16="http://schemas.microsoft.com/office/drawing/2014/main" id="{00000000-0008-0000-0500-00004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7" name="Text Box 15">
          <a:extLst>
            <a:ext uri="{FF2B5EF4-FFF2-40B4-BE49-F238E27FC236}">
              <a16:creationId xmlns:a16="http://schemas.microsoft.com/office/drawing/2014/main" id="{00000000-0008-0000-0500-00004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8" name="Text Box 15">
          <a:extLst>
            <a:ext uri="{FF2B5EF4-FFF2-40B4-BE49-F238E27FC236}">
              <a16:creationId xmlns:a16="http://schemas.microsoft.com/office/drawing/2014/main" id="{00000000-0008-0000-0500-00004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099" name="Text Box 15">
          <a:extLst>
            <a:ext uri="{FF2B5EF4-FFF2-40B4-BE49-F238E27FC236}">
              <a16:creationId xmlns:a16="http://schemas.microsoft.com/office/drawing/2014/main" id="{00000000-0008-0000-0500-00004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0" name="Text Box 15">
          <a:extLst>
            <a:ext uri="{FF2B5EF4-FFF2-40B4-BE49-F238E27FC236}">
              <a16:creationId xmlns:a16="http://schemas.microsoft.com/office/drawing/2014/main" id="{00000000-0008-0000-0500-00004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1" name="Text Box 15">
          <a:extLst>
            <a:ext uri="{FF2B5EF4-FFF2-40B4-BE49-F238E27FC236}">
              <a16:creationId xmlns:a16="http://schemas.microsoft.com/office/drawing/2014/main" id="{00000000-0008-0000-0500-00004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2" name="Text Box 15">
          <a:extLst>
            <a:ext uri="{FF2B5EF4-FFF2-40B4-BE49-F238E27FC236}">
              <a16:creationId xmlns:a16="http://schemas.microsoft.com/office/drawing/2014/main" id="{00000000-0008-0000-0500-00004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3" name="Text Box 15">
          <a:extLst>
            <a:ext uri="{FF2B5EF4-FFF2-40B4-BE49-F238E27FC236}">
              <a16:creationId xmlns:a16="http://schemas.microsoft.com/office/drawing/2014/main" id="{00000000-0008-0000-0500-00004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4" name="Text Box 15">
          <a:extLst>
            <a:ext uri="{FF2B5EF4-FFF2-40B4-BE49-F238E27FC236}">
              <a16:creationId xmlns:a16="http://schemas.microsoft.com/office/drawing/2014/main" id="{00000000-0008-0000-0500-00005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5" name="Text Box 15">
          <a:extLst>
            <a:ext uri="{FF2B5EF4-FFF2-40B4-BE49-F238E27FC236}">
              <a16:creationId xmlns:a16="http://schemas.microsoft.com/office/drawing/2014/main" id="{00000000-0008-0000-0500-00005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6" name="Text Box 15">
          <a:extLst>
            <a:ext uri="{FF2B5EF4-FFF2-40B4-BE49-F238E27FC236}">
              <a16:creationId xmlns:a16="http://schemas.microsoft.com/office/drawing/2014/main" id="{00000000-0008-0000-0500-00005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7" name="Text Box 15">
          <a:extLst>
            <a:ext uri="{FF2B5EF4-FFF2-40B4-BE49-F238E27FC236}">
              <a16:creationId xmlns:a16="http://schemas.microsoft.com/office/drawing/2014/main" id="{00000000-0008-0000-0500-00005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8" name="Text Box 15">
          <a:extLst>
            <a:ext uri="{FF2B5EF4-FFF2-40B4-BE49-F238E27FC236}">
              <a16:creationId xmlns:a16="http://schemas.microsoft.com/office/drawing/2014/main" id="{00000000-0008-0000-0500-00005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09" name="Text Box 15">
          <a:extLst>
            <a:ext uri="{FF2B5EF4-FFF2-40B4-BE49-F238E27FC236}">
              <a16:creationId xmlns:a16="http://schemas.microsoft.com/office/drawing/2014/main" id="{00000000-0008-0000-0500-00005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0" name="Text Box 15">
          <a:extLst>
            <a:ext uri="{FF2B5EF4-FFF2-40B4-BE49-F238E27FC236}">
              <a16:creationId xmlns:a16="http://schemas.microsoft.com/office/drawing/2014/main" id="{00000000-0008-0000-0500-00005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1" name="Text Box 15">
          <a:extLst>
            <a:ext uri="{FF2B5EF4-FFF2-40B4-BE49-F238E27FC236}">
              <a16:creationId xmlns:a16="http://schemas.microsoft.com/office/drawing/2014/main" id="{00000000-0008-0000-0500-00005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2" name="Text Box 15">
          <a:extLst>
            <a:ext uri="{FF2B5EF4-FFF2-40B4-BE49-F238E27FC236}">
              <a16:creationId xmlns:a16="http://schemas.microsoft.com/office/drawing/2014/main" id="{00000000-0008-0000-0500-00005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3" name="Text Box 15">
          <a:extLst>
            <a:ext uri="{FF2B5EF4-FFF2-40B4-BE49-F238E27FC236}">
              <a16:creationId xmlns:a16="http://schemas.microsoft.com/office/drawing/2014/main" id="{00000000-0008-0000-0500-00005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4" name="Text Box 15">
          <a:extLst>
            <a:ext uri="{FF2B5EF4-FFF2-40B4-BE49-F238E27FC236}">
              <a16:creationId xmlns:a16="http://schemas.microsoft.com/office/drawing/2014/main" id="{00000000-0008-0000-0500-00005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5" name="Text Box 15">
          <a:extLst>
            <a:ext uri="{FF2B5EF4-FFF2-40B4-BE49-F238E27FC236}">
              <a16:creationId xmlns:a16="http://schemas.microsoft.com/office/drawing/2014/main" id="{00000000-0008-0000-0500-00005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6" name="Text Box 15">
          <a:extLst>
            <a:ext uri="{FF2B5EF4-FFF2-40B4-BE49-F238E27FC236}">
              <a16:creationId xmlns:a16="http://schemas.microsoft.com/office/drawing/2014/main" id="{00000000-0008-0000-0500-00005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7" name="Text Box 15">
          <a:extLst>
            <a:ext uri="{FF2B5EF4-FFF2-40B4-BE49-F238E27FC236}">
              <a16:creationId xmlns:a16="http://schemas.microsoft.com/office/drawing/2014/main" id="{00000000-0008-0000-0500-00005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8" name="Text Box 15">
          <a:extLst>
            <a:ext uri="{FF2B5EF4-FFF2-40B4-BE49-F238E27FC236}">
              <a16:creationId xmlns:a16="http://schemas.microsoft.com/office/drawing/2014/main" id="{00000000-0008-0000-0500-00005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19" name="Text Box 15">
          <a:extLst>
            <a:ext uri="{FF2B5EF4-FFF2-40B4-BE49-F238E27FC236}">
              <a16:creationId xmlns:a16="http://schemas.microsoft.com/office/drawing/2014/main" id="{00000000-0008-0000-0500-00005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0" name="Text Box 15">
          <a:extLst>
            <a:ext uri="{FF2B5EF4-FFF2-40B4-BE49-F238E27FC236}">
              <a16:creationId xmlns:a16="http://schemas.microsoft.com/office/drawing/2014/main" id="{00000000-0008-0000-0500-00006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1" name="Text Box 15">
          <a:extLst>
            <a:ext uri="{FF2B5EF4-FFF2-40B4-BE49-F238E27FC236}">
              <a16:creationId xmlns:a16="http://schemas.microsoft.com/office/drawing/2014/main" id="{00000000-0008-0000-0500-00006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2" name="Text Box 15">
          <a:extLst>
            <a:ext uri="{FF2B5EF4-FFF2-40B4-BE49-F238E27FC236}">
              <a16:creationId xmlns:a16="http://schemas.microsoft.com/office/drawing/2014/main" id="{00000000-0008-0000-0500-00006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3" name="Text Box 15">
          <a:extLst>
            <a:ext uri="{FF2B5EF4-FFF2-40B4-BE49-F238E27FC236}">
              <a16:creationId xmlns:a16="http://schemas.microsoft.com/office/drawing/2014/main" id="{00000000-0008-0000-0500-00006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4" name="Text Box 15">
          <a:extLst>
            <a:ext uri="{FF2B5EF4-FFF2-40B4-BE49-F238E27FC236}">
              <a16:creationId xmlns:a16="http://schemas.microsoft.com/office/drawing/2014/main" id="{00000000-0008-0000-0500-00006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5" name="Text Box 15">
          <a:extLst>
            <a:ext uri="{FF2B5EF4-FFF2-40B4-BE49-F238E27FC236}">
              <a16:creationId xmlns:a16="http://schemas.microsoft.com/office/drawing/2014/main" id="{00000000-0008-0000-0500-00006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6" name="Text Box 15">
          <a:extLst>
            <a:ext uri="{FF2B5EF4-FFF2-40B4-BE49-F238E27FC236}">
              <a16:creationId xmlns:a16="http://schemas.microsoft.com/office/drawing/2014/main" id="{00000000-0008-0000-0500-00006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7" name="Text Box 15">
          <a:extLst>
            <a:ext uri="{FF2B5EF4-FFF2-40B4-BE49-F238E27FC236}">
              <a16:creationId xmlns:a16="http://schemas.microsoft.com/office/drawing/2014/main" id="{00000000-0008-0000-0500-00006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8" name="Text Box 15">
          <a:extLst>
            <a:ext uri="{FF2B5EF4-FFF2-40B4-BE49-F238E27FC236}">
              <a16:creationId xmlns:a16="http://schemas.microsoft.com/office/drawing/2014/main" id="{00000000-0008-0000-0500-00006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29" name="Text Box 15">
          <a:extLst>
            <a:ext uri="{FF2B5EF4-FFF2-40B4-BE49-F238E27FC236}">
              <a16:creationId xmlns:a16="http://schemas.microsoft.com/office/drawing/2014/main" id="{00000000-0008-0000-0500-00006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0" name="Text Box 15">
          <a:extLst>
            <a:ext uri="{FF2B5EF4-FFF2-40B4-BE49-F238E27FC236}">
              <a16:creationId xmlns:a16="http://schemas.microsoft.com/office/drawing/2014/main" id="{00000000-0008-0000-0500-00006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1" name="Text Box 15">
          <a:extLst>
            <a:ext uri="{FF2B5EF4-FFF2-40B4-BE49-F238E27FC236}">
              <a16:creationId xmlns:a16="http://schemas.microsoft.com/office/drawing/2014/main" id="{00000000-0008-0000-0500-00006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2" name="Text Box 15">
          <a:extLst>
            <a:ext uri="{FF2B5EF4-FFF2-40B4-BE49-F238E27FC236}">
              <a16:creationId xmlns:a16="http://schemas.microsoft.com/office/drawing/2014/main" id="{00000000-0008-0000-0500-00006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3" name="Text Box 15">
          <a:extLst>
            <a:ext uri="{FF2B5EF4-FFF2-40B4-BE49-F238E27FC236}">
              <a16:creationId xmlns:a16="http://schemas.microsoft.com/office/drawing/2014/main" id="{00000000-0008-0000-0500-00006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4" name="Text Box 15">
          <a:extLst>
            <a:ext uri="{FF2B5EF4-FFF2-40B4-BE49-F238E27FC236}">
              <a16:creationId xmlns:a16="http://schemas.microsoft.com/office/drawing/2014/main" id="{00000000-0008-0000-0500-00006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5" name="Text Box 15">
          <a:extLst>
            <a:ext uri="{FF2B5EF4-FFF2-40B4-BE49-F238E27FC236}">
              <a16:creationId xmlns:a16="http://schemas.microsoft.com/office/drawing/2014/main" id="{00000000-0008-0000-0500-00006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6" name="Text Box 15">
          <a:extLst>
            <a:ext uri="{FF2B5EF4-FFF2-40B4-BE49-F238E27FC236}">
              <a16:creationId xmlns:a16="http://schemas.microsoft.com/office/drawing/2014/main" id="{00000000-0008-0000-0500-00007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7" name="Text Box 15">
          <a:extLst>
            <a:ext uri="{FF2B5EF4-FFF2-40B4-BE49-F238E27FC236}">
              <a16:creationId xmlns:a16="http://schemas.microsoft.com/office/drawing/2014/main" id="{00000000-0008-0000-0500-00007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8" name="Text Box 15">
          <a:extLst>
            <a:ext uri="{FF2B5EF4-FFF2-40B4-BE49-F238E27FC236}">
              <a16:creationId xmlns:a16="http://schemas.microsoft.com/office/drawing/2014/main" id="{00000000-0008-0000-0500-00007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39" name="Text Box 15">
          <a:extLst>
            <a:ext uri="{FF2B5EF4-FFF2-40B4-BE49-F238E27FC236}">
              <a16:creationId xmlns:a16="http://schemas.microsoft.com/office/drawing/2014/main" id="{00000000-0008-0000-0500-00007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0" name="Text Box 15">
          <a:extLst>
            <a:ext uri="{FF2B5EF4-FFF2-40B4-BE49-F238E27FC236}">
              <a16:creationId xmlns:a16="http://schemas.microsoft.com/office/drawing/2014/main" id="{00000000-0008-0000-0500-00007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1" name="Text Box 15">
          <a:extLst>
            <a:ext uri="{FF2B5EF4-FFF2-40B4-BE49-F238E27FC236}">
              <a16:creationId xmlns:a16="http://schemas.microsoft.com/office/drawing/2014/main" id="{00000000-0008-0000-0500-00007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2" name="Text Box 15">
          <a:extLst>
            <a:ext uri="{FF2B5EF4-FFF2-40B4-BE49-F238E27FC236}">
              <a16:creationId xmlns:a16="http://schemas.microsoft.com/office/drawing/2014/main" id="{00000000-0008-0000-0500-00007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3" name="Text Box 15">
          <a:extLst>
            <a:ext uri="{FF2B5EF4-FFF2-40B4-BE49-F238E27FC236}">
              <a16:creationId xmlns:a16="http://schemas.microsoft.com/office/drawing/2014/main" id="{00000000-0008-0000-0500-00007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4" name="Text Box 15">
          <a:extLst>
            <a:ext uri="{FF2B5EF4-FFF2-40B4-BE49-F238E27FC236}">
              <a16:creationId xmlns:a16="http://schemas.microsoft.com/office/drawing/2014/main" id="{00000000-0008-0000-0500-00007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5" name="Text Box 15">
          <a:extLst>
            <a:ext uri="{FF2B5EF4-FFF2-40B4-BE49-F238E27FC236}">
              <a16:creationId xmlns:a16="http://schemas.microsoft.com/office/drawing/2014/main" id="{00000000-0008-0000-0500-00007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6" name="Text Box 15">
          <a:extLst>
            <a:ext uri="{FF2B5EF4-FFF2-40B4-BE49-F238E27FC236}">
              <a16:creationId xmlns:a16="http://schemas.microsoft.com/office/drawing/2014/main" id="{00000000-0008-0000-0500-00007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7" name="Text Box 15">
          <a:extLst>
            <a:ext uri="{FF2B5EF4-FFF2-40B4-BE49-F238E27FC236}">
              <a16:creationId xmlns:a16="http://schemas.microsoft.com/office/drawing/2014/main" id="{00000000-0008-0000-0500-00007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8" name="Text Box 15">
          <a:extLst>
            <a:ext uri="{FF2B5EF4-FFF2-40B4-BE49-F238E27FC236}">
              <a16:creationId xmlns:a16="http://schemas.microsoft.com/office/drawing/2014/main" id="{00000000-0008-0000-0500-00007C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49" name="Text Box 15">
          <a:extLst>
            <a:ext uri="{FF2B5EF4-FFF2-40B4-BE49-F238E27FC236}">
              <a16:creationId xmlns:a16="http://schemas.microsoft.com/office/drawing/2014/main" id="{00000000-0008-0000-0500-00007D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0" name="Text Box 15">
          <a:extLst>
            <a:ext uri="{FF2B5EF4-FFF2-40B4-BE49-F238E27FC236}">
              <a16:creationId xmlns:a16="http://schemas.microsoft.com/office/drawing/2014/main" id="{00000000-0008-0000-0500-00007E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1" name="Text Box 15">
          <a:extLst>
            <a:ext uri="{FF2B5EF4-FFF2-40B4-BE49-F238E27FC236}">
              <a16:creationId xmlns:a16="http://schemas.microsoft.com/office/drawing/2014/main" id="{00000000-0008-0000-0500-00007F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2" name="Text Box 15">
          <a:extLst>
            <a:ext uri="{FF2B5EF4-FFF2-40B4-BE49-F238E27FC236}">
              <a16:creationId xmlns:a16="http://schemas.microsoft.com/office/drawing/2014/main" id="{00000000-0008-0000-0500-000080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3" name="Text Box 15">
          <a:extLst>
            <a:ext uri="{FF2B5EF4-FFF2-40B4-BE49-F238E27FC236}">
              <a16:creationId xmlns:a16="http://schemas.microsoft.com/office/drawing/2014/main" id="{00000000-0008-0000-0500-000081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4" name="Text Box 15">
          <a:extLst>
            <a:ext uri="{FF2B5EF4-FFF2-40B4-BE49-F238E27FC236}">
              <a16:creationId xmlns:a16="http://schemas.microsoft.com/office/drawing/2014/main" id="{00000000-0008-0000-0500-000082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5" name="Text Box 15">
          <a:extLst>
            <a:ext uri="{FF2B5EF4-FFF2-40B4-BE49-F238E27FC236}">
              <a16:creationId xmlns:a16="http://schemas.microsoft.com/office/drawing/2014/main" id="{00000000-0008-0000-0500-000083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6" name="Text Box 15">
          <a:extLst>
            <a:ext uri="{FF2B5EF4-FFF2-40B4-BE49-F238E27FC236}">
              <a16:creationId xmlns:a16="http://schemas.microsoft.com/office/drawing/2014/main" id="{00000000-0008-0000-0500-000084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7" name="Text Box 15">
          <a:extLst>
            <a:ext uri="{FF2B5EF4-FFF2-40B4-BE49-F238E27FC236}">
              <a16:creationId xmlns:a16="http://schemas.microsoft.com/office/drawing/2014/main" id="{00000000-0008-0000-0500-000085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8" name="Text Box 15">
          <a:extLst>
            <a:ext uri="{FF2B5EF4-FFF2-40B4-BE49-F238E27FC236}">
              <a16:creationId xmlns:a16="http://schemas.microsoft.com/office/drawing/2014/main" id="{00000000-0008-0000-0500-000086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59" name="Text Box 15">
          <a:extLst>
            <a:ext uri="{FF2B5EF4-FFF2-40B4-BE49-F238E27FC236}">
              <a16:creationId xmlns:a16="http://schemas.microsoft.com/office/drawing/2014/main" id="{00000000-0008-0000-0500-000087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0" name="Text Box 15">
          <a:extLst>
            <a:ext uri="{FF2B5EF4-FFF2-40B4-BE49-F238E27FC236}">
              <a16:creationId xmlns:a16="http://schemas.microsoft.com/office/drawing/2014/main" id="{00000000-0008-0000-0500-000088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1" name="Text Box 15">
          <a:extLst>
            <a:ext uri="{FF2B5EF4-FFF2-40B4-BE49-F238E27FC236}">
              <a16:creationId xmlns:a16="http://schemas.microsoft.com/office/drawing/2014/main" id="{00000000-0008-0000-0500-000089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2" name="Text Box 15">
          <a:extLst>
            <a:ext uri="{FF2B5EF4-FFF2-40B4-BE49-F238E27FC236}">
              <a16:creationId xmlns:a16="http://schemas.microsoft.com/office/drawing/2014/main" id="{00000000-0008-0000-0500-00008A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3" name="Text Box 15">
          <a:extLst>
            <a:ext uri="{FF2B5EF4-FFF2-40B4-BE49-F238E27FC236}">
              <a16:creationId xmlns:a16="http://schemas.microsoft.com/office/drawing/2014/main" id="{00000000-0008-0000-0500-00008B040000}"/>
            </a:ext>
          </a:extLst>
        </xdr:cNvPr>
        <xdr:cNvSpPr txBox="1">
          <a:spLocks noChangeArrowheads="1"/>
        </xdr:cNvSpPr>
      </xdr:nvSpPr>
      <xdr:spPr bwMode="auto">
        <a:xfrm>
          <a:off x="6655254" y="78921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5" name="Text Box 15">
          <a:extLst>
            <a:ext uri="{FF2B5EF4-FFF2-40B4-BE49-F238E27FC236}">
              <a16:creationId xmlns:a16="http://schemas.microsoft.com/office/drawing/2014/main" id="{00000000-0008-0000-0500-00008D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6" name="Text Box 15">
          <a:extLst>
            <a:ext uri="{FF2B5EF4-FFF2-40B4-BE49-F238E27FC236}">
              <a16:creationId xmlns:a16="http://schemas.microsoft.com/office/drawing/2014/main" id="{00000000-0008-0000-0500-00008E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7" name="Text Box 15">
          <a:extLst>
            <a:ext uri="{FF2B5EF4-FFF2-40B4-BE49-F238E27FC236}">
              <a16:creationId xmlns:a16="http://schemas.microsoft.com/office/drawing/2014/main" id="{00000000-0008-0000-0500-00008F040000}"/>
            </a:ext>
          </a:extLst>
        </xdr:cNvPr>
        <xdr:cNvSpPr txBox="1">
          <a:spLocks noChangeArrowheads="1"/>
        </xdr:cNvSpPr>
      </xdr:nvSpPr>
      <xdr:spPr bwMode="auto">
        <a:xfrm>
          <a:off x="6655254" y="5031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8" name="Text Box 15">
          <a:extLst>
            <a:ext uri="{FF2B5EF4-FFF2-40B4-BE49-F238E27FC236}">
              <a16:creationId xmlns:a16="http://schemas.microsoft.com/office/drawing/2014/main" id="{00000000-0008-0000-0500-000090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69" name="Text Box 15">
          <a:extLst>
            <a:ext uri="{FF2B5EF4-FFF2-40B4-BE49-F238E27FC236}">
              <a16:creationId xmlns:a16="http://schemas.microsoft.com/office/drawing/2014/main" id="{00000000-0008-0000-0500-000091040000}"/>
            </a:ext>
          </a:extLst>
        </xdr:cNvPr>
        <xdr:cNvSpPr txBox="1">
          <a:spLocks noChangeArrowheads="1"/>
        </xdr:cNvSpPr>
      </xdr:nvSpPr>
      <xdr:spPr bwMode="auto">
        <a:xfrm>
          <a:off x="6655254" y="5221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0" name="Text Box 15">
          <a:extLst>
            <a:ext uri="{FF2B5EF4-FFF2-40B4-BE49-F238E27FC236}">
              <a16:creationId xmlns:a16="http://schemas.microsoft.com/office/drawing/2014/main" id="{00000000-0008-0000-0500-000092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1" name="Text Box 15">
          <a:extLst>
            <a:ext uri="{FF2B5EF4-FFF2-40B4-BE49-F238E27FC236}">
              <a16:creationId xmlns:a16="http://schemas.microsoft.com/office/drawing/2014/main" id="{00000000-0008-0000-0500-000093040000}"/>
            </a:ext>
          </a:extLst>
        </xdr:cNvPr>
        <xdr:cNvSpPr txBox="1">
          <a:spLocks noChangeArrowheads="1"/>
        </xdr:cNvSpPr>
      </xdr:nvSpPr>
      <xdr:spPr bwMode="auto">
        <a:xfrm>
          <a:off x="6655254" y="54124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2" name="Text Box 15">
          <a:extLst>
            <a:ext uri="{FF2B5EF4-FFF2-40B4-BE49-F238E27FC236}">
              <a16:creationId xmlns:a16="http://schemas.microsoft.com/office/drawing/2014/main" id="{00000000-0008-0000-0500-000094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3" name="Text Box 15">
          <a:extLst>
            <a:ext uri="{FF2B5EF4-FFF2-40B4-BE49-F238E27FC236}">
              <a16:creationId xmlns:a16="http://schemas.microsoft.com/office/drawing/2014/main" id="{00000000-0008-0000-0500-000095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4" name="Text Box 15">
          <a:extLst>
            <a:ext uri="{FF2B5EF4-FFF2-40B4-BE49-F238E27FC236}">
              <a16:creationId xmlns:a16="http://schemas.microsoft.com/office/drawing/2014/main" id="{00000000-0008-0000-0500-000096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5" name="Text Box 15">
          <a:extLst>
            <a:ext uri="{FF2B5EF4-FFF2-40B4-BE49-F238E27FC236}">
              <a16:creationId xmlns:a16="http://schemas.microsoft.com/office/drawing/2014/main" id="{00000000-0008-0000-0500-000097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6" name="Text Box 15">
          <a:extLst>
            <a:ext uri="{FF2B5EF4-FFF2-40B4-BE49-F238E27FC236}">
              <a16:creationId xmlns:a16="http://schemas.microsoft.com/office/drawing/2014/main" id="{00000000-0008-0000-0500-000098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7" name="Text Box 15">
          <a:extLst>
            <a:ext uri="{FF2B5EF4-FFF2-40B4-BE49-F238E27FC236}">
              <a16:creationId xmlns:a16="http://schemas.microsoft.com/office/drawing/2014/main" id="{00000000-0008-0000-0500-000099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78" name="Text Box 15">
          <a:extLst>
            <a:ext uri="{FF2B5EF4-FFF2-40B4-BE49-F238E27FC236}">
              <a16:creationId xmlns:a16="http://schemas.microsoft.com/office/drawing/2014/main" id="{00000000-0008-0000-0500-00009A040000}"/>
            </a:ext>
          </a:extLst>
        </xdr:cNvPr>
        <xdr:cNvSpPr txBox="1">
          <a:spLocks noChangeArrowheads="1"/>
        </xdr:cNvSpPr>
      </xdr:nvSpPr>
      <xdr:spPr bwMode="auto">
        <a:xfrm>
          <a:off x="6655254" y="541564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xdr:row>
      <xdr:rowOff>0</xdr:rowOff>
    </xdr:from>
    <xdr:ext cx="95250" cy="171450"/>
    <xdr:sp macro="" textlink="">
      <xdr:nvSpPr>
        <xdr:cNvPr id="1179" name="Text Box 16">
          <a:extLst>
            <a:ext uri="{FF2B5EF4-FFF2-40B4-BE49-F238E27FC236}">
              <a16:creationId xmlns:a16="http://schemas.microsoft.com/office/drawing/2014/main" id="{00000000-0008-0000-0500-00009B040000}"/>
            </a:ext>
          </a:extLst>
        </xdr:cNvPr>
        <xdr:cNvSpPr txBox="1">
          <a:spLocks noChangeArrowheads="1"/>
        </xdr:cNvSpPr>
      </xdr:nvSpPr>
      <xdr:spPr bwMode="auto">
        <a:xfrm>
          <a:off x="6655254" y="39551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4" name="Text Box 16">
          <a:extLst>
            <a:ext uri="{FF2B5EF4-FFF2-40B4-BE49-F238E27FC236}">
              <a16:creationId xmlns:a16="http://schemas.microsoft.com/office/drawing/2014/main" id="{00000000-0008-0000-0500-0000A0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5" name="Text Box 17">
          <a:extLst>
            <a:ext uri="{FF2B5EF4-FFF2-40B4-BE49-F238E27FC236}">
              <a16:creationId xmlns:a16="http://schemas.microsoft.com/office/drawing/2014/main" id="{00000000-0008-0000-0500-0000A1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6" name="Text Box 18">
          <a:extLst>
            <a:ext uri="{FF2B5EF4-FFF2-40B4-BE49-F238E27FC236}">
              <a16:creationId xmlns:a16="http://schemas.microsoft.com/office/drawing/2014/main" id="{00000000-0008-0000-0500-0000A2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187" name="Text Box 19">
          <a:extLst>
            <a:ext uri="{FF2B5EF4-FFF2-40B4-BE49-F238E27FC236}">
              <a16:creationId xmlns:a16="http://schemas.microsoft.com/office/drawing/2014/main" id="{00000000-0008-0000-0500-0000A3040000}"/>
            </a:ext>
          </a:extLst>
        </xdr:cNvPr>
        <xdr:cNvSpPr txBox="1">
          <a:spLocks noChangeArrowheads="1"/>
        </xdr:cNvSpPr>
      </xdr:nvSpPr>
      <xdr:spPr bwMode="auto">
        <a:xfrm>
          <a:off x="6655254" y="4308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8" name="Text Box 15">
          <a:extLst>
            <a:ext uri="{FF2B5EF4-FFF2-40B4-BE49-F238E27FC236}">
              <a16:creationId xmlns:a16="http://schemas.microsoft.com/office/drawing/2014/main" id="{00000000-0008-0000-0500-0000A4040000}"/>
            </a:ext>
          </a:extLst>
        </xdr:cNvPr>
        <xdr:cNvSpPr txBox="1">
          <a:spLocks noChangeArrowheads="1"/>
        </xdr:cNvSpPr>
      </xdr:nvSpPr>
      <xdr:spPr bwMode="auto">
        <a:xfrm>
          <a:off x="6655254" y="4813754"/>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189" name="Text Box 15">
          <a:extLst>
            <a:ext uri="{FF2B5EF4-FFF2-40B4-BE49-F238E27FC236}">
              <a16:creationId xmlns:a16="http://schemas.microsoft.com/office/drawing/2014/main" id="{00000000-0008-0000-0500-0000A5040000}"/>
            </a:ext>
          </a:extLst>
        </xdr:cNvPr>
        <xdr:cNvSpPr txBox="1">
          <a:spLocks noChangeArrowheads="1"/>
        </xdr:cNvSpPr>
      </xdr:nvSpPr>
      <xdr:spPr bwMode="auto">
        <a:xfrm>
          <a:off x="6655254" y="56029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1" name="Text Box 16">
          <a:extLst>
            <a:ext uri="{FF2B5EF4-FFF2-40B4-BE49-F238E27FC236}">
              <a16:creationId xmlns:a16="http://schemas.microsoft.com/office/drawing/2014/main" id="{00000000-0008-0000-0500-0000A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2" name="Text Box 17">
          <a:extLst>
            <a:ext uri="{FF2B5EF4-FFF2-40B4-BE49-F238E27FC236}">
              <a16:creationId xmlns:a16="http://schemas.microsoft.com/office/drawing/2014/main" id="{00000000-0008-0000-0500-0000A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3" name="Text Box 18">
          <a:extLst>
            <a:ext uri="{FF2B5EF4-FFF2-40B4-BE49-F238E27FC236}">
              <a16:creationId xmlns:a16="http://schemas.microsoft.com/office/drawing/2014/main" id="{00000000-0008-0000-0500-0000A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4" name="Text Box 19">
          <a:extLst>
            <a:ext uri="{FF2B5EF4-FFF2-40B4-BE49-F238E27FC236}">
              <a16:creationId xmlns:a16="http://schemas.microsoft.com/office/drawing/2014/main" id="{00000000-0008-0000-0500-0000A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35713"/>
    <xdr:sp macro="" textlink="">
      <xdr:nvSpPr>
        <xdr:cNvPr id="1195" name="Text Box 15">
          <a:extLst>
            <a:ext uri="{FF2B5EF4-FFF2-40B4-BE49-F238E27FC236}">
              <a16:creationId xmlns:a16="http://schemas.microsoft.com/office/drawing/2014/main" id="{00000000-0008-0000-0500-0000AB040000}"/>
            </a:ext>
          </a:extLst>
        </xdr:cNvPr>
        <xdr:cNvSpPr txBox="1">
          <a:spLocks noChangeArrowheads="1"/>
        </xdr:cNvSpPr>
      </xdr:nvSpPr>
      <xdr:spPr bwMode="auto">
        <a:xfrm>
          <a:off x="3079750" y="4479925"/>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6" name="Text Box 16">
          <a:extLst>
            <a:ext uri="{FF2B5EF4-FFF2-40B4-BE49-F238E27FC236}">
              <a16:creationId xmlns:a16="http://schemas.microsoft.com/office/drawing/2014/main" id="{00000000-0008-0000-0500-0000A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7" name="Text Box 17">
          <a:extLst>
            <a:ext uri="{FF2B5EF4-FFF2-40B4-BE49-F238E27FC236}">
              <a16:creationId xmlns:a16="http://schemas.microsoft.com/office/drawing/2014/main" id="{00000000-0008-0000-0500-0000A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8" name="Text Box 18">
          <a:extLst>
            <a:ext uri="{FF2B5EF4-FFF2-40B4-BE49-F238E27FC236}">
              <a16:creationId xmlns:a16="http://schemas.microsoft.com/office/drawing/2014/main" id="{00000000-0008-0000-0500-0000A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199" name="Text Box 19">
          <a:extLst>
            <a:ext uri="{FF2B5EF4-FFF2-40B4-BE49-F238E27FC236}">
              <a16:creationId xmlns:a16="http://schemas.microsoft.com/office/drawing/2014/main" id="{00000000-0008-0000-0500-0000A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189</xdr:row>
      <xdr:rowOff>0</xdr:rowOff>
    </xdr:from>
    <xdr:ext cx="95250" cy="213632"/>
    <xdr:sp macro="" textlink="">
      <xdr:nvSpPr>
        <xdr:cNvPr id="1200" name="Text Box 15">
          <a:extLst>
            <a:ext uri="{FF2B5EF4-FFF2-40B4-BE49-F238E27FC236}">
              <a16:creationId xmlns:a16="http://schemas.microsoft.com/office/drawing/2014/main" id="{00000000-0008-0000-0500-0000B0040000}"/>
            </a:ext>
          </a:extLst>
        </xdr:cNvPr>
        <xdr:cNvSpPr txBox="1">
          <a:spLocks noChangeArrowheads="1"/>
        </xdr:cNvSpPr>
      </xdr:nvSpPr>
      <xdr:spPr bwMode="auto">
        <a:xfrm>
          <a:off x="3999593" y="480468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1" name="Text Box 16">
          <a:extLst>
            <a:ext uri="{FF2B5EF4-FFF2-40B4-BE49-F238E27FC236}">
              <a16:creationId xmlns:a16="http://schemas.microsoft.com/office/drawing/2014/main" id="{00000000-0008-0000-0500-0000B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2" name="Text Box 17">
          <a:extLst>
            <a:ext uri="{FF2B5EF4-FFF2-40B4-BE49-F238E27FC236}">
              <a16:creationId xmlns:a16="http://schemas.microsoft.com/office/drawing/2014/main" id="{00000000-0008-0000-0500-0000B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3" name="Text Box 18">
          <a:extLst>
            <a:ext uri="{FF2B5EF4-FFF2-40B4-BE49-F238E27FC236}">
              <a16:creationId xmlns:a16="http://schemas.microsoft.com/office/drawing/2014/main" id="{00000000-0008-0000-0500-0000B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04" name="Text Box 19">
          <a:extLst>
            <a:ext uri="{FF2B5EF4-FFF2-40B4-BE49-F238E27FC236}">
              <a16:creationId xmlns:a16="http://schemas.microsoft.com/office/drawing/2014/main" id="{00000000-0008-0000-0500-0000B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5" name="Text Box 16">
          <a:extLst>
            <a:ext uri="{FF2B5EF4-FFF2-40B4-BE49-F238E27FC236}">
              <a16:creationId xmlns:a16="http://schemas.microsoft.com/office/drawing/2014/main" id="{00000000-0008-0000-0500-0000B5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6" name="Text Box 17">
          <a:extLst>
            <a:ext uri="{FF2B5EF4-FFF2-40B4-BE49-F238E27FC236}">
              <a16:creationId xmlns:a16="http://schemas.microsoft.com/office/drawing/2014/main" id="{00000000-0008-0000-0500-0000B6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7" name="Text Box 18">
          <a:extLst>
            <a:ext uri="{FF2B5EF4-FFF2-40B4-BE49-F238E27FC236}">
              <a16:creationId xmlns:a16="http://schemas.microsoft.com/office/drawing/2014/main" id="{00000000-0008-0000-0500-0000B7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08" name="Text Box 19">
          <a:extLst>
            <a:ext uri="{FF2B5EF4-FFF2-40B4-BE49-F238E27FC236}">
              <a16:creationId xmlns:a16="http://schemas.microsoft.com/office/drawing/2014/main" id="{00000000-0008-0000-0500-0000B8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09" name="Text Box 15">
          <a:extLst>
            <a:ext uri="{FF2B5EF4-FFF2-40B4-BE49-F238E27FC236}">
              <a16:creationId xmlns:a16="http://schemas.microsoft.com/office/drawing/2014/main" id="{00000000-0008-0000-0500-0000B9040000}"/>
            </a:ext>
          </a:extLst>
        </xdr:cNvPr>
        <xdr:cNvSpPr txBox="1">
          <a:spLocks noChangeArrowheads="1"/>
        </xdr:cNvSpPr>
      </xdr:nvSpPr>
      <xdr:spPr bwMode="auto">
        <a:xfrm>
          <a:off x="7585075"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0" name="Text Box 16">
          <a:extLst>
            <a:ext uri="{FF2B5EF4-FFF2-40B4-BE49-F238E27FC236}">
              <a16:creationId xmlns:a16="http://schemas.microsoft.com/office/drawing/2014/main" id="{00000000-0008-0000-0500-0000BA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1" name="Text Box 17">
          <a:extLst>
            <a:ext uri="{FF2B5EF4-FFF2-40B4-BE49-F238E27FC236}">
              <a16:creationId xmlns:a16="http://schemas.microsoft.com/office/drawing/2014/main" id="{00000000-0008-0000-0500-0000BB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2" name="Text Box 18">
          <a:extLst>
            <a:ext uri="{FF2B5EF4-FFF2-40B4-BE49-F238E27FC236}">
              <a16:creationId xmlns:a16="http://schemas.microsoft.com/office/drawing/2014/main" id="{00000000-0008-0000-0500-0000BC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3" name="Text Box 19">
          <a:extLst>
            <a:ext uri="{FF2B5EF4-FFF2-40B4-BE49-F238E27FC236}">
              <a16:creationId xmlns:a16="http://schemas.microsoft.com/office/drawing/2014/main" id="{00000000-0008-0000-0500-0000BD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14" name="Text Box 15">
          <a:extLst>
            <a:ext uri="{FF2B5EF4-FFF2-40B4-BE49-F238E27FC236}">
              <a16:creationId xmlns:a16="http://schemas.microsoft.com/office/drawing/2014/main" id="{00000000-0008-0000-0500-0000BE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5" name="Text Box 16">
          <a:extLst>
            <a:ext uri="{FF2B5EF4-FFF2-40B4-BE49-F238E27FC236}">
              <a16:creationId xmlns:a16="http://schemas.microsoft.com/office/drawing/2014/main" id="{00000000-0008-0000-0500-0000BF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6" name="Text Box 17">
          <a:extLst>
            <a:ext uri="{FF2B5EF4-FFF2-40B4-BE49-F238E27FC236}">
              <a16:creationId xmlns:a16="http://schemas.microsoft.com/office/drawing/2014/main" id="{00000000-0008-0000-0500-0000C0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7" name="Text Box 18">
          <a:extLst>
            <a:ext uri="{FF2B5EF4-FFF2-40B4-BE49-F238E27FC236}">
              <a16:creationId xmlns:a16="http://schemas.microsoft.com/office/drawing/2014/main" id="{00000000-0008-0000-0500-0000C1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18" name="Text Box 19">
          <a:extLst>
            <a:ext uri="{FF2B5EF4-FFF2-40B4-BE49-F238E27FC236}">
              <a16:creationId xmlns:a16="http://schemas.microsoft.com/office/drawing/2014/main" id="{00000000-0008-0000-0500-0000C2040000}"/>
            </a:ext>
          </a:extLst>
        </xdr:cNvPr>
        <xdr:cNvSpPr txBox="1">
          <a:spLocks noChangeArrowheads="1"/>
        </xdr:cNvSpPr>
      </xdr:nvSpPr>
      <xdr:spPr bwMode="auto">
        <a:xfrm>
          <a:off x="7585075"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19" name="Text Box 16">
          <a:extLst>
            <a:ext uri="{FF2B5EF4-FFF2-40B4-BE49-F238E27FC236}">
              <a16:creationId xmlns:a16="http://schemas.microsoft.com/office/drawing/2014/main" id="{00000000-0008-0000-0500-0000C3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0" name="Text Box 17">
          <a:extLst>
            <a:ext uri="{FF2B5EF4-FFF2-40B4-BE49-F238E27FC236}">
              <a16:creationId xmlns:a16="http://schemas.microsoft.com/office/drawing/2014/main" id="{00000000-0008-0000-0500-0000C4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1" name="Text Box 18">
          <a:extLst>
            <a:ext uri="{FF2B5EF4-FFF2-40B4-BE49-F238E27FC236}">
              <a16:creationId xmlns:a16="http://schemas.microsoft.com/office/drawing/2014/main" id="{00000000-0008-0000-0500-0000C5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2" name="Text Box 19">
          <a:extLst>
            <a:ext uri="{FF2B5EF4-FFF2-40B4-BE49-F238E27FC236}">
              <a16:creationId xmlns:a16="http://schemas.microsoft.com/office/drawing/2014/main" id="{00000000-0008-0000-0500-0000C6040000}"/>
            </a:ext>
          </a:extLst>
        </xdr:cNvPr>
        <xdr:cNvSpPr txBox="1">
          <a:spLocks noChangeArrowheads="1"/>
        </xdr:cNvSpPr>
      </xdr:nvSpPr>
      <xdr:spPr bwMode="auto">
        <a:xfrm>
          <a:off x="4565650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442269"/>
    <xdr:sp macro="" textlink="">
      <xdr:nvSpPr>
        <xdr:cNvPr id="1223" name="Text Box 15">
          <a:extLst>
            <a:ext uri="{FF2B5EF4-FFF2-40B4-BE49-F238E27FC236}">
              <a16:creationId xmlns:a16="http://schemas.microsoft.com/office/drawing/2014/main" id="{00000000-0008-0000-0500-0000C7040000}"/>
            </a:ext>
          </a:extLst>
        </xdr:cNvPr>
        <xdr:cNvSpPr txBox="1">
          <a:spLocks noChangeArrowheads="1"/>
        </xdr:cNvSpPr>
      </xdr:nvSpPr>
      <xdr:spPr bwMode="auto">
        <a:xfrm>
          <a:off x="4565650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4" name="Text Box 16">
          <a:extLst>
            <a:ext uri="{FF2B5EF4-FFF2-40B4-BE49-F238E27FC236}">
              <a16:creationId xmlns:a16="http://schemas.microsoft.com/office/drawing/2014/main" id="{00000000-0008-0000-0500-0000C8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5" name="Text Box 17">
          <a:extLst>
            <a:ext uri="{FF2B5EF4-FFF2-40B4-BE49-F238E27FC236}">
              <a16:creationId xmlns:a16="http://schemas.microsoft.com/office/drawing/2014/main" id="{00000000-0008-0000-0500-0000C9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6" name="Text Box 18">
          <a:extLst>
            <a:ext uri="{FF2B5EF4-FFF2-40B4-BE49-F238E27FC236}">
              <a16:creationId xmlns:a16="http://schemas.microsoft.com/office/drawing/2014/main" id="{00000000-0008-0000-0500-0000CA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7" name="Text Box 19">
          <a:extLst>
            <a:ext uri="{FF2B5EF4-FFF2-40B4-BE49-F238E27FC236}">
              <a16:creationId xmlns:a16="http://schemas.microsoft.com/office/drawing/2014/main" id="{00000000-0008-0000-0500-0000CB040000}"/>
            </a:ext>
          </a:extLst>
        </xdr:cNvPr>
        <xdr:cNvSpPr txBox="1">
          <a:spLocks noChangeArrowheads="1"/>
        </xdr:cNvSpPr>
      </xdr:nvSpPr>
      <xdr:spPr bwMode="auto">
        <a:xfrm>
          <a:off x="4565650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213632"/>
    <xdr:sp macro="" textlink="">
      <xdr:nvSpPr>
        <xdr:cNvPr id="1228" name="Text Box 15">
          <a:extLst>
            <a:ext uri="{FF2B5EF4-FFF2-40B4-BE49-F238E27FC236}">
              <a16:creationId xmlns:a16="http://schemas.microsoft.com/office/drawing/2014/main" id="{00000000-0008-0000-0500-0000CC040000}"/>
            </a:ext>
          </a:extLst>
        </xdr:cNvPr>
        <xdr:cNvSpPr txBox="1">
          <a:spLocks noChangeArrowheads="1"/>
        </xdr:cNvSpPr>
      </xdr:nvSpPr>
      <xdr:spPr bwMode="auto">
        <a:xfrm>
          <a:off x="4565650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29" name="Text Box 16">
          <a:extLst>
            <a:ext uri="{FF2B5EF4-FFF2-40B4-BE49-F238E27FC236}">
              <a16:creationId xmlns:a16="http://schemas.microsoft.com/office/drawing/2014/main" id="{00000000-0008-0000-0500-0000CD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0" name="Text Box 17">
          <a:extLst>
            <a:ext uri="{FF2B5EF4-FFF2-40B4-BE49-F238E27FC236}">
              <a16:creationId xmlns:a16="http://schemas.microsoft.com/office/drawing/2014/main" id="{00000000-0008-0000-0500-0000CE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1" name="Text Box 18">
          <a:extLst>
            <a:ext uri="{FF2B5EF4-FFF2-40B4-BE49-F238E27FC236}">
              <a16:creationId xmlns:a16="http://schemas.microsoft.com/office/drawing/2014/main" id="{00000000-0008-0000-0500-0000CF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232" name="Text Box 19">
          <a:extLst>
            <a:ext uri="{FF2B5EF4-FFF2-40B4-BE49-F238E27FC236}">
              <a16:creationId xmlns:a16="http://schemas.microsoft.com/office/drawing/2014/main" id="{00000000-0008-0000-0500-0000D0040000}"/>
            </a:ext>
          </a:extLst>
        </xdr:cNvPr>
        <xdr:cNvSpPr txBox="1">
          <a:spLocks noChangeArrowheads="1"/>
        </xdr:cNvSpPr>
      </xdr:nvSpPr>
      <xdr:spPr bwMode="auto">
        <a:xfrm>
          <a:off x="4565650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3" name="Text Box 16">
          <a:extLst>
            <a:ext uri="{FF2B5EF4-FFF2-40B4-BE49-F238E27FC236}">
              <a16:creationId xmlns:a16="http://schemas.microsoft.com/office/drawing/2014/main" id="{00000000-0008-0000-0500-0000D1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4" name="Text Box 17">
          <a:extLst>
            <a:ext uri="{FF2B5EF4-FFF2-40B4-BE49-F238E27FC236}">
              <a16:creationId xmlns:a16="http://schemas.microsoft.com/office/drawing/2014/main" id="{00000000-0008-0000-0500-0000D2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5" name="Text Box 18">
          <a:extLst>
            <a:ext uri="{FF2B5EF4-FFF2-40B4-BE49-F238E27FC236}">
              <a16:creationId xmlns:a16="http://schemas.microsoft.com/office/drawing/2014/main" id="{00000000-0008-0000-0500-0000D3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6" name="Text Box 19">
          <a:extLst>
            <a:ext uri="{FF2B5EF4-FFF2-40B4-BE49-F238E27FC236}">
              <a16:creationId xmlns:a16="http://schemas.microsoft.com/office/drawing/2014/main" id="{00000000-0008-0000-0500-0000D4040000}"/>
            </a:ext>
          </a:extLst>
        </xdr:cNvPr>
        <xdr:cNvSpPr txBox="1">
          <a:spLocks noChangeArrowheads="1"/>
        </xdr:cNvSpPr>
      </xdr:nvSpPr>
      <xdr:spPr bwMode="auto">
        <a:xfrm>
          <a:off x="30797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237" name="Text Box 15">
          <a:extLst>
            <a:ext uri="{FF2B5EF4-FFF2-40B4-BE49-F238E27FC236}">
              <a16:creationId xmlns:a16="http://schemas.microsoft.com/office/drawing/2014/main" id="{00000000-0008-0000-0500-0000D5040000}"/>
            </a:ext>
          </a:extLst>
        </xdr:cNvPr>
        <xdr:cNvSpPr txBox="1">
          <a:spLocks noChangeArrowheads="1"/>
        </xdr:cNvSpPr>
      </xdr:nvSpPr>
      <xdr:spPr bwMode="auto">
        <a:xfrm>
          <a:off x="3079750" y="40925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38" name="Text Box 15">
          <a:extLst>
            <a:ext uri="{FF2B5EF4-FFF2-40B4-BE49-F238E27FC236}">
              <a16:creationId xmlns:a16="http://schemas.microsoft.com/office/drawing/2014/main" id="{00000000-0008-0000-0500-0000D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39" name="Text Box 16">
          <a:extLst>
            <a:ext uri="{FF2B5EF4-FFF2-40B4-BE49-F238E27FC236}">
              <a16:creationId xmlns:a16="http://schemas.microsoft.com/office/drawing/2014/main" id="{00000000-0008-0000-0500-0000D7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0" name="Text Box 17">
          <a:extLst>
            <a:ext uri="{FF2B5EF4-FFF2-40B4-BE49-F238E27FC236}">
              <a16:creationId xmlns:a16="http://schemas.microsoft.com/office/drawing/2014/main" id="{00000000-0008-0000-0500-0000D8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1" name="Text Box 18">
          <a:extLst>
            <a:ext uri="{FF2B5EF4-FFF2-40B4-BE49-F238E27FC236}">
              <a16:creationId xmlns:a16="http://schemas.microsoft.com/office/drawing/2014/main" id="{00000000-0008-0000-0500-0000D9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2" name="Text Box 19">
          <a:extLst>
            <a:ext uri="{FF2B5EF4-FFF2-40B4-BE49-F238E27FC236}">
              <a16:creationId xmlns:a16="http://schemas.microsoft.com/office/drawing/2014/main" id="{00000000-0008-0000-0500-0000DA040000}"/>
            </a:ext>
          </a:extLst>
        </xdr:cNvPr>
        <xdr:cNvSpPr txBox="1">
          <a:spLocks noChangeArrowheads="1"/>
        </xdr:cNvSpPr>
      </xdr:nvSpPr>
      <xdr:spPr bwMode="auto">
        <a:xfrm>
          <a:off x="30797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3" name="Text Box 15">
          <a:extLst>
            <a:ext uri="{FF2B5EF4-FFF2-40B4-BE49-F238E27FC236}">
              <a16:creationId xmlns:a16="http://schemas.microsoft.com/office/drawing/2014/main" id="{00000000-0008-0000-0500-0000DB040000}"/>
            </a:ext>
          </a:extLst>
        </xdr:cNvPr>
        <xdr:cNvSpPr txBox="1">
          <a:spLocks noChangeArrowheads="1"/>
        </xdr:cNvSpPr>
      </xdr:nvSpPr>
      <xdr:spPr bwMode="auto">
        <a:xfrm>
          <a:off x="30797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4" name="Text Box 16">
          <a:extLst>
            <a:ext uri="{FF2B5EF4-FFF2-40B4-BE49-F238E27FC236}">
              <a16:creationId xmlns:a16="http://schemas.microsoft.com/office/drawing/2014/main" id="{00000000-0008-0000-0500-0000DC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5" name="Text Box 17">
          <a:extLst>
            <a:ext uri="{FF2B5EF4-FFF2-40B4-BE49-F238E27FC236}">
              <a16:creationId xmlns:a16="http://schemas.microsoft.com/office/drawing/2014/main" id="{00000000-0008-0000-0500-0000DD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6" name="Text Box 18">
          <a:extLst>
            <a:ext uri="{FF2B5EF4-FFF2-40B4-BE49-F238E27FC236}">
              <a16:creationId xmlns:a16="http://schemas.microsoft.com/office/drawing/2014/main" id="{00000000-0008-0000-0500-0000DE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47" name="Text Box 19">
          <a:extLst>
            <a:ext uri="{FF2B5EF4-FFF2-40B4-BE49-F238E27FC236}">
              <a16:creationId xmlns:a16="http://schemas.microsoft.com/office/drawing/2014/main" id="{00000000-0008-0000-0500-0000DF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48" name="Text Box 15">
          <a:extLst>
            <a:ext uri="{FF2B5EF4-FFF2-40B4-BE49-F238E27FC236}">
              <a16:creationId xmlns:a16="http://schemas.microsoft.com/office/drawing/2014/main" id="{00000000-0008-0000-0500-0000E0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331"/>
    <xdr:sp macro="" textlink="">
      <xdr:nvSpPr>
        <xdr:cNvPr id="1249" name="Text Box 15">
          <a:extLst>
            <a:ext uri="{FF2B5EF4-FFF2-40B4-BE49-F238E27FC236}">
              <a16:creationId xmlns:a16="http://schemas.microsoft.com/office/drawing/2014/main" id="{00000000-0008-0000-0500-0000E1040000}"/>
            </a:ext>
          </a:extLst>
        </xdr:cNvPr>
        <xdr:cNvSpPr txBox="1">
          <a:spLocks noChangeArrowheads="1"/>
        </xdr:cNvSpPr>
      </xdr:nvSpPr>
      <xdr:spPr bwMode="auto">
        <a:xfrm>
          <a:off x="3079750" y="4479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0" name="Text Box 16">
          <a:extLst>
            <a:ext uri="{FF2B5EF4-FFF2-40B4-BE49-F238E27FC236}">
              <a16:creationId xmlns:a16="http://schemas.microsoft.com/office/drawing/2014/main" id="{00000000-0008-0000-0500-0000E2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1" name="Text Box 17">
          <a:extLst>
            <a:ext uri="{FF2B5EF4-FFF2-40B4-BE49-F238E27FC236}">
              <a16:creationId xmlns:a16="http://schemas.microsoft.com/office/drawing/2014/main" id="{00000000-0008-0000-0500-0000E3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2" name="Text Box 18">
          <a:extLst>
            <a:ext uri="{FF2B5EF4-FFF2-40B4-BE49-F238E27FC236}">
              <a16:creationId xmlns:a16="http://schemas.microsoft.com/office/drawing/2014/main" id="{00000000-0008-0000-0500-0000E4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53" name="Text Box 19">
          <a:extLst>
            <a:ext uri="{FF2B5EF4-FFF2-40B4-BE49-F238E27FC236}">
              <a16:creationId xmlns:a16="http://schemas.microsoft.com/office/drawing/2014/main" id="{00000000-0008-0000-0500-0000E5040000}"/>
            </a:ext>
          </a:extLst>
        </xdr:cNvPr>
        <xdr:cNvSpPr txBox="1">
          <a:spLocks noChangeArrowheads="1"/>
        </xdr:cNvSpPr>
      </xdr:nvSpPr>
      <xdr:spPr bwMode="auto">
        <a:xfrm>
          <a:off x="30797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254" name="Text Box 15">
          <a:extLst>
            <a:ext uri="{FF2B5EF4-FFF2-40B4-BE49-F238E27FC236}">
              <a16:creationId xmlns:a16="http://schemas.microsoft.com/office/drawing/2014/main" id="{00000000-0008-0000-0500-0000E6040000}"/>
            </a:ext>
          </a:extLst>
        </xdr:cNvPr>
        <xdr:cNvSpPr txBox="1">
          <a:spLocks noChangeArrowheads="1"/>
        </xdr:cNvSpPr>
      </xdr:nvSpPr>
      <xdr:spPr bwMode="auto">
        <a:xfrm>
          <a:off x="30797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255" name="Text Box 15">
          <a:extLst>
            <a:ext uri="{FF2B5EF4-FFF2-40B4-BE49-F238E27FC236}">
              <a16:creationId xmlns:a16="http://schemas.microsoft.com/office/drawing/2014/main" id="{00000000-0008-0000-0500-0000E7040000}"/>
            </a:ext>
          </a:extLst>
        </xdr:cNvPr>
        <xdr:cNvSpPr txBox="1">
          <a:spLocks noChangeArrowheads="1"/>
        </xdr:cNvSpPr>
      </xdr:nvSpPr>
      <xdr:spPr bwMode="auto">
        <a:xfrm>
          <a:off x="7585075"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56" name="Text Box 15">
          <a:extLst>
            <a:ext uri="{FF2B5EF4-FFF2-40B4-BE49-F238E27FC236}">
              <a16:creationId xmlns:a16="http://schemas.microsoft.com/office/drawing/2014/main" id="{00000000-0008-0000-0500-0000E8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7" name="Text Box 16">
          <a:extLst>
            <a:ext uri="{FF2B5EF4-FFF2-40B4-BE49-F238E27FC236}">
              <a16:creationId xmlns:a16="http://schemas.microsoft.com/office/drawing/2014/main" id="{00000000-0008-0000-0500-0000E9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8" name="Text Box 17">
          <a:extLst>
            <a:ext uri="{FF2B5EF4-FFF2-40B4-BE49-F238E27FC236}">
              <a16:creationId xmlns:a16="http://schemas.microsoft.com/office/drawing/2014/main" id="{00000000-0008-0000-0500-0000EA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59" name="Text Box 18">
          <a:extLst>
            <a:ext uri="{FF2B5EF4-FFF2-40B4-BE49-F238E27FC236}">
              <a16:creationId xmlns:a16="http://schemas.microsoft.com/office/drawing/2014/main" id="{00000000-0008-0000-0500-0000EB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0" name="Text Box 19">
          <a:extLst>
            <a:ext uri="{FF2B5EF4-FFF2-40B4-BE49-F238E27FC236}">
              <a16:creationId xmlns:a16="http://schemas.microsoft.com/office/drawing/2014/main" id="{00000000-0008-0000-0500-0000EC040000}"/>
            </a:ext>
          </a:extLst>
        </xdr:cNvPr>
        <xdr:cNvSpPr txBox="1">
          <a:spLocks noChangeArrowheads="1"/>
        </xdr:cNvSpPr>
      </xdr:nvSpPr>
      <xdr:spPr bwMode="auto">
        <a:xfrm>
          <a:off x="7585075"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1" name="Text Box 15">
          <a:extLst>
            <a:ext uri="{FF2B5EF4-FFF2-40B4-BE49-F238E27FC236}">
              <a16:creationId xmlns:a16="http://schemas.microsoft.com/office/drawing/2014/main" id="{00000000-0008-0000-0500-0000ED040000}"/>
            </a:ext>
          </a:extLst>
        </xdr:cNvPr>
        <xdr:cNvSpPr txBox="1">
          <a:spLocks noChangeArrowheads="1"/>
        </xdr:cNvSpPr>
      </xdr:nvSpPr>
      <xdr:spPr bwMode="auto">
        <a:xfrm>
          <a:off x="7585075"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2" name="Text Box 16">
          <a:extLst>
            <a:ext uri="{FF2B5EF4-FFF2-40B4-BE49-F238E27FC236}">
              <a16:creationId xmlns:a16="http://schemas.microsoft.com/office/drawing/2014/main" id="{00000000-0008-0000-0500-0000EE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3" name="Text Box 17">
          <a:extLst>
            <a:ext uri="{FF2B5EF4-FFF2-40B4-BE49-F238E27FC236}">
              <a16:creationId xmlns:a16="http://schemas.microsoft.com/office/drawing/2014/main" id="{00000000-0008-0000-0500-0000EF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4" name="Text Box 18">
          <a:extLst>
            <a:ext uri="{FF2B5EF4-FFF2-40B4-BE49-F238E27FC236}">
              <a16:creationId xmlns:a16="http://schemas.microsoft.com/office/drawing/2014/main" id="{00000000-0008-0000-0500-0000F0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65" name="Text Box 19">
          <a:extLst>
            <a:ext uri="{FF2B5EF4-FFF2-40B4-BE49-F238E27FC236}">
              <a16:creationId xmlns:a16="http://schemas.microsoft.com/office/drawing/2014/main" id="{00000000-0008-0000-0500-0000F1040000}"/>
            </a:ext>
          </a:extLst>
        </xdr:cNvPr>
        <xdr:cNvSpPr txBox="1">
          <a:spLocks noChangeArrowheads="1"/>
        </xdr:cNvSpPr>
      </xdr:nvSpPr>
      <xdr:spPr bwMode="auto">
        <a:xfrm>
          <a:off x="7585075"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266" name="Text Box 15">
          <a:extLst>
            <a:ext uri="{FF2B5EF4-FFF2-40B4-BE49-F238E27FC236}">
              <a16:creationId xmlns:a16="http://schemas.microsoft.com/office/drawing/2014/main" id="{00000000-0008-0000-0500-0000F2040000}"/>
            </a:ext>
          </a:extLst>
        </xdr:cNvPr>
        <xdr:cNvSpPr txBox="1">
          <a:spLocks noChangeArrowheads="1"/>
        </xdr:cNvSpPr>
      </xdr:nvSpPr>
      <xdr:spPr bwMode="auto">
        <a:xfrm>
          <a:off x="7585075"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7" name="Text Box 16">
          <a:extLst>
            <a:ext uri="{FF2B5EF4-FFF2-40B4-BE49-F238E27FC236}">
              <a16:creationId xmlns:a16="http://schemas.microsoft.com/office/drawing/2014/main" id="{00000000-0008-0000-0500-0000F3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8" name="Text Box 17">
          <a:extLst>
            <a:ext uri="{FF2B5EF4-FFF2-40B4-BE49-F238E27FC236}">
              <a16:creationId xmlns:a16="http://schemas.microsoft.com/office/drawing/2014/main" id="{00000000-0008-0000-0500-0000F4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69" name="Text Box 18">
          <a:extLst>
            <a:ext uri="{FF2B5EF4-FFF2-40B4-BE49-F238E27FC236}">
              <a16:creationId xmlns:a16="http://schemas.microsoft.com/office/drawing/2014/main" id="{00000000-0008-0000-0500-0000F5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0" name="Text Box 19">
          <a:extLst>
            <a:ext uri="{FF2B5EF4-FFF2-40B4-BE49-F238E27FC236}">
              <a16:creationId xmlns:a16="http://schemas.microsoft.com/office/drawing/2014/main" id="{00000000-0008-0000-0500-0000F604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71" name="Text Box 15">
          <a:extLst>
            <a:ext uri="{FF2B5EF4-FFF2-40B4-BE49-F238E27FC236}">
              <a16:creationId xmlns:a16="http://schemas.microsoft.com/office/drawing/2014/main" id="{00000000-0008-0000-0500-0000F7040000}"/>
            </a:ext>
          </a:extLst>
        </xdr:cNvPr>
        <xdr:cNvSpPr txBox="1">
          <a:spLocks noChangeArrowheads="1"/>
        </xdr:cNvSpPr>
      </xdr:nvSpPr>
      <xdr:spPr bwMode="auto">
        <a:xfrm>
          <a:off x="9582150" y="44799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2" name="Text Box 16">
          <a:extLst>
            <a:ext uri="{FF2B5EF4-FFF2-40B4-BE49-F238E27FC236}">
              <a16:creationId xmlns:a16="http://schemas.microsoft.com/office/drawing/2014/main" id="{00000000-0008-0000-0500-0000F8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3" name="Text Box 17">
          <a:extLst>
            <a:ext uri="{FF2B5EF4-FFF2-40B4-BE49-F238E27FC236}">
              <a16:creationId xmlns:a16="http://schemas.microsoft.com/office/drawing/2014/main" id="{00000000-0008-0000-0500-0000F9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4" name="Text Box 18">
          <a:extLst>
            <a:ext uri="{FF2B5EF4-FFF2-40B4-BE49-F238E27FC236}">
              <a16:creationId xmlns:a16="http://schemas.microsoft.com/office/drawing/2014/main" id="{00000000-0008-0000-0500-0000FA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5" name="Text Box 19">
          <a:extLst>
            <a:ext uri="{FF2B5EF4-FFF2-40B4-BE49-F238E27FC236}">
              <a16:creationId xmlns:a16="http://schemas.microsoft.com/office/drawing/2014/main" id="{00000000-0008-0000-0500-0000FB04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76" name="Text Box 15">
          <a:extLst>
            <a:ext uri="{FF2B5EF4-FFF2-40B4-BE49-F238E27FC236}">
              <a16:creationId xmlns:a16="http://schemas.microsoft.com/office/drawing/2014/main" id="{00000000-0008-0000-0500-0000FC04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7" name="Text Box 16">
          <a:extLst>
            <a:ext uri="{FF2B5EF4-FFF2-40B4-BE49-F238E27FC236}">
              <a16:creationId xmlns:a16="http://schemas.microsoft.com/office/drawing/2014/main" id="{00000000-0008-0000-0500-0000FD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8" name="Text Box 17">
          <a:extLst>
            <a:ext uri="{FF2B5EF4-FFF2-40B4-BE49-F238E27FC236}">
              <a16:creationId xmlns:a16="http://schemas.microsoft.com/office/drawing/2014/main" id="{00000000-0008-0000-0500-0000FE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79" name="Text Box 18">
          <a:extLst>
            <a:ext uri="{FF2B5EF4-FFF2-40B4-BE49-F238E27FC236}">
              <a16:creationId xmlns:a16="http://schemas.microsoft.com/office/drawing/2014/main" id="{00000000-0008-0000-0500-0000FF04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0" name="Text Box 19">
          <a:extLst>
            <a:ext uri="{FF2B5EF4-FFF2-40B4-BE49-F238E27FC236}">
              <a16:creationId xmlns:a16="http://schemas.microsoft.com/office/drawing/2014/main" id="{00000000-0008-0000-0500-000000050000}"/>
            </a:ext>
          </a:extLst>
        </xdr:cNvPr>
        <xdr:cNvSpPr txBox="1">
          <a:spLocks noChangeArrowheads="1"/>
        </xdr:cNvSpPr>
      </xdr:nvSpPr>
      <xdr:spPr bwMode="auto">
        <a:xfrm>
          <a:off x="9582150" y="5016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281" name="Text Box 15">
          <a:extLst>
            <a:ext uri="{FF2B5EF4-FFF2-40B4-BE49-F238E27FC236}">
              <a16:creationId xmlns:a16="http://schemas.microsoft.com/office/drawing/2014/main" id="{00000000-0008-0000-0500-000001050000}"/>
            </a:ext>
          </a:extLst>
        </xdr:cNvPr>
        <xdr:cNvSpPr txBox="1">
          <a:spLocks noChangeArrowheads="1"/>
        </xdr:cNvSpPr>
      </xdr:nvSpPr>
      <xdr:spPr bwMode="auto">
        <a:xfrm>
          <a:off x="9582150" y="40925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2" name="Text Box 15">
          <a:extLst>
            <a:ext uri="{FF2B5EF4-FFF2-40B4-BE49-F238E27FC236}">
              <a16:creationId xmlns:a16="http://schemas.microsoft.com/office/drawing/2014/main" id="{00000000-0008-0000-0500-000002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3" name="Text Box 16">
          <a:extLst>
            <a:ext uri="{FF2B5EF4-FFF2-40B4-BE49-F238E27FC236}">
              <a16:creationId xmlns:a16="http://schemas.microsoft.com/office/drawing/2014/main" id="{00000000-0008-0000-0500-000003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4" name="Text Box 17">
          <a:extLst>
            <a:ext uri="{FF2B5EF4-FFF2-40B4-BE49-F238E27FC236}">
              <a16:creationId xmlns:a16="http://schemas.microsoft.com/office/drawing/2014/main" id="{00000000-0008-0000-0500-000004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5" name="Text Box 18">
          <a:extLst>
            <a:ext uri="{FF2B5EF4-FFF2-40B4-BE49-F238E27FC236}">
              <a16:creationId xmlns:a16="http://schemas.microsoft.com/office/drawing/2014/main" id="{00000000-0008-0000-0500-000005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6" name="Text Box 19">
          <a:extLst>
            <a:ext uri="{FF2B5EF4-FFF2-40B4-BE49-F238E27FC236}">
              <a16:creationId xmlns:a16="http://schemas.microsoft.com/office/drawing/2014/main" id="{00000000-0008-0000-0500-000006050000}"/>
            </a:ext>
          </a:extLst>
        </xdr:cNvPr>
        <xdr:cNvSpPr txBox="1">
          <a:spLocks noChangeArrowheads="1"/>
        </xdr:cNvSpPr>
      </xdr:nvSpPr>
      <xdr:spPr bwMode="auto">
        <a:xfrm>
          <a:off x="9582150" y="4127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87" name="Text Box 15">
          <a:extLst>
            <a:ext uri="{FF2B5EF4-FFF2-40B4-BE49-F238E27FC236}">
              <a16:creationId xmlns:a16="http://schemas.microsoft.com/office/drawing/2014/main" id="{00000000-0008-0000-0500-000007050000}"/>
            </a:ext>
          </a:extLst>
        </xdr:cNvPr>
        <xdr:cNvSpPr txBox="1">
          <a:spLocks noChangeArrowheads="1"/>
        </xdr:cNvSpPr>
      </xdr:nvSpPr>
      <xdr:spPr bwMode="auto">
        <a:xfrm>
          <a:off x="9582150" y="447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8" name="Text Box 16">
          <a:extLst>
            <a:ext uri="{FF2B5EF4-FFF2-40B4-BE49-F238E27FC236}">
              <a16:creationId xmlns:a16="http://schemas.microsoft.com/office/drawing/2014/main" id="{00000000-0008-0000-0500-000008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89" name="Text Box 17">
          <a:extLst>
            <a:ext uri="{FF2B5EF4-FFF2-40B4-BE49-F238E27FC236}">
              <a16:creationId xmlns:a16="http://schemas.microsoft.com/office/drawing/2014/main" id="{00000000-0008-0000-0500-000009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0" name="Text Box 18">
          <a:extLst>
            <a:ext uri="{FF2B5EF4-FFF2-40B4-BE49-F238E27FC236}">
              <a16:creationId xmlns:a16="http://schemas.microsoft.com/office/drawing/2014/main" id="{00000000-0008-0000-0500-00000A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291" name="Text Box 19">
          <a:extLst>
            <a:ext uri="{FF2B5EF4-FFF2-40B4-BE49-F238E27FC236}">
              <a16:creationId xmlns:a16="http://schemas.microsoft.com/office/drawing/2014/main" id="{00000000-0008-0000-0500-00000B050000}"/>
            </a:ext>
          </a:extLst>
        </xdr:cNvPr>
        <xdr:cNvSpPr txBox="1">
          <a:spLocks noChangeArrowheads="1"/>
        </xdr:cNvSpPr>
      </xdr:nvSpPr>
      <xdr:spPr bwMode="auto">
        <a:xfrm>
          <a:off x="9582150" y="44767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213632"/>
    <xdr:sp macro="" textlink="">
      <xdr:nvSpPr>
        <xdr:cNvPr id="1292" name="Text Box 15">
          <a:extLst>
            <a:ext uri="{FF2B5EF4-FFF2-40B4-BE49-F238E27FC236}">
              <a16:creationId xmlns:a16="http://schemas.microsoft.com/office/drawing/2014/main" id="{00000000-0008-0000-0500-00000C050000}"/>
            </a:ext>
          </a:extLst>
        </xdr:cNvPr>
        <xdr:cNvSpPr txBox="1">
          <a:spLocks noChangeArrowheads="1"/>
        </xdr:cNvSpPr>
      </xdr:nvSpPr>
      <xdr:spPr bwMode="auto">
        <a:xfrm>
          <a:off x="9582150" y="49815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3" name="Text Box 16">
          <a:extLst>
            <a:ext uri="{FF2B5EF4-FFF2-40B4-BE49-F238E27FC236}">
              <a16:creationId xmlns:a16="http://schemas.microsoft.com/office/drawing/2014/main" id="{00000000-0008-0000-0500-00000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4" name="Text Box 17">
          <a:extLst>
            <a:ext uri="{FF2B5EF4-FFF2-40B4-BE49-F238E27FC236}">
              <a16:creationId xmlns:a16="http://schemas.microsoft.com/office/drawing/2014/main" id="{00000000-0008-0000-0500-00000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5" name="Text Box 18">
          <a:extLst>
            <a:ext uri="{FF2B5EF4-FFF2-40B4-BE49-F238E27FC236}">
              <a16:creationId xmlns:a16="http://schemas.microsoft.com/office/drawing/2014/main" id="{00000000-0008-0000-0500-00000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296" name="Text Box 19">
          <a:extLst>
            <a:ext uri="{FF2B5EF4-FFF2-40B4-BE49-F238E27FC236}">
              <a16:creationId xmlns:a16="http://schemas.microsoft.com/office/drawing/2014/main" id="{00000000-0008-0000-0500-00001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7" name="Text Box 16">
          <a:extLst>
            <a:ext uri="{FF2B5EF4-FFF2-40B4-BE49-F238E27FC236}">
              <a16:creationId xmlns:a16="http://schemas.microsoft.com/office/drawing/2014/main" id="{00000000-0008-0000-0500-00001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8" name="Text Box 17">
          <a:extLst>
            <a:ext uri="{FF2B5EF4-FFF2-40B4-BE49-F238E27FC236}">
              <a16:creationId xmlns:a16="http://schemas.microsoft.com/office/drawing/2014/main" id="{00000000-0008-0000-0500-00001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299" name="Text Box 18">
          <a:extLst>
            <a:ext uri="{FF2B5EF4-FFF2-40B4-BE49-F238E27FC236}">
              <a16:creationId xmlns:a16="http://schemas.microsoft.com/office/drawing/2014/main" id="{00000000-0008-0000-0500-00001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00" name="Text Box 19">
          <a:extLst>
            <a:ext uri="{FF2B5EF4-FFF2-40B4-BE49-F238E27FC236}">
              <a16:creationId xmlns:a16="http://schemas.microsoft.com/office/drawing/2014/main" id="{00000000-0008-0000-0500-00001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1" name="Text Box 16">
          <a:extLst>
            <a:ext uri="{FF2B5EF4-FFF2-40B4-BE49-F238E27FC236}">
              <a16:creationId xmlns:a16="http://schemas.microsoft.com/office/drawing/2014/main" id="{00000000-0008-0000-0500-00001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2" name="Text Box 17">
          <a:extLst>
            <a:ext uri="{FF2B5EF4-FFF2-40B4-BE49-F238E27FC236}">
              <a16:creationId xmlns:a16="http://schemas.microsoft.com/office/drawing/2014/main" id="{00000000-0008-0000-0500-00001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3" name="Text Box 18">
          <a:extLst>
            <a:ext uri="{FF2B5EF4-FFF2-40B4-BE49-F238E27FC236}">
              <a16:creationId xmlns:a16="http://schemas.microsoft.com/office/drawing/2014/main" id="{00000000-0008-0000-0500-00001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04" name="Text Box 19">
          <a:extLst>
            <a:ext uri="{FF2B5EF4-FFF2-40B4-BE49-F238E27FC236}">
              <a16:creationId xmlns:a16="http://schemas.microsoft.com/office/drawing/2014/main" id="{00000000-0008-0000-0500-00001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05" name="Text Box 15">
          <a:extLst>
            <a:ext uri="{FF2B5EF4-FFF2-40B4-BE49-F238E27FC236}">
              <a16:creationId xmlns:a16="http://schemas.microsoft.com/office/drawing/2014/main" id="{00000000-0008-0000-0500-00001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6" name="Text Box 16">
          <a:extLst>
            <a:ext uri="{FF2B5EF4-FFF2-40B4-BE49-F238E27FC236}">
              <a16:creationId xmlns:a16="http://schemas.microsoft.com/office/drawing/2014/main" id="{00000000-0008-0000-0500-00001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7" name="Text Box 17">
          <a:extLst>
            <a:ext uri="{FF2B5EF4-FFF2-40B4-BE49-F238E27FC236}">
              <a16:creationId xmlns:a16="http://schemas.microsoft.com/office/drawing/2014/main" id="{00000000-0008-0000-0500-00001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8" name="Text Box 18">
          <a:extLst>
            <a:ext uri="{FF2B5EF4-FFF2-40B4-BE49-F238E27FC236}">
              <a16:creationId xmlns:a16="http://schemas.microsoft.com/office/drawing/2014/main" id="{00000000-0008-0000-0500-00001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09" name="Text Box 19">
          <a:extLst>
            <a:ext uri="{FF2B5EF4-FFF2-40B4-BE49-F238E27FC236}">
              <a16:creationId xmlns:a16="http://schemas.microsoft.com/office/drawing/2014/main" id="{00000000-0008-0000-0500-00001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10" name="Text Box 15">
          <a:extLst>
            <a:ext uri="{FF2B5EF4-FFF2-40B4-BE49-F238E27FC236}">
              <a16:creationId xmlns:a16="http://schemas.microsoft.com/office/drawing/2014/main" id="{00000000-0008-0000-0500-00001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11" name="Text Box 15">
          <a:extLst>
            <a:ext uri="{FF2B5EF4-FFF2-40B4-BE49-F238E27FC236}">
              <a16:creationId xmlns:a16="http://schemas.microsoft.com/office/drawing/2014/main" id="{00000000-0008-0000-0500-00001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2" name="Text Box 16">
          <a:extLst>
            <a:ext uri="{FF2B5EF4-FFF2-40B4-BE49-F238E27FC236}">
              <a16:creationId xmlns:a16="http://schemas.microsoft.com/office/drawing/2014/main" id="{00000000-0008-0000-0500-00002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3" name="Text Box 17">
          <a:extLst>
            <a:ext uri="{FF2B5EF4-FFF2-40B4-BE49-F238E27FC236}">
              <a16:creationId xmlns:a16="http://schemas.microsoft.com/office/drawing/2014/main" id="{00000000-0008-0000-0500-00002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14" name="Text Box 18">
          <a:extLst>
            <a:ext uri="{FF2B5EF4-FFF2-40B4-BE49-F238E27FC236}">
              <a16:creationId xmlns:a16="http://schemas.microsoft.com/office/drawing/2014/main" id="{00000000-0008-0000-0500-00002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15" name="Text Box 15">
          <a:extLst>
            <a:ext uri="{FF2B5EF4-FFF2-40B4-BE49-F238E27FC236}">
              <a16:creationId xmlns:a16="http://schemas.microsoft.com/office/drawing/2014/main" id="{00000000-0008-0000-0500-00002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6" name="Text Box 16">
          <a:extLst>
            <a:ext uri="{FF2B5EF4-FFF2-40B4-BE49-F238E27FC236}">
              <a16:creationId xmlns:a16="http://schemas.microsoft.com/office/drawing/2014/main" id="{00000000-0008-0000-0500-00002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7" name="Text Box 17">
          <a:extLst>
            <a:ext uri="{FF2B5EF4-FFF2-40B4-BE49-F238E27FC236}">
              <a16:creationId xmlns:a16="http://schemas.microsoft.com/office/drawing/2014/main" id="{00000000-0008-0000-0500-00002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8" name="Text Box 18">
          <a:extLst>
            <a:ext uri="{FF2B5EF4-FFF2-40B4-BE49-F238E27FC236}">
              <a16:creationId xmlns:a16="http://schemas.microsoft.com/office/drawing/2014/main" id="{00000000-0008-0000-0500-00002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19" name="Text Box 19">
          <a:extLst>
            <a:ext uri="{FF2B5EF4-FFF2-40B4-BE49-F238E27FC236}">
              <a16:creationId xmlns:a16="http://schemas.microsoft.com/office/drawing/2014/main" id="{00000000-0008-0000-0500-00002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20" name="Text Box 15">
          <a:extLst>
            <a:ext uri="{FF2B5EF4-FFF2-40B4-BE49-F238E27FC236}">
              <a16:creationId xmlns:a16="http://schemas.microsoft.com/office/drawing/2014/main" id="{00000000-0008-0000-0500-00002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1" name="Text Box 16">
          <a:extLst>
            <a:ext uri="{FF2B5EF4-FFF2-40B4-BE49-F238E27FC236}">
              <a16:creationId xmlns:a16="http://schemas.microsoft.com/office/drawing/2014/main" id="{00000000-0008-0000-0500-00002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2" name="Text Box 17">
          <a:extLst>
            <a:ext uri="{FF2B5EF4-FFF2-40B4-BE49-F238E27FC236}">
              <a16:creationId xmlns:a16="http://schemas.microsoft.com/office/drawing/2014/main" id="{00000000-0008-0000-0500-00002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3" name="Text Box 18">
          <a:extLst>
            <a:ext uri="{FF2B5EF4-FFF2-40B4-BE49-F238E27FC236}">
              <a16:creationId xmlns:a16="http://schemas.microsoft.com/office/drawing/2014/main" id="{00000000-0008-0000-0500-00002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24" name="Text Box 19">
          <a:extLst>
            <a:ext uri="{FF2B5EF4-FFF2-40B4-BE49-F238E27FC236}">
              <a16:creationId xmlns:a16="http://schemas.microsoft.com/office/drawing/2014/main" id="{00000000-0008-0000-0500-00002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5" name="Text Box 16">
          <a:extLst>
            <a:ext uri="{FF2B5EF4-FFF2-40B4-BE49-F238E27FC236}">
              <a16:creationId xmlns:a16="http://schemas.microsoft.com/office/drawing/2014/main" id="{00000000-0008-0000-0500-00002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6" name="Text Box 17">
          <a:extLst>
            <a:ext uri="{FF2B5EF4-FFF2-40B4-BE49-F238E27FC236}">
              <a16:creationId xmlns:a16="http://schemas.microsoft.com/office/drawing/2014/main" id="{00000000-0008-0000-0500-00002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7" name="Text Box 18">
          <a:extLst>
            <a:ext uri="{FF2B5EF4-FFF2-40B4-BE49-F238E27FC236}">
              <a16:creationId xmlns:a16="http://schemas.microsoft.com/office/drawing/2014/main" id="{00000000-0008-0000-0500-00002F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28" name="Text Box 19">
          <a:extLst>
            <a:ext uri="{FF2B5EF4-FFF2-40B4-BE49-F238E27FC236}">
              <a16:creationId xmlns:a16="http://schemas.microsoft.com/office/drawing/2014/main" id="{00000000-0008-0000-0500-000030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29" name="Text Box 16">
          <a:extLst>
            <a:ext uri="{FF2B5EF4-FFF2-40B4-BE49-F238E27FC236}">
              <a16:creationId xmlns:a16="http://schemas.microsoft.com/office/drawing/2014/main" id="{00000000-0008-0000-0500-00003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0" name="Text Box 17">
          <a:extLst>
            <a:ext uri="{FF2B5EF4-FFF2-40B4-BE49-F238E27FC236}">
              <a16:creationId xmlns:a16="http://schemas.microsoft.com/office/drawing/2014/main" id="{00000000-0008-0000-0500-00003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1" name="Text Box 18">
          <a:extLst>
            <a:ext uri="{FF2B5EF4-FFF2-40B4-BE49-F238E27FC236}">
              <a16:creationId xmlns:a16="http://schemas.microsoft.com/office/drawing/2014/main" id="{00000000-0008-0000-0500-000033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32" name="Text Box 19">
          <a:extLst>
            <a:ext uri="{FF2B5EF4-FFF2-40B4-BE49-F238E27FC236}">
              <a16:creationId xmlns:a16="http://schemas.microsoft.com/office/drawing/2014/main" id="{00000000-0008-0000-0500-000034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3" name="Text Box 16">
          <a:extLst>
            <a:ext uri="{FF2B5EF4-FFF2-40B4-BE49-F238E27FC236}">
              <a16:creationId xmlns:a16="http://schemas.microsoft.com/office/drawing/2014/main" id="{00000000-0008-0000-0500-00003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4" name="Text Box 17">
          <a:extLst>
            <a:ext uri="{FF2B5EF4-FFF2-40B4-BE49-F238E27FC236}">
              <a16:creationId xmlns:a16="http://schemas.microsoft.com/office/drawing/2014/main" id="{00000000-0008-0000-0500-00003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5" name="Text Box 18">
          <a:extLst>
            <a:ext uri="{FF2B5EF4-FFF2-40B4-BE49-F238E27FC236}">
              <a16:creationId xmlns:a16="http://schemas.microsoft.com/office/drawing/2014/main" id="{00000000-0008-0000-0500-000037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36" name="Text Box 19">
          <a:extLst>
            <a:ext uri="{FF2B5EF4-FFF2-40B4-BE49-F238E27FC236}">
              <a16:creationId xmlns:a16="http://schemas.microsoft.com/office/drawing/2014/main" id="{00000000-0008-0000-0500-000038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37" name="Text Box 15">
          <a:extLst>
            <a:ext uri="{FF2B5EF4-FFF2-40B4-BE49-F238E27FC236}">
              <a16:creationId xmlns:a16="http://schemas.microsoft.com/office/drawing/2014/main" id="{00000000-0008-0000-0500-000039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8" name="Text Box 16">
          <a:extLst>
            <a:ext uri="{FF2B5EF4-FFF2-40B4-BE49-F238E27FC236}">
              <a16:creationId xmlns:a16="http://schemas.microsoft.com/office/drawing/2014/main" id="{00000000-0008-0000-0500-00003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39" name="Text Box 17">
          <a:extLst>
            <a:ext uri="{FF2B5EF4-FFF2-40B4-BE49-F238E27FC236}">
              <a16:creationId xmlns:a16="http://schemas.microsoft.com/office/drawing/2014/main" id="{00000000-0008-0000-0500-00003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0" name="Text Box 18">
          <a:extLst>
            <a:ext uri="{FF2B5EF4-FFF2-40B4-BE49-F238E27FC236}">
              <a16:creationId xmlns:a16="http://schemas.microsoft.com/office/drawing/2014/main" id="{00000000-0008-0000-0500-00003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41" name="Text Box 19">
          <a:extLst>
            <a:ext uri="{FF2B5EF4-FFF2-40B4-BE49-F238E27FC236}">
              <a16:creationId xmlns:a16="http://schemas.microsoft.com/office/drawing/2014/main" id="{00000000-0008-0000-0500-00003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213632"/>
    <xdr:sp macro="" textlink="">
      <xdr:nvSpPr>
        <xdr:cNvPr id="1342" name="Text Box 15">
          <a:extLst>
            <a:ext uri="{FF2B5EF4-FFF2-40B4-BE49-F238E27FC236}">
              <a16:creationId xmlns:a16="http://schemas.microsoft.com/office/drawing/2014/main" id="{00000000-0008-0000-0500-00003E050000}"/>
            </a:ext>
          </a:extLst>
        </xdr:cNvPr>
        <xdr:cNvSpPr txBox="1">
          <a:spLocks noChangeArrowheads="1"/>
        </xdr:cNvSpPr>
      </xdr:nvSpPr>
      <xdr:spPr bwMode="auto">
        <a:xfrm>
          <a:off x="3710214"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43" name="Text Box 15">
          <a:extLst>
            <a:ext uri="{FF2B5EF4-FFF2-40B4-BE49-F238E27FC236}">
              <a16:creationId xmlns:a16="http://schemas.microsoft.com/office/drawing/2014/main" id="{00000000-0008-0000-0500-00003F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4" name="Text Box 16">
          <a:extLst>
            <a:ext uri="{FF2B5EF4-FFF2-40B4-BE49-F238E27FC236}">
              <a16:creationId xmlns:a16="http://schemas.microsoft.com/office/drawing/2014/main" id="{00000000-0008-0000-0500-00004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5" name="Text Box 17">
          <a:extLst>
            <a:ext uri="{FF2B5EF4-FFF2-40B4-BE49-F238E27FC236}">
              <a16:creationId xmlns:a16="http://schemas.microsoft.com/office/drawing/2014/main" id="{00000000-0008-0000-0500-00004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46" name="Text Box 18">
          <a:extLst>
            <a:ext uri="{FF2B5EF4-FFF2-40B4-BE49-F238E27FC236}">
              <a16:creationId xmlns:a16="http://schemas.microsoft.com/office/drawing/2014/main" id="{00000000-0008-0000-0500-00004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213632"/>
    <xdr:sp macro="" textlink="">
      <xdr:nvSpPr>
        <xdr:cNvPr id="1347" name="Text Box 15">
          <a:extLst>
            <a:ext uri="{FF2B5EF4-FFF2-40B4-BE49-F238E27FC236}">
              <a16:creationId xmlns:a16="http://schemas.microsoft.com/office/drawing/2014/main" id="{00000000-0008-0000-0500-000043050000}"/>
            </a:ext>
          </a:extLst>
        </xdr:cNvPr>
        <xdr:cNvSpPr txBox="1">
          <a:spLocks noChangeArrowheads="1"/>
        </xdr:cNvSpPr>
      </xdr:nvSpPr>
      <xdr:spPr bwMode="auto">
        <a:xfrm>
          <a:off x="6773182" y="449806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8" name="Text Box 16">
          <a:extLst>
            <a:ext uri="{FF2B5EF4-FFF2-40B4-BE49-F238E27FC236}">
              <a16:creationId xmlns:a16="http://schemas.microsoft.com/office/drawing/2014/main" id="{00000000-0008-0000-0500-00004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49" name="Text Box 17">
          <a:extLst>
            <a:ext uri="{FF2B5EF4-FFF2-40B4-BE49-F238E27FC236}">
              <a16:creationId xmlns:a16="http://schemas.microsoft.com/office/drawing/2014/main" id="{00000000-0008-0000-0500-00004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0" name="Text Box 18">
          <a:extLst>
            <a:ext uri="{FF2B5EF4-FFF2-40B4-BE49-F238E27FC236}">
              <a16:creationId xmlns:a16="http://schemas.microsoft.com/office/drawing/2014/main" id="{00000000-0008-0000-0500-00004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1" name="Text Box 19">
          <a:extLst>
            <a:ext uri="{FF2B5EF4-FFF2-40B4-BE49-F238E27FC236}">
              <a16:creationId xmlns:a16="http://schemas.microsoft.com/office/drawing/2014/main" id="{00000000-0008-0000-0500-00004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52" name="Text Box 15">
          <a:extLst>
            <a:ext uri="{FF2B5EF4-FFF2-40B4-BE49-F238E27FC236}">
              <a16:creationId xmlns:a16="http://schemas.microsoft.com/office/drawing/2014/main" id="{00000000-0008-0000-0500-000048050000}"/>
            </a:ext>
          </a:extLst>
        </xdr:cNvPr>
        <xdr:cNvSpPr txBox="1">
          <a:spLocks noChangeArrowheads="1"/>
        </xdr:cNvSpPr>
      </xdr:nvSpPr>
      <xdr:spPr bwMode="auto">
        <a:xfrm>
          <a:off x="9616168"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3" name="Text Box 16">
          <a:extLst>
            <a:ext uri="{FF2B5EF4-FFF2-40B4-BE49-F238E27FC236}">
              <a16:creationId xmlns:a16="http://schemas.microsoft.com/office/drawing/2014/main" id="{00000000-0008-0000-0500-000049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4" name="Text Box 17">
          <a:extLst>
            <a:ext uri="{FF2B5EF4-FFF2-40B4-BE49-F238E27FC236}">
              <a16:creationId xmlns:a16="http://schemas.microsoft.com/office/drawing/2014/main" id="{00000000-0008-0000-0500-00004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5" name="Text Box 18">
          <a:extLst>
            <a:ext uri="{FF2B5EF4-FFF2-40B4-BE49-F238E27FC236}">
              <a16:creationId xmlns:a16="http://schemas.microsoft.com/office/drawing/2014/main" id="{00000000-0008-0000-0500-00004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56" name="Text Box 19">
          <a:extLst>
            <a:ext uri="{FF2B5EF4-FFF2-40B4-BE49-F238E27FC236}">
              <a16:creationId xmlns:a16="http://schemas.microsoft.com/office/drawing/2014/main" id="{00000000-0008-0000-0500-00004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7" name="Text Box 16">
          <a:extLst>
            <a:ext uri="{FF2B5EF4-FFF2-40B4-BE49-F238E27FC236}">
              <a16:creationId xmlns:a16="http://schemas.microsoft.com/office/drawing/2014/main" id="{00000000-0008-0000-0500-00004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8" name="Text Box 17">
          <a:extLst>
            <a:ext uri="{FF2B5EF4-FFF2-40B4-BE49-F238E27FC236}">
              <a16:creationId xmlns:a16="http://schemas.microsoft.com/office/drawing/2014/main" id="{00000000-0008-0000-0500-00004E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59" name="Text Box 18">
          <a:extLst>
            <a:ext uri="{FF2B5EF4-FFF2-40B4-BE49-F238E27FC236}">
              <a16:creationId xmlns:a16="http://schemas.microsoft.com/office/drawing/2014/main" id="{00000000-0008-0000-0500-00004F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60" name="Text Box 19">
          <a:extLst>
            <a:ext uri="{FF2B5EF4-FFF2-40B4-BE49-F238E27FC236}">
              <a16:creationId xmlns:a16="http://schemas.microsoft.com/office/drawing/2014/main" id="{00000000-0008-0000-0500-000050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1" name="Text Box 16">
          <a:extLst>
            <a:ext uri="{FF2B5EF4-FFF2-40B4-BE49-F238E27FC236}">
              <a16:creationId xmlns:a16="http://schemas.microsoft.com/office/drawing/2014/main" id="{00000000-0008-0000-0500-00005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2" name="Text Box 17">
          <a:extLst>
            <a:ext uri="{FF2B5EF4-FFF2-40B4-BE49-F238E27FC236}">
              <a16:creationId xmlns:a16="http://schemas.microsoft.com/office/drawing/2014/main" id="{00000000-0008-0000-0500-000052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3" name="Text Box 18">
          <a:extLst>
            <a:ext uri="{FF2B5EF4-FFF2-40B4-BE49-F238E27FC236}">
              <a16:creationId xmlns:a16="http://schemas.microsoft.com/office/drawing/2014/main" id="{00000000-0008-0000-0500-000053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64" name="Text Box 19">
          <a:extLst>
            <a:ext uri="{FF2B5EF4-FFF2-40B4-BE49-F238E27FC236}">
              <a16:creationId xmlns:a16="http://schemas.microsoft.com/office/drawing/2014/main" id="{00000000-0008-0000-0500-000054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5" name="Text Box 16">
          <a:extLst>
            <a:ext uri="{FF2B5EF4-FFF2-40B4-BE49-F238E27FC236}">
              <a16:creationId xmlns:a16="http://schemas.microsoft.com/office/drawing/2014/main" id="{00000000-0008-0000-0500-000055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6" name="Text Box 17">
          <a:extLst>
            <a:ext uri="{FF2B5EF4-FFF2-40B4-BE49-F238E27FC236}">
              <a16:creationId xmlns:a16="http://schemas.microsoft.com/office/drawing/2014/main" id="{00000000-0008-0000-0500-000056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7" name="Text Box 18">
          <a:extLst>
            <a:ext uri="{FF2B5EF4-FFF2-40B4-BE49-F238E27FC236}">
              <a16:creationId xmlns:a16="http://schemas.microsoft.com/office/drawing/2014/main" id="{00000000-0008-0000-0500-000057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68" name="Text Box 19">
          <a:extLst>
            <a:ext uri="{FF2B5EF4-FFF2-40B4-BE49-F238E27FC236}">
              <a16:creationId xmlns:a16="http://schemas.microsoft.com/office/drawing/2014/main" id="{00000000-0008-0000-0500-000058050000}"/>
            </a:ext>
          </a:extLst>
        </xdr:cNvPr>
        <xdr:cNvSpPr txBox="1">
          <a:spLocks noChangeArrowheads="1"/>
        </xdr:cNvSpPr>
      </xdr:nvSpPr>
      <xdr:spPr bwMode="auto">
        <a:xfrm>
          <a:off x="48052182"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69" name="Text Box 15">
          <a:extLst>
            <a:ext uri="{FF2B5EF4-FFF2-40B4-BE49-F238E27FC236}">
              <a16:creationId xmlns:a16="http://schemas.microsoft.com/office/drawing/2014/main" id="{00000000-0008-0000-0500-000059050000}"/>
            </a:ext>
          </a:extLst>
        </xdr:cNvPr>
        <xdr:cNvSpPr txBox="1">
          <a:spLocks noChangeArrowheads="1"/>
        </xdr:cNvSpPr>
      </xdr:nvSpPr>
      <xdr:spPr bwMode="auto">
        <a:xfrm>
          <a:off x="3706091" y="413009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0" name="Text Box 16">
          <a:extLst>
            <a:ext uri="{FF2B5EF4-FFF2-40B4-BE49-F238E27FC236}">
              <a16:creationId xmlns:a16="http://schemas.microsoft.com/office/drawing/2014/main" id="{00000000-0008-0000-0500-00005A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1" name="Text Box 17">
          <a:extLst>
            <a:ext uri="{FF2B5EF4-FFF2-40B4-BE49-F238E27FC236}">
              <a16:creationId xmlns:a16="http://schemas.microsoft.com/office/drawing/2014/main" id="{00000000-0008-0000-0500-00005B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2" name="Text Box 18">
          <a:extLst>
            <a:ext uri="{FF2B5EF4-FFF2-40B4-BE49-F238E27FC236}">
              <a16:creationId xmlns:a16="http://schemas.microsoft.com/office/drawing/2014/main" id="{00000000-0008-0000-0500-00005C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73" name="Text Box 19">
          <a:extLst>
            <a:ext uri="{FF2B5EF4-FFF2-40B4-BE49-F238E27FC236}">
              <a16:creationId xmlns:a16="http://schemas.microsoft.com/office/drawing/2014/main" id="{00000000-0008-0000-0500-00005D050000}"/>
            </a:ext>
          </a:extLst>
        </xdr:cNvPr>
        <xdr:cNvSpPr txBox="1">
          <a:spLocks noChangeArrowheads="1"/>
        </xdr:cNvSpPr>
      </xdr:nvSpPr>
      <xdr:spPr bwMode="auto">
        <a:xfrm>
          <a:off x="3706091"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374" name="Text Box 15">
          <a:extLst>
            <a:ext uri="{FF2B5EF4-FFF2-40B4-BE49-F238E27FC236}">
              <a16:creationId xmlns:a16="http://schemas.microsoft.com/office/drawing/2014/main" id="{00000000-0008-0000-0500-00005E050000}"/>
            </a:ext>
          </a:extLst>
        </xdr:cNvPr>
        <xdr:cNvSpPr txBox="1">
          <a:spLocks noChangeArrowheads="1"/>
        </xdr:cNvSpPr>
      </xdr:nvSpPr>
      <xdr:spPr bwMode="auto">
        <a:xfrm>
          <a:off x="6768234"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5" name="Text Box 16">
          <a:extLst>
            <a:ext uri="{FF2B5EF4-FFF2-40B4-BE49-F238E27FC236}">
              <a16:creationId xmlns:a16="http://schemas.microsoft.com/office/drawing/2014/main" id="{00000000-0008-0000-0500-00005F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6" name="Text Box 17">
          <a:extLst>
            <a:ext uri="{FF2B5EF4-FFF2-40B4-BE49-F238E27FC236}">
              <a16:creationId xmlns:a16="http://schemas.microsoft.com/office/drawing/2014/main" id="{00000000-0008-0000-0500-000060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77" name="Text Box 18">
          <a:extLst>
            <a:ext uri="{FF2B5EF4-FFF2-40B4-BE49-F238E27FC236}">
              <a16:creationId xmlns:a16="http://schemas.microsoft.com/office/drawing/2014/main" id="{00000000-0008-0000-0500-000061050000}"/>
            </a:ext>
          </a:extLst>
        </xdr:cNvPr>
        <xdr:cNvSpPr txBox="1">
          <a:spLocks noChangeArrowheads="1"/>
        </xdr:cNvSpPr>
      </xdr:nvSpPr>
      <xdr:spPr bwMode="auto">
        <a:xfrm>
          <a:off x="6768234"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8" name="Text Box 16">
          <a:extLst>
            <a:ext uri="{FF2B5EF4-FFF2-40B4-BE49-F238E27FC236}">
              <a16:creationId xmlns:a16="http://schemas.microsoft.com/office/drawing/2014/main" id="{00000000-0008-0000-0500-000062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79" name="Text Box 17">
          <a:extLst>
            <a:ext uri="{FF2B5EF4-FFF2-40B4-BE49-F238E27FC236}">
              <a16:creationId xmlns:a16="http://schemas.microsoft.com/office/drawing/2014/main" id="{00000000-0008-0000-0500-000063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0" name="Text Box 18">
          <a:extLst>
            <a:ext uri="{FF2B5EF4-FFF2-40B4-BE49-F238E27FC236}">
              <a16:creationId xmlns:a16="http://schemas.microsoft.com/office/drawing/2014/main" id="{00000000-0008-0000-0500-000064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1" name="Text Box 19">
          <a:extLst>
            <a:ext uri="{FF2B5EF4-FFF2-40B4-BE49-F238E27FC236}">
              <a16:creationId xmlns:a16="http://schemas.microsoft.com/office/drawing/2014/main" id="{00000000-0008-0000-0500-000065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442269"/>
    <xdr:sp macro="" textlink="">
      <xdr:nvSpPr>
        <xdr:cNvPr id="1382" name="Text Box 15">
          <a:extLst>
            <a:ext uri="{FF2B5EF4-FFF2-40B4-BE49-F238E27FC236}">
              <a16:creationId xmlns:a16="http://schemas.microsoft.com/office/drawing/2014/main" id="{00000000-0008-0000-0500-000066050000}"/>
            </a:ext>
          </a:extLst>
        </xdr:cNvPr>
        <xdr:cNvSpPr txBox="1">
          <a:spLocks noChangeArrowheads="1"/>
        </xdr:cNvSpPr>
      </xdr:nvSpPr>
      <xdr:spPr bwMode="auto">
        <a:xfrm>
          <a:off x="9615343" y="413009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3" name="Text Box 16">
          <a:extLst>
            <a:ext uri="{FF2B5EF4-FFF2-40B4-BE49-F238E27FC236}">
              <a16:creationId xmlns:a16="http://schemas.microsoft.com/office/drawing/2014/main" id="{00000000-0008-0000-0500-000067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4" name="Text Box 17">
          <a:extLst>
            <a:ext uri="{FF2B5EF4-FFF2-40B4-BE49-F238E27FC236}">
              <a16:creationId xmlns:a16="http://schemas.microsoft.com/office/drawing/2014/main" id="{00000000-0008-0000-0500-000068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5" name="Text Box 18">
          <a:extLst>
            <a:ext uri="{FF2B5EF4-FFF2-40B4-BE49-F238E27FC236}">
              <a16:creationId xmlns:a16="http://schemas.microsoft.com/office/drawing/2014/main" id="{00000000-0008-0000-0500-000069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386" name="Text Box 19">
          <a:extLst>
            <a:ext uri="{FF2B5EF4-FFF2-40B4-BE49-F238E27FC236}">
              <a16:creationId xmlns:a16="http://schemas.microsoft.com/office/drawing/2014/main" id="{00000000-0008-0000-0500-00006A050000}"/>
            </a:ext>
          </a:extLst>
        </xdr:cNvPr>
        <xdr:cNvSpPr txBox="1">
          <a:spLocks noChangeArrowheads="1"/>
        </xdr:cNvSpPr>
      </xdr:nvSpPr>
      <xdr:spPr bwMode="auto">
        <a:xfrm>
          <a:off x="9615343" y="415636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7" name="Text Box 16">
          <a:extLst>
            <a:ext uri="{FF2B5EF4-FFF2-40B4-BE49-F238E27FC236}">
              <a16:creationId xmlns:a16="http://schemas.microsoft.com/office/drawing/2014/main" id="{00000000-0008-0000-0500-00006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8" name="Text Box 17">
          <a:extLst>
            <a:ext uri="{FF2B5EF4-FFF2-40B4-BE49-F238E27FC236}">
              <a16:creationId xmlns:a16="http://schemas.microsoft.com/office/drawing/2014/main" id="{00000000-0008-0000-0500-00006C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89" name="Text Box 18">
          <a:extLst>
            <a:ext uri="{FF2B5EF4-FFF2-40B4-BE49-F238E27FC236}">
              <a16:creationId xmlns:a16="http://schemas.microsoft.com/office/drawing/2014/main" id="{00000000-0008-0000-0500-00006D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390" name="Text Box 19">
          <a:extLst>
            <a:ext uri="{FF2B5EF4-FFF2-40B4-BE49-F238E27FC236}">
              <a16:creationId xmlns:a16="http://schemas.microsoft.com/office/drawing/2014/main" id="{00000000-0008-0000-0500-00006E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1" name="Text Box 16">
          <a:extLst>
            <a:ext uri="{FF2B5EF4-FFF2-40B4-BE49-F238E27FC236}">
              <a16:creationId xmlns:a16="http://schemas.microsoft.com/office/drawing/2014/main" id="{00000000-0008-0000-0500-00006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2" name="Text Box 17">
          <a:extLst>
            <a:ext uri="{FF2B5EF4-FFF2-40B4-BE49-F238E27FC236}">
              <a16:creationId xmlns:a16="http://schemas.microsoft.com/office/drawing/2014/main" id="{00000000-0008-0000-0500-000070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3" name="Text Box 18">
          <a:extLst>
            <a:ext uri="{FF2B5EF4-FFF2-40B4-BE49-F238E27FC236}">
              <a16:creationId xmlns:a16="http://schemas.microsoft.com/office/drawing/2014/main" id="{00000000-0008-0000-0500-000071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394" name="Text Box 19">
          <a:extLst>
            <a:ext uri="{FF2B5EF4-FFF2-40B4-BE49-F238E27FC236}">
              <a16:creationId xmlns:a16="http://schemas.microsoft.com/office/drawing/2014/main" id="{00000000-0008-0000-0500-000072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5" name="Text Box 16">
          <a:extLst>
            <a:ext uri="{FF2B5EF4-FFF2-40B4-BE49-F238E27FC236}">
              <a16:creationId xmlns:a16="http://schemas.microsoft.com/office/drawing/2014/main" id="{00000000-0008-0000-0500-00007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6" name="Text Box 17">
          <a:extLst>
            <a:ext uri="{FF2B5EF4-FFF2-40B4-BE49-F238E27FC236}">
              <a16:creationId xmlns:a16="http://schemas.microsoft.com/office/drawing/2014/main" id="{00000000-0008-0000-0500-000074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7" name="Text Box 18">
          <a:extLst>
            <a:ext uri="{FF2B5EF4-FFF2-40B4-BE49-F238E27FC236}">
              <a16:creationId xmlns:a16="http://schemas.microsoft.com/office/drawing/2014/main" id="{00000000-0008-0000-0500-000075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398" name="Text Box 19">
          <a:extLst>
            <a:ext uri="{FF2B5EF4-FFF2-40B4-BE49-F238E27FC236}">
              <a16:creationId xmlns:a16="http://schemas.microsoft.com/office/drawing/2014/main" id="{00000000-0008-0000-0500-000076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399" name="Text Box 15">
          <a:extLst>
            <a:ext uri="{FF2B5EF4-FFF2-40B4-BE49-F238E27FC236}">
              <a16:creationId xmlns:a16="http://schemas.microsoft.com/office/drawing/2014/main" id="{00000000-0008-0000-0500-000077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0" name="Text Box 16">
          <a:extLst>
            <a:ext uri="{FF2B5EF4-FFF2-40B4-BE49-F238E27FC236}">
              <a16:creationId xmlns:a16="http://schemas.microsoft.com/office/drawing/2014/main" id="{00000000-0008-0000-0500-00007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1" name="Text Box 17">
          <a:extLst>
            <a:ext uri="{FF2B5EF4-FFF2-40B4-BE49-F238E27FC236}">
              <a16:creationId xmlns:a16="http://schemas.microsoft.com/office/drawing/2014/main" id="{00000000-0008-0000-0500-00007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2" name="Text Box 18">
          <a:extLst>
            <a:ext uri="{FF2B5EF4-FFF2-40B4-BE49-F238E27FC236}">
              <a16:creationId xmlns:a16="http://schemas.microsoft.com/office/drawing/2014/main" id="{00000000-0008-0000-0500-00007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03" name="Text Box 19">
          <a:extLst>
            <a:ext uri="{FF2B5EF4-FFF2-40B4-BE49-F238E27FC236}">
              <a16:creationId xmlns:a16="http://schemas.microsoft.com/office/drawing/2014/main" id="{00000000-0008-0000-0500-00007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04" name="Text Box 15">
          <a:extLst>
            <a:ext uri="{FF2B5EF4-FFF2-40B4-BE49-F238E27FC236}">
              <a16:creationId xmlns:a16="http://schemas.microsoft.com/office/drawing/2014/main" id="{00000000-0008-0000-0500-00007C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5" name="Text Box 16">
          <a:extLst>
            <a:ext uri="{FF2B5EF4-FFF2-40B4-BE49-F238E27FC236}">
              <a16:creationId xmlns:a16="http://schemas.microsoft.com/office/drawing/2014/main" id="{00000000-0008-0000-0500-00007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6" name="Text Box 17">
          <a:extLst>
            <a:ext uri="{FF2B5EF4-FFF2-40B4-BE49-F238E27FC236}">
              <a16:creationId xmlns:a16="http://schemas.microsoft.com/office/drawing/2014/main" id="{00000000-0008-0000-0500-00007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07" name="Text Box 18">
          <a:extLst>
            <a:ext uri="{FF2B5EF4-FFF2-40B4-BE49-F238E27FC236}">
              <a16:creationId xmlns:a16="http://schemas.microsoft.com/office/drawing/2014/main" id="{00000000-0008-0000-0500-00007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8" name="Text Box 16">
          <a:extLst>
            <a:ext uri="{FF2B5EF4-FFF2-40B4-BE49-F238E27FC236}">
              <a16:creationId xmlns:a16="http://schemas.microsoft.com/office/drawing/2014/main" id="{00000000-0008-0000-0500-00008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09" name="Text Box 17">
          <a:extLst>
            <a:ext uri="{FF2B5EF4-FFF2-40B4-BE49-F238E27FC236}">
              <a16:creationId xmlns:a16="http://schemas.microsoft.com/office/drawing/2014/main" id="{00000000-0008-0000-0500-00008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0" name="Text Box 18">
          <a:extLst>
            <a:ext uri="{FF2B5EF4-FFF2-40B4-BE49-F238E27FC236}">
              <a16:creationId xmlns:a16="http://schemas.microsoft.com/office/drawing/2014/main" id="{00000000-0008-0000-0500-00008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1" name="Text Box 19">
          <a:extLst>
            <a:ext uri="{FF2B5EF4-FFF2-40B4-BE49-F238E27FC236}">
              <a16:creationId xmlns:a16="http://schemas.microsoft.com/office/drawing/2014/main" id="{00000000-0008-0000-0500-00008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2" name="Text Box 16">
          <a:extLst>
            <a:ext uri="{FF2B5EF4-FFF2-40B4-BE49-F238E27FC236}">
              <a16:creationId xmlns:a16="http://schemas.microsoft.com/office/drawing/2014/main" id="{00000000-0008-0000-0500-00008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3" name="Text Box 17">
          <a:extLst>
            <a:ext uri="{FF2B5EF4-FFF2-40B4-BE49-F238E27FC236}">
              <a16:creationId xmlns:a16="http://schemas.microsoft.com/office/drawing/2014/main" id="{00000000-0008-0000-0500-000085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4" name="Text Box 18">
          <a:extLst>
            <a:ext uri="{FF2B5EF4-FFF2-40B4-BE49-F238E27FC236}">
              <a16:creationId xmlns:a16="http://schemas.microsoft.com/office/drawing/2014/main" id="{00000000-0008-0000-0500-000086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15" name="Text Box 19">
          <a:extLst>
            <a:ext uri="{FF2B5EF4-FFF2-40B4-BE49-F238E27FC236}">
              <a16:creationId xmlns:a16="http://schemas.microsoft.com/office/drawing/2014/main" id="{00000000-0008-0000-0500-000087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6" name="Text Box 16">
          <a:extLst>
            <a:ext uri="{FF2B5EF4-FFF2-40B4-BE49-F238E27FC236}">
              <a16:creationId xmlns:a16="http://schemas.microsoft.com/office/drawing/2014/main" id="{00000000-0008-0000-0500-00008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7" name="Text Box 17">
          <a:extLst>
            <a:ext uri="{FF2B5EF4-FFF2-40B4-BE49-F238E27FC236}">
              <a16:creationId xmlns:a16="http://schemas.microsoft.com/office/drawing/2014/main" id="{00000000-0008-0000-0500-000089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8" name="Text Box 18">
          <a:extLst>
            <a:ext uri="{FF2B5EF4-FFF2-40B4-BE49-F238E27FC236}">
              <a16:creationId xmlns:a16="http://schemas.microsoft.com/office/drawing/2014/main" id="{00000000-0008-0000-0500-00008A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19" name="Text Box 19">
          <a:extLst>
            <a:ext uri="{FF2B5EF4-FFF2-40B4-BE49-F238E27FC236}">
              <a16:creationId xmlns:a16="http://schemas.microsoft.com/office/drawing/2014/main" id="{00000000-0008-0000-0500-00008B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0" name="Text Box 16">
          <a:extLst>
            <a:ext uri="{FF2B5EF4-FFF2-40B4-BE49-F238E27FC236}">
              <a16:creationId xmlns:a16="http://schemas.microsoft.com/office/drawing/2014/main" id="{00000000-0008-0000-0500-00008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1" name="Text Box 17">
          <a:extLst>
            <a:ext uri="{FF2B5EF4-FFF2-40B4-BE49-F238E27FC236}">
              <a16:creationId xmlns:a16="http://schemas.microsoft.com/office/drawing/2014/main" id="{00000000-0008-0000-0500-00008D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2" name="Text Box 18">
          <a:extLst>
            <a:ext uri="{FF2B5EF4-FFF2-40B4-BE49-F238E27FC236}">
              <a16:creationId xmlns:a16="http://schemas.microsoft.com/office/drawing/2014/main" id="{00000000-0008-0000-0500-00008E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23" name="Text Box 19">
          <a:extLst>
            <a:ext uri="{FF2B5EF4-FFF2-40B4-BE49-F238E27FC236}">
              <a16:creationId xmlns:a16="http://schemas.microsoft.com/office/drawing/2014/main" id="{00000000-0008-0000-0500-00008F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4" name="Text Box 16">
          <a:extLst>
            <a:ext uri="{FF2B5EF4-FFF2-40B4-BE49-F238E27FC236}">
              <a16:creationId xmlns:a16="http://schemas.microsoft.com/office/drawing/2014/main" id="{00000000-0008-0000-0500-00009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5" name="Text Box 17">
          <a:extLst>
            <a:ext uri="{FF2B5EF4-FFF2-40B4-BE49-F238E27FC236}">
              <a16:creationId xmlns:a16="http://schemas.microsoft.com/office/drawing/2014/main" id="{00000000-0008-0000-0500-000091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6" name="Text Box 18">
          <a:extLst>
            <a:ext uri="{FF2B5EF4-FFF2-40B4-BE49-F238E27FC236}">
              <a16:creationId xmlns:a16="http://schemas.microsoft.com/office/drawing/2014/main" id="{00000000-0008-0000-0500-000092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189</xdr:row>
      <xdr:rowOff>0</xdr:rowOff>
    </xdr:from>
    <xdr:ext cx="95250" cy="171450"/>
    <xdr:sp macro="" textlink="">
      <xdr:nvSpPr>
        <xdr:cNvPr id="1427" name="Text Box 19">
          <a:extLst>
            <a:ext uri="{FF2B5EF4-FFF2-40B4-BE49-F238E27FC236}">
              <a16:creationId xmlns:a16="http://schemas.microsoft.com/office/drawing/2014/main" id="{00000000-0008-0000-0500-000093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444014"/>
    <xdr:sp macro="" textlink="">
      <xdr:nvSpPr>
        <xdr:cNvPr id="1428" name="Text Box 15">
          <a:extLst>
            <a:ext uri="{FF2B5EF4-FFF2-40B4-BE49-F238E27FC236}">
              <a16:creationId xmlns:a16="http://schemas.microsoft.com/office/drawing/2014/main" id="{00000000-0008-0000-0500-000094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29" name="Text Box 16">
          <a:extLst>
            <a:ext uri="{FF2B5EF4-FFF2-40B4-BE49-F238E27FC236}">
              <a16:creationId xmlns:a16="http://schemas.microsoft.com/office/drawing/2014/main" id="{00000000-0008-0000-0500-00009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0" name="Text Box 17">
          <a:extLst>
            <a:ext uri="{FF2B5EF4-FFF2-40B4-BE49-F238E27FC236}">
              <a16:creationId xmlns:a16="http://schemas.microsoft.com/office/drawing/2014/main" id="{00000000-0008-0000-0500-00009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1" name="Text Box 18">
          <a:extLst>
            <a:ext uri="{FF2B5EF4-FFF2-40B4-BE49-F238E27FC236}">
              <a16:creationId xmlns:a16="http://schemas.microsoft.com/office/drawing/2014/main" id="{00000000-0008-0000-0500-00009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189</xdr:row>
      <xdr:rowOff>0</xdr:rowOff>
    </xdr:from>
    <xdr:ext cx="95250" cy="171450"/>
    <xdr:sp macro="" textlink="">
      <xdr:nvSpPr>
        <xdr:cNvPr id="1432" name="Text Box 19">
          <a:extLst>
            <a:ext uri="{FF2B5EF4-FFF2-40B4-BE49-F238E27FC236}">
              <a16:creationId xmlns:a16="http://schemas.microsoft.com/office/drawing/2014/main" id="{00000000-0008-0000-0500-00009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442269"/>
    <xdr:sp macro="" textlink="">
      <xdr:nvSpPr>
        <xdr:cNvPr id="1433" name="Text Box 15">
          <a:extLst>
            <a:ext uri="{FF2B5EF4-FFF2-40B4-BE49-F238E27FC236}">
              <a16:creationId xmlns:a16="http://schemas.microsoft.com/office/drawing/2014/main" id="{00000000-0008-0000-0500-000099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4" name="Text Box 16">
          <a:extLst>
            <a:ext uri="{FF2B5EF4-FFF2-40B4-BE49-F238E27FC236}">
              <a16:creationId xmlns:a16="http://schemas.microsoft.com/office/drawing/2014/main" id="{00000000-0008-0000-0500-00009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5" name="Text Box 17">
          <a:extLst>
            <a:ext uri="{FF2B5EF4-FFF2-40B4-BE49-F238E27FC236}">
              <a16:creationId xmlns:a16="http://schemas.microsoft.com/office/drawing/2014/main" id="{00000000-0008-0000-0500-00009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189</xdr:row>
      <xdr:rowOff>0</xdr:rowOff>
    </xdr:from>
    <xdr:ext cx="95250" cy="171450"/>
    <xdr:sp macro="" textlink="">
      <xdr:nvSpPr>
        <xdr:cNvPr id="1436" name="Text Box 18">
          <a:extLst>
            <a:ext uri="{FF2B5EF4-FFF2-40B4-BE49-F238E27FC236}">
              <a16:creationId xmlns:a16="http://schemas.microsoft.com/office/drawing/2014/main" id="{00000000-0008-0000-0500-00009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7" name="Text Box 16">
          <a:extLst>
            <a:ext uri="{FF2B5EF4-FFF2-40B4-BE49-F238E27FC236}">
              <a16:creationId xmlns:a16="http://schemas.microsoft.com/office/drawing/2014/main" id="{00000000-0008-0000-0500-00009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8" name="Text Box 17">
          <a:extLst>
            <a:ext uri="{FF2B5EF4-FFF2-40B4-BE49-F238E27FC236}">
              <a16:creationId xmlns:a16="http://schemas.microsoft.com/office/drawing/2014/main" id="{00000000-0008-0000-0500-00009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39" name="Text Box 18">
          <a:extLst>
            <a:ext uri="{FF2B5EF4-FFF2-40B4-BE49-F238E27FC236}">
              <a16:creationId xmlns:a16="http://schemas.microsoft.com/office/drawing/2014/main" id="{00000000-0008-0000-0500-00009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0" name="Text Box 19">
          <a:extLst>
            <a:ext uri="{FF2B5EF4-FFF2-40B4-BE49-F238E27FC236}">
              <a16:creationId xmlns:a16="http://schemas.microsoft.com/office/drawing/2014/main" id="{00000000-0008-0000-0500-0000A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1" name="Text Box 16">
          <a:extLst>
            <a:ext uri="{FF2B5EF4-FFF2-40B4-BE49-F238E27FC236}">
              <a16:creationId xmlns:a16="http://schemas.microsoft.com/office/drawing/2014/main" id="{00000000-0008-0000-0500-0000A1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2" name="Text Box 17">
          <a:extLst>
            <a:ext uri="{FF2B5EF4-FFF2-40B4-BE49-F238E27FC236}">
              <a16:creationId xmlns:a16="http://schemas.microsoft.com/office/drawing/2014/main" id="{00000000-0008-0000-0500-0000A2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3" name="Text Box 18">
          <a:extLst>
            <a:ext uri="{FF2B5EF4-FFF2-40B4-BE49-F238E27FC236}">
              <a16:creationId xmlns:a16="http://schemas.microsoft.com/office/drawing/2014/main" id="{00000000-0008-0000-0500-0000A3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189</xdr:row>
      <xdr:rowOff>0</xdr:rowOff>
    </xdr:from>
    <xdr:ext cx="95250" cy="171450"/>
    <xdr:sp macro="" textlink="">
      <xdr:nvSpPr>
        <xdr:cNvPr id="1444" name="Text Box 19">
          <a:extLst>
            <a:ext uri="{FF2B5EF4-FFF2-40B4-BE49-F238E27FC236}">
              <a16:creationId xmlns:a16="http://schemas.microsoft.com/office/drawing/2014/main" id="{00000000-0008-0000-0500-0000A4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5" name="Text Box 16">
          <a:extLst>
            <a:ext uri="{FF2B5EF4-FFF2-40B4-BE49-F238E27FC236}">
              <a16:creationId xmlns:a16="http://schemas.microsoft.com/office/drawing/2014/main" id="{00000000-0008-0000-0500-0000A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6" name="Text Box 17">
          <a:extLst>
            <a:ext uri="{FF2B5EF4-FFF2-40B4-BE49-F238E27FC236}">
              <a16:creationId xmlns:a16="http://schemas.microsoft.com/office/drawing/2014/main" id="{00000000-0008-0000-0500-0000A6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7" name="Text Box 18">
          <a:extLst>
            <a:ext uri="{FF2B5EF4-FFF2-40B4-BE49-F238E27FC236}">
              <a16:creationId xmlns:a16="http://schemas.microsoft.com/office/drawing/2014/main" id="{00000000-0008-0000-0500-0000A7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48" name="Text Box 19">
          <a:extLst>
            <a:ext uri="{FF2B5EF4-FFF2-40B4-BE49-F238E27FC236}">
              <a16:creationId xmlns:a16="http://schemas.microsoft.com/office/drawing/2014/main" id="{00000000-0008-0000-0500-0000A8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49" name="Text Box 16">
          <a:extLst>
            <a:ext uri="{FF2B5EF4-FFF2-40B4-BE49-F238E27FC236}">
              <a16:creationId xmlns:a16="http://schemas.microsoft.com/office/drawing/2014/main" id="{00000000-0008-0000-0500-0000A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0" name="Text Box 17">
          <a:extLst>
            <a:ext uri="{FF2B5EF4-FFF2-40B4-BE49-F238E27FC236}">
              <a16:creationId xmlns:a16="http://schemas.microsoft.com/office/drawing/2014/main" id="{00000000-0008-0000-0500-0000AA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1" name="Text Box 18">
          <a:extLst>
            <a:ext uri="{FF2B5EF4-FFF2-40B4-BE49-F238E27FC236}">
              <a16:creationId xmlns:a16="http://schemas.microsoft.com/office/drawing/2014/main" id="{00000000-0008-0000-0500-0000AB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52" name="Text Box 19">
          <a:extLst>
            <a:ext uri="{FF2B5EF4-FFF2-40B4-BE49-F238E27FC236}">
              <a16:creationId xmlns:a16="http://schemas.microsoft.com/office/drawing/2014/main" id="{00000000-0008-0000-0500-0000AC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3" name="Text Box 16">
          <a:extLst>
            <a:ext uri="{FF2B5EF4-FFF2-40B4-BE49-F238E27FC236}">
              <a16:creationId xmlns:a16="http://schemas.microsoft.com/office/drawing/2014/main" id="{00000000-0008-0000-0500-0000AD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4" name="Text Box 17">
          <a:extLst>
            <a:ext uri="{FF2B5EF4-FFF2-40B4-BE49-F238E27FC236}">
              <a16:creationId xmlns:a16="http://schemas.microsoft.com/office/drawing/2014/main" id="{00000000-0008-0000-0500-0000AE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5" name="Text Box 18">
          <a:extLst>
            <a:ext uri="{FF2B5EF4-FFF2-40B4-BE49-F238E27FC236}">
              <a16:creationId xmlns:a16="http://schemas.microsoft.com/office/drawing/2014/main" id="{00000000-0008-0000-0500-0000AF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20</xdr:row>
      <xdr:rowOff>0</xdr:rowOff>
    </xdr:from>
    <xdr:ext cx="95250" cy="171450"/>
    <xdr:sp macro="" textlink="">
      <xdr:nvSpPr>
        <xdr:cNvPr id="1456" name="Text Box 19">
          <a:extLst>
            <a:ext uri="{FF2B5EF4-FFF2-40B4-BE49-F238E27FC236}">
              <a16:creationId xmlns:a16="http://schemas.microsoft.com/office/drawing/2014/main" id="{00000000-0008-0000-0500-0000B0050000}"/>
            </a:ext>
          </a:extLst>
        </xdr:cNvPr>
        <xdr:cNvSpPr txBox="1">
          <a:spLocks noChangeArrowheads="1"/>
        </xdr:cNvSpPr>
      </xdr:nvSpPr>
      <xdr:spPr bwMode="auto">
        <a:xfrm>
          <a:off x="48069500"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1457" name="Text Box 15">
          <a:extLst>
            <a:ext uri="{FF2B5EF4-FFF2-40B4-BE49-F238E27FC236}">
              <a16:creationId xmlns:a16="http://schemas.microsoft.com/office/drawing/2014/main" id="{00000000-0008-0000-0500-0000B1050000}"/>
            </a:ext>
          </a:extLst>
        </xdr:cNvPr>
        <xdr:cNvSpPr txBox="1">
          <a:spLocks noChangeArrowheads="1"/>
        </xdr:cNvSpPr>
      </xdr:nvSpPr>
      <xdr:spPr bwMode="auto">
        <a:xfrm>
          <a:off x="3710214" y="41152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8" name="Text Box 16">
          <a:extLst>
            <a:ext uri="{FF2B5EF4-FFF2-40B4-BE49-F238E27FC236}">
              <a16:creationId xmlns:a16="http://schemas.microsoft.com/office/drawing/2014/main" id="{00000000-0008-0000-0500-0000B2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59" name="Text Box 17">
          <a:extLst>
            <a:ext uri="{FF2B5EF4-FFF2-40B4-BE49-F238E27FC236}">
              <a16:creationId xmlns:a16="http://schemas.microsoft.com/office/drawing/2014/main" id="{00000000-0008-0000-0500-0000B3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0" name="Text Box 18">
          <a:extLst>
            <a:ext uri="{FF2B5EF4-FFF2-40B4-BE49-F238E27FC236}">
              <a16:creationId xmlns:a16="http://schemas.microsoft.com/office/drawing/2014/main" id="{00000000-0008-0000-0500-0000B4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1461" name="Text Box 19">
          <a:extLst>
            <a:ext uri="{FF2B5EF4-FFF2-40B4-BE49-F238E27FC236}">
              <a16:creationId xmlns:a16="http://schemas.microsoft.com/office/drawing/2014/main" id="{00000000-0008-0000-0500-0000B5050000}"/>
            </a:ext>
          </a:extLst>
        </xdr:cNvPr>
        <xdr:cNvSpPr txBox="1">
          <a:spLocks noChangeArrowheads="1"/>
        </xdr:cNvSpPr>
      </xdr:nvSpPr>
      <xdr:spPr bwMode="auto">
        <a:xfrm>
          <a:off x="3710214"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xdr:row>
      <xdr:rowOff>504825</xdr:rowOff>
    </xdr:from>
    <xdr:ext cx="95250" cy="442269"/>
    <xdr:sp macro="" textlink="">
      <xdr:nvSpPr>
        <xdr:cNvPr id="1462" name="Text Box 15">
          <a:extLst>
            <a:ext uri="{FF2B5EF4-FFF2-40B4-BE49-F238E27FC236}">
              <a16:creationId xmlns:a16="http://schemas.microsoft.com/office/drawing/2014/main" id="{00000000-0008-0000-0500-0000B6050000}"/>
            </a:ext>
          </a:extLst>
        </xdr:cNvPr>
        <xdr:cNvSpPr txBox="1">
          <a:spLocks noChangeArrowheads="1"/>
        </xdr:cNvSpPr>
      </xdr:nvSpPr>
      <xdr:spPr bwMode="auto">
        <a:xfrm>
          <a:off x="6773182" y="41152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3" name="Text Box 16">
          <a:extLst>
            <a:ext uri="{FF2B5EF4-FFF2-40B4-BE49-F238E27FC236}">
              <a16:creationId xmlns:a16="http://schemas.microsoft.com/office/drawing/2014/main" id="{00000000-0008-0000-0500-0000B7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4" name="Text Box 17">
          <a:extLst>
            <a:ext uri="{FF2B5EF4-FFF2-40B4-BE49-F238E27FC236}">
              <a16:creationId xmlns:a16="http://schemas.microsoft.com/office/drawing/2014/main" id="{00000000-0008-0000-0500-0000B8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1465" name="Text Box 18">
          <a:extLst>
            <a:ext uri="{FF2B5EF4-FFF2-40B4-BE49-F238E27FC236}">
              <a16:creationId xmlns:a16="http://schemas.microsoft.com/office/drawing/2014/main" id="{00000000-0008-0000-0500-0000B9050000}"/>
            </a:ext>
          </a:extLst>
        </xdr:cNvPr>
        <xdr:cNvSpPr txBox="1">
          <a:spLocks noChangeArrowheads="1"/>
        </xdr:cNvSpPr>
      </xdr:nvSpPr>
      <xdr:spPr bwMode="auto">
        <a:xfrm>
          <a:off x="6773182"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6" name="Text Box 16">
          <a:extLst>
            <a:ext uri="{FF2B5EF4-FFF2-40B4-BE49-F238E27FC236}">
              <a16:creationId xmlns:a16="http://schemas.microsoft.com/office/drawing/2014/main" id="{00000000-0008-0000-0500-0000BA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7" name="Text Box 17">
          <a:extLst>
            <a:ext uri="{FF2B5EF4-FFF2-40B4-BE49-F238E27FC236}">
              <a16:creationId xmlns:a16="http://schemas.microsoft.com/office/drawing/2014/main" id="{00000000-0008-0000-0500-0000BB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8" name="Text Box 18">
          <a:extLst>
            <a:ext uri="{FF2B5EF4-FFF2-40B4-BE49-F238E27FC236}">
              <a16:creationId xmlns:a16="http://schemas.microsoft.com/office/drawing/2014/main" id="{00000000-0008-0000-0500-0000BC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69" name="Text Box 19">
          <a:extLst>
            <a:ext uri="{FF2B5EF4-FFF2-40B4-BE49-F238E27FC236}">
              <a16:creationId xmlns:a16="http://schemas.microsoft.com/office/drawing/2014/main" id="{00000000-0008-0000-0500-0000BD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0" name="Text Box 16">
          <a:extLst>
            <a:ext uri="{FF2B5EF4-FFF2-40B4-BE49-F238E27FC236}">
              <a16:creationId xmlns:a16="http://schemas.microsoft.com/office/drawing/2014/main" id="{00000000-0008-0000-0500-0000BE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1" name="Text Box 17">
          <a:extLst>
            <a:ext uri="{FF2B5EF4-FFF2-40B4-BE49-F238E27FC236}">
              <a16:creationId xmlns:a16="http://schemas.microsoft.com/office/drawing/2014/main" id="{00000000-0008-0000-0500-0000BF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1472" name="Text Box 18">
          <a:extLst>
            <a:ext uri="{FF2B5EF4-FFF2-40B4-BE49-F238E27FC236}">
              <a16:creationId xmlns:a16="http://schemas.microsoft.com/office/drawing/2014/main" id="{00000000-0008-0000-0500-0000C0050000}"/>
            </a:ext>
          </a:extLst>
        </xdr:cNvPr>
        <xdr:cNvSpPr txBox="1">
          <a:spLocks noChangeArrowheads="1"/>
        </xdr:cNvSpPr>
      </xdr:nvSpPr>
      <xdr:spPr bwMode="auto">
        <a:xfrm>
          <a:off x="9616168" y="4145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8496"/>
    <xdr:sp macro="" textlink="">
      <xdr:nvSpPr>
        <xdr:cNvPr id="1474" name="Text Box 15">
          <a:extLst>
            <a:ext uri="{FF2B5EF4-FFF2-40B4-BE49-F238E27FC236}">
              <a16:creationId xmlns:a16="http://schemas.microsoft.com/office/drawing/2014/main" id="{00000000-0008-0000-0500-0000C2050000}"/>
            </a:ext>
          </a:extLst>
        </xdr:cNvPr>
        <xdr:cNvSpPr txBox="1">
          <a:spLocks noChangeArrowheads="1"/>
        </xdr:cNvSpPr>
      </xdr:nvSpPr>
      <xdr:spPr bwMode="auto">
        <a:xfrm>
          <a:off x="3706091" y="4508789"/>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1475" name="Text Box 15">
          <a:extLst>
            <a:ext uri="{FF2B5EF4-FFF2-40B4-BE49-F238E27FC236}">
              <a16:creationId xmlns:a16="http://schemas.microsoft.com/office/drawing/2014/main" id="{00000000-0008-0000-0500-0000C3050000}"/>
            </a:ext>
          </a:extLst>
        </xdr:cNvPr>
        <xdr:cNvSpPr txBox="1">
          <a:spLocks noChangeArrowheads="1"/>
        </xdr:cNvSpPr>
      </xdr:nvSpPr>
      <xdr:spPr bwMode="auto">
        <a:xfrm>
          <a:off x="6768234" y="45087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1477" name="Text Box 15">
          <a:extLst>
            <a:ext uri="{FF2B5EF4-FFF2-40B4-BE49-F238E27FC236}">
              <a16:creationId xmlns:a16="http://schemas.microsoft.com/office/drawing/2014/main" id="{00000000-0008-0000-0500-0000C5050000}"/>
            </a:ext>
          </a:extLst>
        </xdr:cNvPr>
        <xdr:cNvSpPr txBox="1">
          <a:spLocks noChangeArrowheads="1"/>
        </xdr:cNvSpPr>
      </xdr:nvSpPr>
      <xdr:spPr bwMode="auto">
        <a:xfrm>
          <a:off x="3706091" y="45087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1478" name="Text Box 15">
          <a:extLst>
            <a:ext uri="{FF2B5EF4-FFF2-40B4-BE49-F238E27FC236}">
              <a16:creationId xmlns:a16="http://schemas.microsoft.com/office/drawing/2014/main" id="{00000000-0008-0000-0500-0000C6050000}"/>
            </a:ext>
          </a:extLst>
        </xdr:cNvPr>
        <xdr:cNvSpPr txBox="1">
          <a:spLocks noChangeArrowheads="1"/>
        </xdr:cNvSpPr>
      </xdr:nvSpPr>
      <xdr:spPr bwMode="auto">
        <a:xfrm>
          <a:off x="3706091" y="45087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20</xdr:row>
      <xdr:rowOff>170392</xdr:rowOff>
    </xdr:from>
    <xdr:ext cx="95250" cy="213632"/>
    <xdr:sp macro="" textlink="">
      <xdr:nvSpPr>
        <xdr:cNvPr id="1479" name="Text Box 15">
          <a:extLst>
            <a:ext uri="{FF2B5EF4-FFF2-40B4-BE49-F238E27FC236}">
              <a16:creationId xmlns:a16="http://schemas.microsoft.com/office/drawing/2014/main" id="{00000000-0008-0000-0500-0000C7050000}"/>
            </a:ext>
          </a:extLst>
        </xdr:cNvPr>
        <xdr:cNvSpPr txBox="1">
          <a:spLocks noChangeArrowheads="1"/>
        </xdr:cNvSpPr>
      </xdr:nvSpPr>
      <xdr:spPr bwMode="auto">
        <a:xfrm>
          <a:off x="8452908" y="43296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0" name="Text Box 16">
          <a:extLst>
            <a:ext uri="{FF2B5EF4-FFF2-40B4-BE49-F238E27FC236}">
              <a16:creationId xmlns:a16="http://schemas.microsoft.com/office/drawing/2014/main" id="{00000000-0008-0000-0500-0000C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1" name="Text Box 17">
          <a:extLst>
            <a:ext uri="{FF2B5EF4-FFF2-40B4-BE49-F238E27FC236}">
              <a16:creationId xmlns:a16="http://schemas.microsoft.com/office/drawing/2014/main" id="{00000000-0008-0000-0500-0000C9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2" name="Text Box 18">
          <a:extLst>
            <a:ext uri="{FF2B5EF4-FFF2-40B4-BE49-F238E27FC236}">
              <a16:creationId xmlns:a16="http://schemas.microsoft.com/office/drawing/2014/main" id="{00000000-0008-0000-0500-0000CA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83" name="Text Box 19">
          <a:extLst>
            <a:ext uri="{FF2B5EF4-FFF2-40B4-BE49-F238E27FC236}">
              <a16:creationId xmlns:a16="http://schemas.microsoft.com/office/drawing/2014/main" id="{00000000-0008-0000-0500-0000CB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4" name="Text Box 16">
          <a:extLst>
            <a:ext uri="{FF2B5EF4-FFF2-40B4-BE49-F238E27FC236}">
              <a16:creationId xmlns:a16="http://schemas.microsoft.com/office/drawing/2014/main" id="{00000000-0008-0000-0500-0000C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5" name="Text Box 17">
          <a:extLst>
            <a:ext uri="{FF2B5EF4-FFF2-40B4-BE49-F238E27FC236}">
              <a16:creationId xmlns:a16="http://schemas.microsoft.com/office/drawing/2014/main" id="{00000000-0008-0000-0500-0000CD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6" name="Text Box 18">
          <a:extLst>
            <a:ext uri="{FF2B5EF4-FFF2-40B4-BE49-F238E27FC236}">
              <a16:creationId xmlns:a16="http://schemas.microsoft.com/office/drawing/2014/main" id="{00000000-0008-0000-0500-0000CE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87" name="Text Box 19">
          <a:extLst>
            <a:ext uri="{FF2B5EF4-FFF2-40B4-BE49-F238E27FC236}">
              <a16:creationId xmlns:a16="http://schemas.microsoft.com/office/drawing/2014/main" id="{00000000-0008-0000-0500-0000CF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8" name="Text Box 16">
          <a:extLst>
            <a:ext uri="{FF2B5EF4-FFF2-40B4-BE49-F238E27FC236}">
              <a16:creationId xmlns:a16="http://schemas.microsoft.com/office/drawing/2014/main" id="{00000000-0008-0000-0500-0000D0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89" name="Text Box 17">
          <a:extLst>
            <a:ext uri="{FF2B5EF4-FFF2-40B4-BE49-F238E27FC236}">
              <a16:creationId xmlns:a16="http://schemas.microsoft.com/office/drawing/2014/main" id="{00000000-0008-0000-0500-0000D1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0" name="Text Box 18">
          <a:extLst>
            <a:ext uri="{FF2B5EF4-FFF2-40B4-BE49-F238E27FC236}">
              <a16:creationId xmlns:a16="http://schemas.microsoft.com/office/drawing/2014/main" id="{00000000-0008-0000-0500-0000D2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1491" name="Text Box 19">
          <a:extLst>
            <a:ext uri="{FF2B5EF4-FFF2-40B4-BE49-F238E27FC236}">
              <a16:creationId xmlns:a16="http://schemas.microsoft.com/office/drawing/2014/main" id="{00000000-0008-0000-0500-0000D3050000}"/>
            </a:ext>
          </a:extLst>
        </xdr:cNvPr>
        <xdr:cNvSpPr txBox="1">
          <a:spLocks noChangeArrowheads="1"/>
        </xdr:cNvSpPr>
      </xdr:nvSpPr>
      <xdr:spPr bwMode="auto">
        <a:xfrm>
          <a:off x="48052182"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1492" name="Text Box 15">
          <a:extLst>
            <a:ext uri="{FF2B5EF4-FFF2-40B4-BE49-F238E27FC236}">
              <a16:creationId xmlns:a16="http://schemas.microsoft.com/office/drawing/2014/main" id="{00000000-0008-0000-0500-0000D4050000}"/>
            </a:ext>
          </a:extLst>
        </xdr:cNvPr>
        <xdr:cNvSpPr txBox="1">
          <a:spLocks noChangeArrowheads="1"/>
        </xdr:cNvSpPr>
      </xdr:nvSpPr>
      <xdr:spPr bwMode="auto">
        <a:xfrm>
          <a:off x="3706091" y="5377007"/>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3" name="Text Box 16">
          <a:extLst>
            <a:ext uri="{FF2B5EF4-FFF2-40B4-BE49-F238E27FC236}">
              <a16:creationId xmlns:a16="http://schemas.microsoft.com/office/drawing/2014/main" id="{00000000-0008-0000-0500-0000D5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4" name="Text Box 17">
          <a:extLst>
            <a:ext uri="{FF2B5EF4-FFF2-40B4-BE49-F238E27FC236}">
              <a16:creationId xmlns:a16="http://schemas.microsoft.com/office/drawing/2014/main" id="{00000000-0008-0000-0500-0000D6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5" name="Text Box 18">
          <a:extLst>
            <a:ext uri="{FF2B5EF4-FFF2-40B4-BE49-F238E27FC236}">
              <a16:creationId xmlns:a16="http://schemas.microsoft.com/office/drawing/2014/main" id="{00000000-0008-0000-0500-0000D7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1496" name="Text Box 19">
          <a:extLst>
            <a:ext uri="{FF2B5EF4-FFF2-40B4-BE49-F238E27FC236}">
              <a16:creationId xmlns:a16="http://schemas.microsoft.com/office/drawing/2014/main" id="{00000000-0008-0000-0500-0000D8050000}"/>
            </a:ext>
          </a:extLst>
        </xdr:cNvPr>
        <xdr:cNvSpPr txBox="1">
          <a:spLocks noChangeArrowheads="1"/>
        </xdr:cNvSpPr>
      </xdr:nvSpPr>
      <xdr:spPr bwMode="auto">
        <a:xfrm>
          <a:off x="3706091"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8" name="Text Box 16">
          <a:extLst>
            <a:ext uri="{FF2B5EF4-FFF2-40B4-BE49-F238E27FC236}">
              <a16:creationId xmlns:a16="http://schemas.microsoft.com/office/drawing/2014/main" id="{00000000-0008-0000-0500-0000DA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499" name="Text Box 17">
          <a:extLst>
            <a:ext uri="{FF2B5EF4-FFF2-40B4-BE49-F238E27FC236}">
              <a16:creationId xmlns:a16="http://schemas.microsoft.com/office/drawing/2014/main" id="{00000000-0008-0000-0500-0000DB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1500" name="Text Box 18">
          <a:extLst>
            <a:ext uri="{FF2B5EF4-FFF2-40B4-BE49-F238E27FC236}">
              <a16:creationId xmlns:a16="http://schemas.microsoft.com/office/drawing/2014/main" id="{00000000-0008-0000-0500-0000DC050000}"/>
            </a:ext>
          </a:extLst>
        </xdr:cNvPr>
        <xdr:cNvSpPr txBox="1">
          <a:spLocks noChangeArrowheads="1"/>
        </xdr:cNvSpPr>
      </xdr:nvSpPr>
      <xdr:spPr bwMode="auto">
        <a:xfrm>
          <a:off x="6768234"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1" name="Text Box 16">
          <a:extLst>
            <a:ext uri="{FF2B5EF4-FFF2-40B4-BE49-F238E27FC236}">
              <a16:creationId xmlns:a16="http://schemas.microsoft.com/office/drawing/2014/main" id="{00000000-0008-0000-0500-0000DD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2" name="Text Box 17">
          <a:extLst>
            <a:ext uri="{FF2B5EF4-FFF2-40B4-BE49-F238E27FC236}">
              <a16:creationId xmlns:a16="http://schemas.microsoft.com/office/drawing/2014/main" id="{00000000-0008-0000-0500-0000DE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3" name="Text Box 18">
          <a:extLst>
            <a:ext uri="{FF2B5EF4-FFF2-40B4-BE49-F238E27FC236}">
              <a16:creationId xmlns:a16="http://schemas.microsoft.com/office/drawing/2014/main" id="{00000000-0008-0000-0500-0000DF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4" name="Text Box 19">
          <a:extLst>
            <a:ext uri="{FF2B5EF4-FFF2-40B4-BE49-F238E27FC236}">
              <a16:creationId xmlns:a16="http://schemas.microsoft.com/office/drawing/2014/main" id="{00000000-0008-0000-0500-0000E0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5" name="Text Box 16">
          <a:extLst>
            <a:ext uri="{FF2B5EF4-FFF2-40B4-BE49-F238E27FC236}">
              <a16:creationId xmlns:a16="http://schemas.microsoft.com/office/drawing/2014/main" id="{00000000-0008-0000-0500-0000E1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6" name="Text Box 17">
          <a:extLst>
            <a:ext uri="{FF2B5EF4-FFF2-40B4-BE49-F238E27FC236}">
              <a16:creationId xmlns:a16="http://schemas.microsoft.com/office/drawing/2014/main" id="{00000000-0008-0000-0500-0000E2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7" name="Text Box 18">
          <a:extLst>
            <a:ext uri="{FF2B5EF4-FFF2-40B4-BE49-F238E27FC236}">
              <a16:creationId xmlns:a16="http://schemas.microsoft.com/office/drawing/2014/main" id="{00000000-0008-0000-0500-0000E3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1508" name="Text Box 19">
          <a:extLst>
            <a:ext uri="{FF2B5EF4-FFF2-40B4-BE49-F238E27FC236}">
              <a16:creationId xmlns:a16="http://schemas.microsoft.com/office/drawing/2014/main" id="{00000000-0008-0000-0500-0000E4050000}"/>
            </a:ext>
          </a:extLst>
        </xdr:cNvPr>
        <xdr:cNvSpPr txBox="1">
          <a:spLocks noChangeArrowheads="1"/>
        </xdr:cNvSpPr>
      </xdr:nvSpPr>
      <xdr:spPr bwMode="auto">
        <a:xfrm>
          <a:off x="9615343" y="5403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09" name="Text Box 16">
          <a:extLst>
            <a:ext uri="{FF2B5EF4-FFF2-40B4-BE49-F238E27FC236}">
              <a16:creationId xmlns:a16="http://schemas.microsoft.com/office/drawing/2014/main" id="{00000000-0008-0000-0500-0000E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0" name="Text Box 17">
          <a:extLst>
            <a:ext uri="{FF2B5EF4-FFF2-40B4-BE49-F238E27FC236}">
              <a16:creationId xmlns:a16="http://schemas.microsoft.com/office/drawing/2014/main" id="{00000000-0008-0000-0500-0000E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1" name="Text Box 18">
          <a:extLst>
            <a:ext uri="{FF2B5EF4-FFF2-40B4-BE49-F238E27FC236}">
              <a16:creationId xmlns:a16="http://schemas.microsoft.com/office/drawing/2014/main" id="{00000000-0008-0000-0500-0000E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12" name="Text Box 19">
          <a:extLst>
            <a:ext uri="{FF2B5EF4-FFF2-40B4-BE49-F238E27FC236}">
              <a16:creationId xmlns:a16="http://schemas.microsoft.com/office/drawing/2014/main" id="{00000000-0008-0000-0500-0000E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1513" name="Text Box 15">
          <a:extLst>
            <a:ext uri="{FF2B5EF4-FFF2-40B4-BE49-F238E27FC236}">
              <a16:creationId xmlns:a16="http://schemas.microsoft.com/office/drawing/2014/main" id="{00000000-0008-0000-0500-0000E9050000}"/>
            </a:ext>
          </a:extLst>
        </xdr:cNvPr>
        <xdr:cNvSpPr txBox="1">
          <a:spLocks noChangeArrowheads="1"/>
        </xdr:cNvSpPr>
      </xdr:nvSpPr>
      <xdr:spPr bwMode="auto">
        <a:xfrm>
          <a:off x="3706091" y="379470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4" name="Text Box 16">
          <a:extLst>
            <a:ext uri="{FF2B5EF4-FFF2-40B4-BE49-F238E27FC236}">
              <a16:creationId xmlns:a16="http://schemas.microsoft.com/office/drawing/2014/main" id="{00000000-0008-0000-0500-0000EA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5" name="Text Box 17">
          <a:extLst>
            <a:ext uri="{FF2B5EF4-FFF2-40B4-BE49-F238E27FC236}">
              <a16:creationId xmlns:a16="http://schemas.microsoft.com/office/drawing/2014/main" id="{00000000-0008-0000-0500-0000EB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6" name="Text Box 18">
          <a:extLst>
            <a:ext uri="{FF2B5EF4-FFF2-40B4-BE49-F238E27FC236}">
              <a16:creationId xmlns:a16="http://schemas.microsoft.com/office/drawing/2014/main" id="{00000000-0008-0000-0500-0000E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17" name="Text Box 19">
          <a:extLst>
            <a:ext uri="{FF2B5EF4-FFF2-40B4-BE49-F238E27FC236}">
              <a16:creationId xmlns:a16="http://schemas.microsoft.com/office/drawing/2014/main" id="{00000000-0008-0000-0500-0000E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1518" name="Text Box 15">
          <a:extLst>
            <a:ext uri="{FF2B5EF4-FFF2-40B4-BE49-F238E27FC236}">
              <a16:creationId xmlns:a16="http://schemas.microsoft.com/office/drawing/2014/main" id="{00000000-0008-0000-0500-0000EE050000}"/>
            </a:ext>
          </a:extLst>
        </xdr:cNvPr>
        <xdr:cNvSpPr txBox="1">
          <a:spLocks noChangeArrowheads="1"/>
        </xdr:cNvSpPr>
      </xdr:nvSpPr>
      <xdr:spPr bwMode="auto">
        <a:xfrm>
          <a:off x="6768234" y="37947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19" name="Text Box 16">
          <a:extLst>
            <a:ext uri="{FF2B5EF4-FFF2-40B4-BE49-F238E27FC236}">
              <a16:creationId xmlns:a16="http://schemas.microsoft.com/office/drawing/2014/main" id="{00000000-0008-0000-0500-0000EF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0" name="Text Box 17">
          <a:extLst>
            <a:ext uri="{FF2B5EF4-FFF2-40B4-BE49-F238E27FC236}">
              <a16:creationId xmlns:a16="http://schemas.microsoft.com/office/drawing/2014/main" id="{00000000-0008-0000-0500-0000F0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1" name="Text Box 18">
          <a:extLst>
            <a:ext uri="{FF2B5EF4-FFF2-40B4-BE49-F238E27FC236}">
              <a16:creationId xmlns:a16="http://schemas.microsoft.com/office/drawing/2014/main" id="{00000000-0008-0000-0500-0000F1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1522" name="Text Box 19">
          <a:extLst>
            <a:ext uri="{FF2B5EF4-FFF2-40B4-BE49-F238E27FC236}">
              <a16:creationId xmlns:a16="http://schemas.microsoft.com/office/drawing/2014/main" id="{00000000-0008-0000-0500-0000F2050000}"/>
            </a:ext>
          </a:extLst>
        </xdr:cNvPr>
        <xdr:cNvSpPr txBox="1">
          <a:spLocks noChangeArrowheads="1"/>
        </xdr:cNvSpPr>
      </xdr:nvSpPr>
      <xdr:spPr bwMode="auto">
        <a:xfrm>
          <a:off x="1569027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31</xdr:row>
      <xdr:rowOff>504825</xdr:rowOff>
    </xdr:from>
    <xdr:ext cx="95250" cy="444014"/>
    <xdr:sp macro="" textlink="">
      <xdr:nvSpPr>
        <xdr:cNvPr id="1524" name="Text Box 15">
          <a:extLst>
            <a:ext uri="{FF2B5EF4-FFF2-40B4-BE49-F238E27FC236}">
              <a16:creationId xmlns:a16="http://schemas.microsoft.com/office/drawing/2014/main" id="{00000000-0008-0000-0500-0000F4050000}"/>
            </a:ext>
          </a:extLst>
        </xdr:cNvPr>
        <xdr:cNvSpPr txBox="1">
          <a:spLocks noChangeArrowheads="1"/>
        </xdr:cNvSpPr>
      </xdr:nvSpPr>
      <xdr:spPr bwMode="auto">
        <a:xfrm>
          <a:off x="3706091" y="361517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5" name="Text Box 16">
          <a:extLst>
            <a:ext uri="{FF2B5EF4-FFF2-40B4-BE49-F238E27FC236}">
              <a16:creationId xmlns:a16="http://schemas.microsoft.com/office/drawing/2014/main" id="{00000000-0008-0000-0500-0000F5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6" name="Text Box 17">
          <a:extLst>
            <a:ext uri="{FF2B5EF4-FFF2-40B4-BE49-F238E27FC236}">
              <a16:creationId xmlns:a16="http://schemas.microsoft.com/office/drawing/2014/main" id="{00000000-0008-0000-0500-0000F6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7" name="Text Box 18">
          <a:extLst>
            <a:ext uri="{FF2B5EF4-FFF2-40B4-BE49-F238E27FC236}">
              <a16:creationId xmlns:a16="http://schemas.microsoft.com/office/drawing/2014/main" id="{00000000-0008-0000-0500-0000F7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1528" name="Text Box 19">
          <a:extLst>
            <a:ext uri="{FF2B5EF4-FFF2-40B4-BE49-F238E27FC236}">
              <a16:creationId xmlns:a16="http://schemas.microsoft.com/office/drawing/2014/main" id="{00000000-0008-0000-0500-0000F8050000}"/>
            </a:ext>
          </a:extLst>
        </xdr:cNvPr>
        <xdr:cNvSpPr txBox="1">
          <a:spLocks noChangeArrowheads="1"/>
        </xdr:cNvSpPr>
      </xdr:nvSpPr>
      <xdr:spPr bwMode="auto">
        <a:xfrm>
          <a:off x="3706091"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1529" name="Text Box 15">
          <a:extLst>
            <a:ext uri="{FF2B5EF4-FFF2-40B4-BE49-F238E27FC236}">
              <a16:creationId xmlns:a16="http://schemas.microsoft.com/office/drawing/2014/main" id="{00000000-0008-0000-0500-0000F9050000}"/>
            </a:ext>
          </a:extLst>
        </xdr:cNvPr>
        <xdr:cNvSpPr txBox="1">
          <a:spLocks noChangeArrowheads="1"/>
        </xdr:cNvSpPr>
      </xdr:nvSpPr>
      <xdr:spPr bwMode="auto">
        <a:xfrm>
          <a:off x="3706091"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1530" name="Text Box 15">
          <a:extLst>
            <a:ext uri="{FF2B5EF4-FFF2-40B4-BE49-F238E27FC236}">
              <a16:creationId xmlns:a16="http://schemas.microsoft.com/office/drawing/2014/main" id="{00000000-0008-0000-0500-0000FA050000}"/>
            </a:ext>
          </a:extLst>
        </xdr:cNvPr>
        <xdr:cNvSpPr txBox="1">
          <a:spLocks noChangeArrowheads="1"/>
        </xdr:cNvSpPr>
      </xdr:nvSpPr>
      <xdr:spPr bwMode="auto">
        <a:xfrm>
          <a:off x="3706091" y="379470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31</xdr:row>
      <xdr:rowOff>504825</xdr:rowOff>
    </xdr:from>
    <xdr:ext cx="95250" cy="442269"/>
    <xdr:sp macro="" textlink="">
      <xdr:nvSpPr>
        <xdr:cNvPr id="1531" name="Text Box 15">
          <a:extLst>
            <a:ext uri="{FF2B5EF4-FFF2-40B4-BE49-F238E27FC236}">
              <a16:creationId xmlns:a16="http://schemas.microsoft.com/office/drawing/2014/main" id="{00000000-0008-0000-0500-0000FB050000}"/>
            </a:ext>
          </a:extLst>
        </xdr:cNvPr>
        <xdr:cNvSpPr txBox="1">
          <a:spLocks noChangeArrowheads="1"/>
        </xdr:cNvSpPr>
      </xdr:nvSpPr>
      <xdr:spPr bwMode="auto">
        <a:xfrm>
          <a:off x="6768234" y="361517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2" name="Text Box 16">
          <a:extLst>
            <a:ext uri="{FF2B5EF4-FFF2-40B4-BE49-F238E27FC236}">
              <a16:creationId xmlns:a16="http://schemas.microsoft.com/office/drawing/2014/main" id="{00000000-0008-0000-0500-0000FC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3" name="Text Box 17">
          <a:extLst>
            <a:ext uri="{FF2B5EF4-FFF2-40B4-BE49-F238E27FC236}">
              <a16:creationId xmlns:a16="http://schemas.microsoft.com/office/drawing/2014/main" id="{00000000-0008-0000-0500-0000FD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1534" name="Text Box 18">
          <a:extLst>
            <a:ext uri="{FF2B5EF4-FFF2-40B4-BE49-F238E27FC236}">
              <a16:creationId xmlns:a16="http://schemas.microsoft.com/office/drawing/2014/main" id="{00000000-0008-0000-0500-0000FE050000}"/>
            </a:ext>
          </a:extLst>
        </xdr:cNvPr>
        <xdr:cNvSpPr txBox="1">
          <a:spLocks noChangeArrowheads="1"/>
        </xdr:cNvSpPr>
      </xdr:nvSpPr>
      <xdr:spPr bwMode="auto">
        <a:xfrm>
          <a:off x="6768234"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1535" name="Text Box 15">
          <a:extLst>
            <a:ext uri="{FF2B5EF4-FFF2-40B4-BE49-F238E27FC236}">
              <a16:creationId xmlns:a16="http://schemas.microsoft.com/office/drawing/2014/main" id="{00000000-0008-0000-0500-0000FF050000}"/>
            </a:ext>
          </a:extLst>
        </xdr:cNvPr>
        <xdr:cNvSpPr txBox="1">
          <a:spLocks noChangeArrowheads="1"/>
        </xdr:cNvSpPr>
      </xdr:nvSpPr>
      <xdr:spPr bwMode="auto">
        <a:xfrm>
          <a:off x="6768234" y="379470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6" name="Text Box 16">
          <a:extLst>
            <a:ext uri="{FF2B5EF4-FFF2-40B4-BE49-F238E27FC236}">
              <a16:creationId xmlns:a16="http://schemas.microsoft.com/office/drawing/2014/main" id="{00000000-0008-0000-0500-000000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7" name="Text Box 17">
          <a:extLst>
            <a:ext uri="{FF2B5EF4-FFF2-40B4-BE49-F238E27FC236}">
              <a16:creationId xmlns:a16="http://schemas.microsoft.com/office/drawing/2014/main" id="{00000000-0008-0000-0500-000001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8" name="Text Box 18">
          <a:extLst>
            <a:ext uri="{FF2B5EF4-FFF2-40B4-BE49-F238E27FC236}">
              <a16:creationId xmlns:a16="http://schemas.microsoft.com/office/drawing/2014/main" id="{00000000-0008-0000-0500-000002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39" name="Text Box 19">
          <a:extLst>
            <a:ext uri="{FF2B5EF4-FFF2-40B4-BE49-F238E27FC236}">
              <a16:creationId xmlns:a16="http://schemas.microsoft.com/office/drawing/2014/main" id="{00000000-0008-0000-0500-000003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0" name="Text Box 16">
          <a:extLst>
            <a:ext uri="{FF2B5EF4-FFF2-40B4-BE49-F238E27FC236}">
              <a16:creationId xmlns:a16="http://schemas.microsoft.com/office/drawing/2014/main" id="{00000000-0008-0000-0500-000004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1" name="Text Box 17">
          <a:extLst>
            <a:ext uri="{FF2B5EF4-FFF2-40B4-BE49-F238E27FC236}">
              <a16:creationId xmlns:a16="http://schemas.microsoft.com/office/drawing/2014/main" id="{00000000-0008-0000-0500-000005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2" name="Text Box 18">
          <a:extLst>
            <a:ext uri="{FF2B5EF4-FFF2-40B4-BE49-F238E27FC236}">
              <a16:creationId xmlns:a16="http://schemas.microsoft.com/office/drawing/2014/main" id="{00000000-0008-0000-0500-000006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1543" name="Text Box 19">
          <a:extLst>
            <a:ext uri="{FF2B5EF4-FFF2-40B4-BE49-F238E27FC236}">
              <a16:creationId xmlns:a16="http://schemas.microsoft.com/office/drawing/2014/main" id="{00000000-0008-0000-0500-000007060000}"/>
            </a:ext>
          </a:extLst>
        </xdr:cNvPr>
        <xdr:cNvSpPr txBox="1">
          <a:spLocks noChangeArrowheads="1"/>
        </xdr:cNvSpPr>
      </xdr:nvSpPr>
      <xdr:spPr bwMode="auto">
        <a:xfrm>
          <a:off x="9615343" y="361372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4" name="Text Box 16">
          <a:extLst>
            <a:ext uri="{FF2B5EF4-FFF2-40B4-BE49-F238E27FC236}">
              <a16:creationId xmlns:a16="http://schemas.microsoft.com/office/drawing/2014/main" id="{00000000-0008-0000-0500-00000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5" name="Text Box 17">
          <a:extLst>
            <a:ext uri="{FF2B5EF4-FFF2-40B4-BE49-F238E27FC236}">
              <a16:creationId xmlns:a16="http://schemas.microsoft.com/office/drawing/2014/main" id="{00000000-0008-0000-0500-000009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6" name="Text Box 18">
          <a:extLst>
            <a:ext uri="{FF2B5EF4-FFF2-40B4-BE49-F238E27FC236}">
              <a16:creationId xmlns:a16="http://schemas.microsoft.com/office/drawing/2014/main" id="{00000000-0008-0000-0500-00000A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47" name="Text Box 19">
          <a:extLst>
            <a:ext uri="{FF2B5EF4-FFF2-40B4-BE49-F238E27FC236}">
              <a16:creationId xmlns:a16="http://schemas.microsoft.com/office/drawing/2014/main" id="{00000000-0008-0000-0500-00000B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8" name="Text Box 16">
          <a:extLst>
            <a:ext uri="{FF2B5EF4-FFF2-40B4-BE49-F238E27FC236}">
              <a16:creationId xmlns:a16="http://schemas.microsoft.com/office/drawing/2014/main" id="{00000000-0008-0000-0500-00000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49" name="Text Box 17">
          <a:extLst>
            <a:ext uri="{FF2B5EF4-FFF2-40B4-BE49-F238E27FC236}">
              <a16:creationId xmlns:a16="http://schemas.microsoft.com/office/drawing/2014/main" id="{00000000-0008-0000-0500-00000D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0" name="Text Box 18">
          <a:extLst>
            <a:ext uri="{FF2B5EF4-FFF2-40B4-BE49-F238E27FC236}">
              <a16:creationId xmlns:a16="http://schemas.microsoft.com/office/drawing/2014/main" id="{00000000-0008-0000-0500-00000E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51" name="Text Box 19">
          <a:extLst>
            <a:ext uri="{FF2B5EF4-FFF2-40B4-BE49-F238E27FC236}">
              <a16:creationId xmlns:a16="http://schemas.microsoft.com/office/drawing/2014/main" id="{00000000-0008-0000-0500-00000F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2" name="Text Box 16">
          <a:extLst>
            <a:ext uri="{FF2B5EF4-FFF2-40B4-BE49-F238E27FC236}">
              <a16:creationId xmlns:a16="http://schemas.microsoft.com/office/drawing/2014/main" id="{00000000-0008-0000-0500-000010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3" name="Text Box 17">
          <a:extLst>
            <a:ext uri="{FF2B5EF4-FFF2-40B4-BE49-F238E27FC236}">
              <a16:creationId xmlns:a16="http://schemas.microsoft.com/office/drawing/2014/main" id="{00000000-0008-0000-0500-000011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4" name="Text Box 18">
          <a:extLst>
            <a:ext uri="{FF2B5EF4-FFF2-40B4-BE49-F238E27FC236}">
              <a16:creationId xmlns:a16="http://schemas.microsoft.com/office/drawing/2014/main" id="{00000000-0008-0000-0500-000012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1555" name="Text Box 19">
          <a:extLst>
            <a:ext uri="{FF2B5EF4-FFF2-40B4-BE49-F238E27FC236}">
              <a16:creationId xmlns:a16="http://schemas.microsoft.com/office/drawing/2014/main" id="{00000000-0008-0000-0500-000013060000}"/>
            </a:ext>
          </a:extLst>
        </xdr:cNvPr>
        <xdr:cNvSpPr txBox="1">
          <a:spLocks noChangeArrowheads="1"/>
        </xdr:cNvSpPr>
      </xdr:nvSpPr>
      <xdr:spPr bwMode="auto">
        <a:xfrm>
          <a:off x="1569027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014"/>
    <xdr:sp macro="" textlink="">
      <xdr:nvSpPr>
        <xdr:cNvPr id="1556" name="Text Box 15">
          <a:extLst>
            <a:ext uri="{FF2B5EF4-FFF2-40B4-BE49-F238E27FC236}">
              <a16:creationId xmlns:a16="http://schemas.microsoft.com/office/drawing/2014/main" id="{00000000-0008-0000-0500-000014060000}"/>
            </a:ext>
          </a:extLst>
        </xdr:cNvPr>
        <xdr:cNvSpPr txBox="1">
          <a:spLocks noChangeArrowheads="1"/>
        </xdr:cNvSpPr>
      </xdr:nvSpPr>
      <xdr:spPr bwMode="auto">
        <a:xfrm>
          <a:off x="3706091" y="414626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7" name="Text Box 16">
          <a:extLst>
            <a:ext uri="{FF2B5EF4-FFF2-40B4-BE49-F238E27FC236}">
              <a16:creationId xmlns:a16="http://schemas.microsoft.com/office/drawing/2014/main" id="{00000000-0008-0000-0500-000015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8" name="Text Box 17">
          <a:extLst>
            <a:ext uri="{FF2B5EF4-FFF2-40B4-BE49-F238E27FC236}">
              <a16:creationId xmlns:a16="http://schemas.microsoft.com/office/drawing/2014/main" id="{00000000-0008-0000-0500-000016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59" name="Text Box 18">
          <a:extLst>
            <a:ext uri="{FF2B5EF4-FFF2-40B4-BE49-F238E27FC236}">
              <a16:creationId xmlns:a16="http://schemas.microsoft.com/office/drawing/2014/main" id="{00000000-0008-0000-0500-000017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1560" name="Text Box 19">
          <a:extLst>
            <a:ext uri="{FF2B5EF4-FFF2-40B4-BE49-F238E27FC236}">
              <a16:creationId xmlns:a16="http://schemas.microsoft.com/office/drawing/2014/main" id="{00000000-0008-0000-0500-000018060000}"/>
            </a:ext>
          </a:extLst>
        </xdr:cNvPr>
        <xdr:cNvSpPr txBox="1">
          <a:spLocks noChangeArrowheads="1"/>
        </xdr:cNvSpPr>
      </xdr:nvSpPr>
      <xdr:spPr bwMode="auto">
        <a:xfrm>
          <a:off x="370609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37</xdr:row>
      <xdr:rowOff>504825</xdr:rowOff>
    </xdr:from>
    <xdr:ext cx="95250" cy="442269"/>
    <xdr:sp macro="" textlink="">
      <xdr:nvSpPr>
        <xdr:cNvPr id="1561" name="Text Box 15">
          <a:extLst>
            <a:ext uri="{FF2B5EF4-FFF2-40B4-BE49-F238E27FC236}">
              <a16:creationId xmlns:a16="http://schemas.microsoft.com/office/drawing/2014/main" id="{00000000-0008-0000-0500-000019060000}"/>
            </a:ext>
          </a:extLst>
        </xdr:cNvPr>
        <xdr:cNvSpPr txBox="1">
          <a:spLocks noChangeArrowheads="1"/>
        </xdr:cNvSpPr>
      </xdr:nvSpPr>
      <xdr:spPr bwMode="auto">
        <a:xfrm>
          <a:off x="6768234" y="41462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2" name="Text Box 16">
          <a:extLst>
            <a:ext uri="{FF2B5EF4-FFF2-40B4-BE49-F238E27FC236}">
              <a16:creationId xmlns:a16="http://schemas.microsoft.com/office/drawing/2014/main" id="{00000000-0008-0000-0500-00001A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3" name="Text Box 17">
          <a:extLst>
            <a:ext uri="{FF2B5EF4-FFF2-40B4-BE49-F238E27FC236}">
              <a16:creationId xmlns:a16="http://schemas.microsoft.com/office/drawing/2014/main" id="{00000000-0008-0000-0500-00001B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1564" name="Text Box 18">
          <a:extLst>
            <a:ext uri="{FF2B5EF4-FFF2-40B4-BE49-F238E27FC236}">
              <a16:creationId xmlns:a16="http://schemas.microsoft.com/office/drawing/2014/main" id="{00000000-0008-0000-0500-00001C060000}"/>
            </a:ext>
          </a:extLst>
        </xdr:cNvPr>
        <xdr:cNvSpPr txBox="1">
          <a:spLocks noChangeArrowheads="1"/>
        </xdr:cNvSpPr>
      </xdr:nvSpPr>
      <xdr:spPr bwMode="auto">
        <a:xfrm>
          <a:off x="676823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5" name="Text Box 16">
          <a:extLst>
            <a:ext uri="{FF2B5EF4-FFF2-40B4-BE49-F238E27FC236}">
              <a16:creationId xmlns:a16="http://schemas.microsoft.com/office/drawing/2014/main" id="{00000000-0008-0000-0500-00001D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6" name="Text Box 17">
          <a:extLst>
            <a:ext uri="{FF2B5EF4-FFF2-40B4-BE49-F238E27FC236}">
              <a16:creationId xmlns:a16="http://schemas.microsoft.com/office/drawing/2014/main" id="{00000000-0008-0000-0500-00001E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7" name="Text Box 18">
          <a:extLst>
            <a:ext uri="{FF2B5EF4-FFF2-40B4-BE49-F238E27FC236}">
              <a16:creationId xmlns:a16="http://schemas.microsoft.com/office/drawing/2014/main" id="{00000000-0008-0000-0500-00001F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8" name="Text Box 19">
          <a:extLst>
            <a:ext uri="{FF2B5EF4-FFF2-40B4-BE49-F238E27FC236}">
              <a16:creationId xmlns:a16="http://schemas.microsoft.com/office/drawing/2014/main" id="{00000000-0008-0000-0500-000020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69" name="Text Box 16">
          <a:extLst>
            <a:ext uri="{FF2B5EF4-FFF2-40B4-BE49-F238E27FC236}">
              <a16:creationId xmlns:a16="http://schemas.microsoft.com/office/drawing/2014/main" id="{00000000-0008-0000-0500-000021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0" name="Text Box 17">
          <a:extLst>
            <a:ext uri="{FF2B5EF4-FFF2-40B4-BE49-F238E27FC236}">
              <a16:creationId xmlns:a16="http://schemas.microsoft.com/office/drawing/2014/main" id="{00000000-0008-0000-0500-000022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1" name="Text Box 18">
          <a:extLst>
            <a:ext uri="{FF2B5EF4-FFF2-40B4-BE49-F238E27FC236}">
              <a16:creationId xmlns:a16="http://schemas.microsoft.com/office/drawing/2014/main" id="{00000000-0008-0000-0500-000023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1572" name="Text Box 19">
          <a:extLst>
            <a:ext uri="{FF2B5EF4-FFF2-40B4-BE49-F238E27FC236}">
              <a16:creationId xmlns:a16="http://schemas.microsoft.com/office/drawing/2014/main" id="{00000000-0008-0000-0500-000024060000}"/>
            </a:ext>
          </a:extLst>
        </xdr:cNvPr>
        <xdr:cNvSpPr txBox="1">
          <a:spLocks noChangeArrowheads="1"/>
        </xdr:cNvSpPr>
      </xdr:nvSpPr>
      <xdr:spPr bwMode="auto">
        <a:xfrm>
          <a:off x="9615343"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1573" name="Text Box 15">
          <a:extLst>
            <a:ext uri="{FF2B5EF4-FFF2-40B4-BE49-F238E27FC236}">
              <a16:creationId xmlns:a16="http://schemas.microsoft.com/office/drawing/2014/main" id="{00000000-0008-0000-0500-000025060000}"/>
            </a:ext>
          </a:extLst>
        </xdr:cNvPr>
        <xdr:cNvSpPr txBox="1">
          <a:spLocks noChangeArrowheads="1"/>
        </xdr:cNvSpPr>
      </xdr:nvSpPr>
      <xdr:spPr bwMode="auto">
        <a:xfrm>
          <a:off x="3706091" y="4325793"/>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1574" name="Text Box 15">
          <a:extLst>
            <a:ext uri="{FF2B5EF4-FFF2-40B4-BE49-F238E27FC236}">
              <a16:creationId xmlns:a16="http://schemas.microsoft.com/office/drawing/2014/main" id="{00000000-0008-0000-0500-000026060000}"/>
            </a:ext>
          </a:extLst>
        </xdr:cNvPr>
        <xdr:cNvSpPr txBox="1">
          <a:spLocks noChangeArrowheads="1"/>
        </xdr:cNvSpPr>
      </xdr:nvSpPr>
      <xdr:spPr bwMode="auto">
        <a:xfrm>
          <a:off x="6768234" y="43257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1576" name="Text Box 15">
          <a:extLst>
            <a:ext uri="{FF2B5EF4-FFF2-40B4-BE49-F238E27FC236}">
              <a16:creationId xmlns:a16="http://schemas.microsoft.com/office/drawing/2014/main" id="{00000000-0008-0000-0500-000028060000}"/>
            </a:ext>
          </a:extLst>
        </xdr:cNvPr>
        <xdr:cNvSpPr txBox="1">
          <a:spLocks noChangeArrowheads="1"/>
        </xdr:cNvSpPr>
      </xdr:nvSpPr>
      <xdr:spPr bwMode="auto">
        <a:xfrm>
          <a:off x="3706091"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1577" name="Text Box 15">
          <a:extLst>
            <a:ext uri="{FF2B5EF4-FFF2-40B4-BE49-F238E27FC236}">
              <a16:creationId xmlns:a16="http://schemas.microsoft.com/office/drawing/2014/main" id="{00000000-0008-0000-0500-000029060000}"/>
            </a:ext>
          </a:extLst>
        </xdr:cNvPr>
        <xdr:cNvSpPr txBox="1">
          <a:spLocks noChangeArrowheads="1"/>
        </xdr:cNvSpPr>
      </xdr:nvSpPr>
      <xdr:spPr bwMode="auto">
        <a:xfrm>
          <a:off x="3706091" y="43257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1578" name="Text Box 15">
          <a:extLst>
            <a:ext uri="{FF2B5EF4-FFF2-40B4-BE49-F238E27FC236}">
              <a16:creationId xmlns:a16="http://schemas.microsoft.com/office/drawing/2014/main" id="{00000000-0008-0000-0500-00002A060000}"/>
            </a:ext>
          </a:extLst>
        </xdr:cNvPr>
        <xdr:cNvSpPr txBox="1">
          <a:spLocks noChangeArrowheads="1"/>
        </xdr:cNvSpPr>
      </xdr:nvSpPr>
      <xdr:spPr bwMode="auto">
        <a:xfrm>
          <a:off x="6768234" y="43257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79" name="Text Box 16">
          <a:extLst>
            <a:ext uri="{FF2B5EF4-FFF2-40B4-BE49-F238E27FC236}">
              <a16:creationId xmlns:a16="http://schemas.microsoft.com/office/drawing/2014/main" id="{00000000-0008-0000-0500-00002B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0" name="Text Box 17">
          <a:extLst>
            <a:ext uri="{FF2B5EF4-FFF2-40B4-BE49-F238E27FC236}">
              <a16:creationId xmlns:a16="http://schemas.microsoft.com/office/drawing/2014/main" id="{00000000-0008-0000-0500-00002C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1" name="Text Box 18">
          <a:extLst>
            <a:ext uri="{FF2B5EF4-FFF2-40B4-BE49-F238E27FC236}">
              <a16:creationId xmlns:a16="http://schemas.microsoft.com/office/drawing/2014/main" id="{00000000-0008-0000-0500-00002D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82" name="Text Box 19">
          <a:extLst>
            <a:ext uri="{FF2B5EF4-FFF2-40B4-BE49-F238E27FC236}">
              <a16:creationId xmlns:a16="http://schemas.microsoft.com/office/drawing/2014/main" id="{00000000-0008-0000-0500-00002E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3" name="Text Box 16">
          <a:extLst>
            <a:ext uri="{FF2B5EF4-FFF2-40B4-BE49-F238E27FC236}">
              <a16:creationId xmlns:a16="http://schemas.microsoft.com/office/drawing/2014/main" id="{00000000-0008-0000-0500-00002F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4" name="Text Box 17">
          <a:extLst>
            <a:ext uri="{FF2B5EF4-FFF2-40B4-BE49-F238E27FC236}">
              <a16:creationId xmlns:a16="http://schemas.microsoft.com/office/drawing/2014/main" id="{00000000-0008-0000-0500-000030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5" name="Text Box 18">
          <a:extLst>
            <a:ext uri="{FF2B5EF4-FFF2-40B4-BE49-F238E27FC236}">
              <a16:creationId xmlns:a16="http://schemas.microsoft.com/office/drawing/2014/main" id="{00000000-0008-0000-0500-000031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86" name="Text Box 19">
          <a:extLst>
            <a:ext uri="{FF2B5EF4-FFF2-40B4-BE49-F238E27FC236}">
              <a16:creationId xmlns:a16="http://schemas.microsoft.com/office/drawing/2014/main" id="{00000000-0008-0000-0500-000032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7" name="Text Box 16">
          <a:extLst>
            <a:ext uri="{FF2B5EF4-FFF2-40B4-BE49-F238E27FC236}">
              <a16:creationId xmlns:a16="http://schemas.microsoft.com/office/drawing/2014/main" id="{00000000-0008-0000-0500-000033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8" name="Text Box 17">
          <a:extLst>
            <a:ext uri="{FF2B5EF4-FFF2-40B4-BE49-F238E27FC236}">
              <a16:creationId xmlns:a16="http://schemas.microsoft.com/office/drawing/2014/main" id="{00000000-0008-0000-0500-000034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89" name="Text Box 18">
          <a:extLst>
            <a:ext uri="{FF2B5EF4-FFF2-40B4-BE49-F238E27FC236}">
              <a16:creationId xmlns:a16="http://schemas.microsoft.com/office/drawing/2014/main" id="{00000000-0008-0000-0500-000035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1590" name="Text Box 19">
          <a:extLst>
            <a:ext uri="{FF2B5EF4-FFF2-40B4-BE49-F238E27FC236}">
              <a16:creationId xmlns:a16="http://schemas.microsoft.com/office/drawing/2014/main" id="{00000000-0008-0000-0500-000036060000}"/>
            </a:ext>
          </a:extLst>
        </xdr:cNvPr>
        <xdr:cNvSpPr txBox="1">
          <a:spLocks noChangeArrowheads="1"/>
        </xdr:cNvSpPr>
      </xdr:nvSpPr>
      <xdr:spPr bwMode="auto">
        <a:xfrm>
          <a:off x="1569027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1" name="Text Box 16">
          <a:extLst>
            <a:ext uri="{FF2B5EF4-FFF2-40B4-BE49-F238E27FC236}">
              <a16:creationId xmlns:a16="http://schemas.microsoft.com/office/drawing/2014/main" id="{00000000-0008-0000-0500-000037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2" name="Text Box 17">
          <a:extLst>
            <a:ext uri="{FF2B5EF4-FFF2-40B4-BE49-F238E27FC236}">
              <a16:creationId xmlns:a16="http://schemas.microsoft.com/office/drawing/2014/main" id="{00000000-0008-0000-0500-000038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3" name="Text Box 18">
          <a:extLst>
            <a:ext uri="{FF2B5EF4-FFF2-40B4-BE49-F238E27FC236}">
              <a16:creationId xmlns:a16="http://schemas.microsoft.com/office/drawing/2014/main" id="{00000000-0008-0000-0500-000039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1594" name="Text Box 19">
          <a:extLst>
            <a:ext uri="{FF2B5EF4-FFF2-40B4-BE49-F238E27FC236}">
              <a16:creationId xmlns:a16="http://schemas.microsoft.com/office/drawing/2014/main" id="{00000000-0008-0000-0500-00003A060000}"/>
            </a:ext>
          </a:extLst>
        </xdr:cNvPr>
        <xdr:cNvSpPr txBox="1">
          <a:spLocks noChangeArrowheads="1"/>
        </xdr:cNvSpPr>
      </xdr:nvSpPr>
      <xdr:spPr bwMode="auto">
        <a:xfrm>
          <a:off x="3706091"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5" name="Text Box 16">
          <a:extLst>
            <a:ext uri="{FF2B5EF4-FFF2-40B4-BE49-F238E27FC236}">
              <a16:creationId xmlns:a16="http://schemas.microsoft.com/office/drawing/2014/main" id="{00000000-0008-0000-0500-00003B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6" name="Text Box 17">
          <a:extLst>
            <a:ext uri="{FF2B5EF4-FFF2-40B4-BE49-F238E27FC236}">
              <a16:creationId xmlns:a16="http://schemas.microsoft.com/office/drawing/2014/main" id="{00000000-0008-0000-0500-00003C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1597" name="Text Box 18">
          <a:extLst>
            <a:ext uri="{FF2B5EF4-FFF2-40B4-BE49-F238E27FC236}">
              <a16:creationId xmlns:a16="http://schemas.microsoft.com/office/drawing/2014/main" id="{00000000-0008-0000-0500-00003D060000}"/>
            </a:ext>
          </a:extLst>
        </xdr:cNvPr>
        <xdr:cNvSpPr txBox="1">
          <a:spLocks noChangeArrowheads="1"/>
        </xdr:cNvSpPr>
      </xdr:nvSpPr>
      <xdr:spPr bwMode="auto">
        <a:xfrm>
          <a:off x="6768234"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8" name="Text Box 16">
          <a:extLst>
            <a:ext uri="{FF2B5EF4-FFF2-40B4-BE49-F238E27FC236}">
              <a16:creationId xmlns:a16="http://schemas.microsoft.com/office/drawing/2014/main" id="{00000000-0008-0000-0500-00003E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599" name="Text Box 17">
          <a:extLst>
            <a:ext uri="{FF2B5EF4-FFF2-40B4-BE49-F238E27FC236}">
              <a16:creationId xmlns:a16="http://schemas.microsoft.com/office/drawing/2014/main" id="{00000000-0008-0000-0500-00003F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0" name="Text Box 18">
          <a:extLst>
            <a:ext uri="{FF2B5EF4-FFF2-40B4-BE49-F238E27FC236}">
              <a16:creationId xmlns:a16="http://schemas.microsoft.com/office/drawing/2014/main" id="{00000000-0008-0000-0500-000040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1" name="Text Box 19">
          <a:extLst>
            <a:ext uri="{FF2B5EF4-FFF2-40B4-BE49-F238E27FC236}">
              <a16:creationId xmlns:a16="http://schemas.microsoft.com/office/drawing/2014/main" id="{00000000-0008-0000-0500-000041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2" name="Text Box 16">
          <a:extLst>
            <a:ext uri="{FF2B5EF4-FFF2-40B4-BE49-F238E27FC236}">
              <a16:creationId xmlns:a16="http://schemas.microsoft.com/office/drawing/2014/main" id="{00000000-0008-0000-0500-000042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3" name="Text Box 17">
          <a:extLst>
            <a:ext uri="{FF2B5EF4-FFF2-40B4-BE49-F238E27FC236}">
              <a16:creationId xmlns:a16="http://schemas.microsoft.com/office/drawing/2014/main" id="{00000000-0008-0000-0500-000043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4" name="Text Box 18">
          <a:extLst>
            <a:ext uri="{FF2B5EF4-FFF2-40B4-BE49-F238E27FC236}">
              <a16:creationId xmlns:a16="http://schemas.microsoft.com/office/drawing/2014/main" id="{00000000-0008-0000-0500-000044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1605" name="Text Box 19">
          <a:extLst>
            <a:ext uri="{FF2B5EF4-FFF2-40B4-BE49-F238E27FC236}">
              <a16:creationId xmlns:a16="http://schemas.microsoft.com/office/drawing/2014/main" id="{00000000-0008-0000-0500-000045060000}"/>
            </a:ext>
          </a:extLst>
        </xdr:cNvPr>
        <xdr:cNvSpPr txBox="1">
          <a:spLocks noChangeArrowheads="1"/>
        </xdr:cNvSpPr>
      </xdr:nvSpPr>
      <xdr:spPr bwMode="auto">
        <a:xfrm>
          <a:off x="9615343" y="467590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6" name="Text Box 16">
          <a:extLst>
            <a:ext uri="{FF2B5EF4-FFF2-40B4-BE49-F238E27FC236}">
              <a16:creationId xmlns:a16="http://schemas.microsoft.com/office/drawing/2014/main" id="{00000000-0008-0000-0500-00004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7" name="Text Box 17">
          <a:extLst>
            <a:ext uri="{FF2B5EF4-FFF2-40B4-BE49-F238E27FC236}">
              <a16:creationId xmlns:a16="http://schemas.microsoft.com/office/drawing/2014/main" id="{00000000-0008-0000-0500-00004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8" name="Text Box 18">
          <a:extLst>
            <a:ext uri="{FF2B5EF4-FFF2-40B4-BE49-F238E27FC236}">
              <a16:creationId xmlns:a16="http://schemas.microsoft.com/office/drawing/2014/main" id="{00000000-0008-0000-0500-00004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09" name="Text Box 19">
          <a:extLst>
            <a:ext uri="{FF2B5EF4-FFF2-40B4-BE49-F238E27FC236}">
              <a16:creationId xmlns:a16="http://schemas.microsoft.com/office/drawing/2014/main" id="{00000000-0008-0000-0500-00004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61691"/>
    <xdr:sp macro="" textlink="">
      <xdr:nvSpPr>
        <xdr:cNvPr id="1610" name="Text Box 15">
          <a:extLst>
            <a:ext uri="{FF2B5EF4-FFF2-40B4-BE49-F238E27FC236}">
              <a16:creationId xmlns:a16="http://schemas.microsoft.com/office/drawing/2014/main" id="{00000000-0008-0000-0500-00004A06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1" name="Text Box 16">
          <a:extLst>
            <a:ext uri="{FF2B5EF4-FFF2-40B4-BE49-F238E27FC236}">
              <a16:creationId xmlns:a16="http://schemas.microsoft.com/office/drawing/2014/main" id="{00000000-0008-0000-0500-00004B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2" name="Text Box 17">
          <a:extLst>
            <a:ext uri="{FF2B5EF4-FFF2-40B4-BE49-F238E27FC236}">
              <a16:creationId xmlns:a16="http://schemas.microsoft.com/office/drawing/2014/main" id="{00000000-0008-0000-0500-00004C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3" name="Text Box 18">
          <a:extLst>
            <a:ext uri="{FF2B5EF4-FFF2-40B4-BE49-F238E27FC236}">
              <a16:creationId xmlns:a16="http://schemas.microsoft.com/office/drawing/2014/main" id="{00000000-0008-0000-0500-00004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14" name="Text Box 19">
          <a:extLst>
            <a:ext uri="{FF2B5EF4-FFF2-40B4-BE49-F238E27FC236}">
              <a16:creationId xmlns:a16="http://schemas.microsoft.com/office/drawing/2014/main" id="{00000000-0008-0000-0500-00004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1615" name="Text Box 15">
          <a:extLst>
            <a:ext uri="{FF2B5EF4-FFF2-40B4-BE49-F238E27FC236}">
              <a16:creationId xmlns:a16="http://schemas.microsoft.com/office/drawing/2014/main" id="{00000000-0008-0000-0500-00004F06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6" name="Text Box 16">
          <a:extLst>
            <a:ext uri="{FF2B5EF4-FFF2-40B4-BE49-F238E27FC236}">
              <a16:creationId xmlns:a16="http://schemas.microsoft.com/office/drawing/2014/main" id="{00000000-0008-0000-0500-000050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7" name="Text Box 17">
          <a:extLst>
            <a:ext uri="{FF2B5EF4-FFF2-40B4-BE49-F238E27FC236}">
              <a16:creationId xmlns:a16="http://schemas.microsoft.com/office/drawing/2014/main" id="{00000000-0008-0000-0500-000051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8" name="Text Box 18">
          <a:extLst>
            <a:ext uri="{FF2B5EF4-FFF2-40B4-BE49-F238E27FC236}">
              <a16:creationId xmlns:a16="http://schemas.microsoft.com/office/drawing/2014/main" id="{00000000-0008-0000-0500-000052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1619" name="Text Box 19">
          <a:extLst>
            <a:ext uri="{FF2B5EF4-FFF2-40B4-BE49-F238E27FC236}">
              <a16:creationId xmlns:a16="http://schemas.microsoft.com/office/drawing/2014/main" id="{00000000-0008-0000-0500-00005306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49</xdr:row>
      <xdr:rowOff>504825</xdr:rowOff>
    </xdr:from>
    <xdr:ext cx="95250" cy="444014"/>
    <xdr:sp macro="" textlink="">
      <xdr:nvSpPr>
        <xdr:cNvPr id="1621" name="Text Box 15">
          <a:extLst>
            <a:ext uri="{FF2B5EF4-FFF2-40B4-BE49-F238E27FC236}">
              <a16:creationId xmlns:a16="http://schemas.microsoft.com/office/drawing/2014/main" id="{00000000-0008-0000-0500-00005506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2" name="Text Box 16">
          <a:extLst>
            <a:ext uri="{FF2B5EF4-FFF2-40B4-BE49-F238E27FC236}">
              <a16:creationId xmlns:a16="http://schemas.microsoft.com/office/drawing/2014/main" id="{00000000-0008-0000-0500-000056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3" name="Text Box 17">
          <a:extLst>
            <a:ext uri="{FF2B5EF4-FFF2-40B4-BE49-F238E27FC236}">
              <a16:creationId xmlns:a16="http://schemas.microsoft.com/office/drawing/2014/main" id="{00000000-0008-0000-0500-000057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4" name="Text Box 18">
          <a:extLst>
            <a:ext uri="{FF2B5EF4-FFF2-40B4-BE49-F238E27FC236}">
              <a16:creationId xmlns:a16="http://schemas.microsoft.com/office/drawing/2014/main" id="{00000000-0008-0000-0500-000058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1625" name="Text Box 19">
          <a:extLst>
            <a:ext uri="{FF2B5EF4-FFF2-40B4-BE49-F238E27FC236}">
              <a16:creationId xmlns:a16="http://schemas.microsoft.com/office/drawing/2014/main" id="{00000000-0008-0000-0500-00005906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1626" name="Text Box 15">
          <a:extLst>
            <a:ext uri="{FF2B5EF4-FFF2-40B4-BE49-F238E27FC236}">
              <a16:creationId xmlns:a16="http://schemas.microsoft.com/office/drawing/2014/main" id="{00000000-0008-0000-0500-00005A06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1627" name="Text Box 15">
          <a:extLst>
            <a:ext uri="{FF2B5EF4-FFF2-40B4-BE49-F238E27FC236}">
              <a16:creationId xmlns:a16="http://schemas.microsoft.com/office/drawing/2014/main" id="{00000000-0008-0000-0500-00005B06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49</xdr:row>
      <xdr:rowOff>504825</xdr:rowOff>
    </xdr:from>
    <xdr:ext cx="95250" cy="442269"/>
    <xdr:sp macro="" textlink="">
      <xdr:nvSpPr>
        <xdr:cNvPr id="1628" name="Text Box 15">
          <a:extLst>
            <a:ext uri="{FF2B5EF4-FFF2-40B4-BE49-F238E27FC236}">
              <a16:creationId xmlns:a16="http://schemas.microsoft.com/office/drawing/2014/main" id="{00000000-0008-0000-0500-00005C06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29" name="Text Box 16">
          <a:extLst>
            <a:ext uri="{FF2B5EF4-FFF2-40B4-BE49-F238E27FC236}">
              <a16:creationId xmlns:a16="http://schemas.microsoft.com/office/drawing/2014/main" id="{00000000-0008-0000-0500-00005D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0" name="Text Box 17">
          <a:extLst>
            <a:ext uri="{FF2B5EF4-FFF2-40B4-BE49-F238E27FC236}">
              <a16:creationId xmlns:a16="http://schemas.microsoft.com/office/drawing/2014/main" id="{00000000-0008-0000-0500-00005E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1631" name="Text Box 18">
          <a:extLst>
            <a:ext uri="{FF2B5EF4-FFF2-40B4-BE49-F238E27FC236}">
              <a16:creationId xmlns:a16="http://schemas.microsoft.com/office/drawing/2014/main" id="{00000000-0008-0000-0500-00005F06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1632" name="Text Box 15">
          <a:extLst>
            <a:ext uri="{FF2B5EF4-FFF2-40B4-BE49-F238E27FC236}">
              <a16:creationId xmlns:a16="http://schemas.microsoft.com/office/drawing/2014/main" id="{00000000-0008-0000-0500-00006006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3" name="Text Box 16">
          <a:extLst>
            <a:ext uri="{FF2B5EF4-FFF2-40B4-BE49-F238E27FC236}">
              <a16:creationId xmlns:a16="http://schemas.microsoft.com/office/drawing/2014/main" id="{00000000-0008-0000-0500-000061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4" name="Text Box 17">
          <a:extLst>
            <a:ext uri="{FF2B5EF4-FFF2-40B4-BE49-F238E27FC236}">
              <a16:creationId xmlns:a16="http://schemas.microsoft.com/office/drawing/2014/main" id="{00000000-0008-0000-0500-000062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5" name="Text Box 18">
          <a:extLst>
            <a:ext uri="{FF2B5EF4-FFF2-40B4-BE49-F238E27FC236}">
              <a16:creationId xmlns:a16="http://schemas.microsoft.com/office/drawing/2014/main" id="{00000000-0008-0000-0500-000063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6" name="Text Box 19">
          <a:extLst>
            <a:ext uri="{FF2B5EF4-FFF2-40B4-BE49-F238E27FC236}">
              <a16:creationId xmlns:a16="http://schemas.microsoft.com/office/drawing/2014/main" id="{00000000-0008-0000-0500-000064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7" name="Text Box 16">
          <a:extLst>
            <a:ext uri="{FF2B5EF4-FFF2-40B4-BE49-F238E27FC236}">
              <a16:creationId xmlns:a16="http://schemas.microsoft.com/office/drawing/2014/main" id="{00000000-0008-0000-0500-000065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8" name="Text Box 17">
          <a:extLst>
            <a:ext uri="{FF2B5EF4-FFF2-40B4-BE49-F238E27FC236}">
              <a16:creationId xmlns:a16="http://schemas.microsoft.com/office/drawing/2014/main" id="{00000000-0008-0000-0500-000066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39" name="Text Box 18">
          <a:extLst>
            <a:ext uri="{FF2B5EF4-FFF2-40B4-BE49-F238E27FC236}">
              <a16:creationId xmlns:a16="http://schemas.microsoft.com/office/drawing/2014/main" id="{00000000-0008-0000-0500-000067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1640" name="Text Box 19">
          <a:extLst>
            <a:ext uri="{FF2B5EF4-FFF2-40B4-BE49-F238E27FC236}">
              <a16:creationId xmlns:a16="http://schemas.microsoft.com/office/drawing/2014/main" id="{00000000-0008-0000-0500-00006806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1" name="Text Box 16">
          <a:extLst>
            <a:ext uri="{FF2B5EF4-FFF2-40B4-BE49-F238E27FC236}">
              <a16:creationId xmlns:a16="http://schemas.microsoft.com/office/drawing/2014/main" id="{00000000-0008-0000-0500-00006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2" name="Text Box 17">
          <a:extLst>
            <a:ext uri="{FF2B5EF4-FFF2-40B4-BE49-F238E27FC236}">
              <a16:creationId xmlns:a16="http://schemas.microsoft.com/office/drawing/2014/main" id="{00000000-0008-0000-0500-00006A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3" name="Text Box 18">
          <a:extLst>
            <a:ext uri="{FF2B5EF4-FFF2-40B4-BE49-F238E27FC236}">
              <a16:creationId xmlns:a16="http://schemas.microsoft.com/office/drawing/2014/main" id="{00000000-0008-0000-0500-00006B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44" name="Text Box 19">
          <a:extLst>
            <a:ext uri="{FF2B5EF4-FFF2-40B4-BE49-F238E27FC236}">
              <a16:creationId xmlns:a16="http://schemas.microsoft.com/office/drawing/2014/main" id="{00000000-0008-0000-0500-00006C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5" name="Text Box 16">
          <a:extLst>
            <a:ext uri="{FF2B5EF4-FFF2-40B4-BE49-F238E27FC236}">
              <a16:creationId xmlns:a16="http://schemas.microsoft.com/office/drawing/2014/main" id="{00000000-0008-0000-0500-00006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6" name="Text Box 17">
          <a:extLst>
            <a:ext uri="{FF2B5EF4-FFF2-40B4-BE49-F238E27FC236}">
              <a16:creationId xmlns:a16="http://schemas.microsoft.com/office/drawing/2014/main" id="{00000000-0008-0000-0500-00006E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7" name="Text Box 18">
          <a:extLst>
            <a:ext uri="{FF2B5EF4-FFF2-40B4-BE49-F238E27FC236}">
              <a16:creationId xmlns:a16="http://schemas.microsoft.com/office/drawing/2014/main" id="{00000000-0008-0000-0500-00006F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48" name="Text Box 19">
          <a:extLst>
            <a:ext uri="{FF2B5EF4-FFF2-40B4-BE49-F238E27FC236}">
              <a16:creationId xmlns:a16="http://schemas.microsoft.com/office/drawing/2014/main" id="{00000000-0008-0000-0500-000070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49" name="Text Box 16">
          <a:extLst>
            <a:ext uri="{FF2B5EF4-FFF2-40B4-BE49-F238E27FC236}">
              <a16:creationId xmlns:a16="http://schemas.microsoft.com/office/drawing/2014/main" id="{00000000-0008-0000-0500-000071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0" name="Text Box 17">
          <a:extLst>
            <a:ext uri="{FF2B5EF4-FFF2-40B4-BE49-F238E27FC236}">
              <a16:creationId xmlns:a16="http://schemas.microsoft.com/office/drawing/2014/main" id="{00000000-0008-0000-0500-000072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1" name="Text Box 18">
          <a:extLst>
            <a:ext uri="{FF2B5EF4-FFF2-40B4-BE49-F238E27FC236}">
              <a16:creationId xmlns:a16="http://schemas.microsoft.com/office/drawing/2014/main" id="{00000000-0008-0000-0500-000073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1652" name="Text Box 19">
          <a:extLst>
            <a:ext uri="{FF2B5EF4-FFF2-40B4-BE49-F238E27FC236}">
              <a16:creationId xmlns:a16="http://schemas.microsoft.com/office/drawing/2014/main" id="{00000000-0008-0000-0500-00007406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55</xdr:row>
      <xdr:rowOff>504825</xdr:rowOff>
    </xdr:from>
    <xdr:ext cx="95250" cy="444014"/>
    <xdr:sp macro="" textlink="">
      <xdr:nvSpPr>
        <xdr:cNvPr id="1653" name="Text Box 15">
          <a:extLst>
            <a:ext uri="{FF2B5EF4-FFF2-40B4-BE49-F238E27FC236}">
              <a16:creationId xmlns:a16="http://schemas.microsoft.com/office/drawing/2014/main" id="{00000000-0008-0000-0500-00007506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4" name="Text Box 16">
          <a:extLst>
            <a:ext uri="{FF2B5EF4-FFF2-40B4-BE49-F238E27FC236}">
              <a16:creationId xmlns:a16="http://schemas.microsoft.com/office/drawing/2014/main" id="{00000000-0008-0000-0500-000076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5" name="Text Box 17">
          <a:extLst>
            <a:ext uri="{FF2B5EF4-FFF2-40B4-BE49-F238E27FC236}">
              <a16:creationId xmlns:a16="http://schemas.microsoft.com/office/drawing/2014/main" id="{00000000-0008-0000-0500-000077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6" name="Text Box 18">
          <a:extLst>
            <a:ext uri="{FF2B5EF4-FFF2-40B4-BE49-F238E27FC236}">
              <a16:creationId xmlns:a16="http://schemas.microsoft.com/office/drawing/2014/main" id="{00000000-0008-0000-0500-000078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1657" name="Text Box 19">
          <a:extLst>
            <a:ext uri="{FF2B5EF4-FFF2-40B4-BE49-F238E27FC236}">
              <a16:creationId xmlns:a16="http://schemas.microsoft.com/office/drawing/2014/main" id="{00000000-0008-0000-0500-00007906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55</xdr:row>
      <xdr:rowOff>504825</xdr:rowOff>
    </xdr:from>
    <xdr:ext cx="95250" cy="442269"/>
    <xdr:sp macro="" textlink="">
      <xdr:nvSpPr>
        <xdr:cNvPr id="1658" name="Text Box 15">
          <a:extLst>
            <a:ext uri="{FF2B5EF4-FFF2-40B4-BE49-F238E27FC236}">
              <a16:creationId xmlns:a16="http://schemas.microsoft.com/office/drawing/2014/main" id="{00000000-0008-0000-0500-00007A06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59" name="Text Box 16">
          <a:extLst>
            <a:ext uri="{FF2B5EF4-FFF2-40B4-BE49-F238E27FC236}">
              <a16:creationId xmlns:a16="http://schemas.microsoft.com/office/drawing/2014/main" id="{00000000-0008-0000-0500-00007B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0" name="Text Box 17">
          <a:extLst>
            <a:ext uri="{FF2B5EF4-FFF2-40B4-BE49-F238E27FC236}">
              <a16:creationId xmlns:a16="http://schemas.microsoft.com/office/drawing/2014/main" id="{00000000-0008-0000-0500-00007C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1661" name="Text Box 18">
          <a:extLst>
            <a:ext uri="{FF2B5EF4-FFF2-40B4-BE49-F238E27FC236}">
              <a16:creationId xmlns:a16="http://schemas.microsoft.com/office/drawing/2014/main" id="{00000000-0008-0000-0500-00007D06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2" name="Text Box 16">
          <a:extLst>
            <a:ext uri="{FF2B5EF4-FFF2-40B4-BE49-F238E27FC236}">
              <a16:creationId xmlns:a16="http://schemas.microsoft.com/office/drawing/2014/main" id="{00000000-0008-0000-0500-00007E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3" name="Text Box 17">
          <a:extLst>
            <a:ext uri="{FF2B5EF4-FFF2-40B4-BE49-F238E27FC236}">
              <a16:creationId xmlns:a16="http://schemas.microsoft.com/office/drawing/2014/main" id="{00000000-0008-0000-0500-00007F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4" name="Text Box 18">
          <a:extLst>
            <a:ext uri="{FF2B5EF4-FFF2-40B4-BE49-F238E27FC236}">
              <a16:creationId xmlns:a16="http://schemas.microsoft.com/office/drawing/2014/main" id="{00000000-0008-0000-0500-000080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5" name="Text Box 19">
          <a:extLst>
            <a:ext uri="{FF2B5EF4-FFF2-40B4-BE49-F238E27FC236}">
              <a16:creationId xmlns:a16="http://schemas.microsoft.com/office/drawing/2014/main" id="{00000000-0008-0000-0500-000081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6" name="Text Box 16">
          <a:extLst>
            <a:ext uri="{FF2B5EF4-FFF2-40B4-BE49-F238E27FC236}">
              <a16:creationId xmlns:a16="http://schemas.microsoft.com/office/drawing/2014/main" id="{00000000-0008-0000-0500-000082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7" name="Text Box 17">
          <a:extLst>
            <a:ext uri="{FF2B5EF4-FFF2-40B4-BE49-F238E27FC236}">
              <a16:creationId xmlns:a16="http://schemas.microsoft.com/office/drawing/2014/main" id="{00000000-0008-0000-0500-000083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8" name="Text Box 18">
          <a:extLst>
            <a:ext uri="{FF2B5EF4-FFF2-40B4-BE49-F238E27FC236}">
              <a16:creationId xmlns:a16="http://schemas.microsoft.com/office/drawing/2014/main" id="{00000000-0008-0000-0500-000084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1669" name="Text Box 19">
          <a:extLst>
            <a:ext uri="{FF2B5EF4-FFF2-40B4-BE49-F238E27FC236}">
              <a16:creationId xmlns:a16="http://schemas.microsoft.com/office/drawing/2014/main" id="{00000000-0008-0000-0500-00008506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1670" name="Text Box 15">
          <a:extLst>
            <a:ext uri="{FF2B5EF4-FFF2-40B4-BE49-F238E27FC236}">
              <a16:creationId xmlns:a16="http://schemas.microsoft.com/office/drawing/2014/main" id="{00000000-0008-0000-0500-00008606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1671" name="Text Box 15">
          <a:extLst>
            <a:ext uri="{FF2B5EF4-FFF2-40B4-BE49-F238E27FC236}">
              <a16:creationId xmlns:a16="http://schemas.microsoft.com/office/drawing/2014/main" id="{00000000-0008-0000-0500-00008706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1673" name="Text Box 15">
          <a:extLst>
            <a:ext uri="{FF2B5EF4-FFF2-40B4-BE49-F238E27FC236}">
              <a16:creationId xmlns:a16="http://schemas.microsoft.com/office/drawing/2014/main" id="{00000000-0008-0000-0500-00008906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1674" name="Text Box 15">
          <a:extLst>
            <a:ext uri="{FF2B5EF4-FFF2-40B4-BE49-F238E27FC236}">
              <a16:creationId xmlns:a16="http://schemas.microsoft.com/office/drawing/2014/main" id="{00000000-0008-0000-0500-00008A06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1675" name="Text Box 15">
          <a:extLst>
            <a:ext uri="{FF2B5EF4-FFF2-40B4-BE49-F238E27FC236}">
              <a16:creationId xmlns:a16="http://schemas.microsoft.com/office/drawing/2014/main" id="{00000000-0008-0000-0500-00008B06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6" name="Text Box 16">
          <a:extLst>
            <a:ext uri="{FF2B5EF4-FFF2-40B4-BE49-F238E27FC236}">
              <a16:creationId xmlns:a16="http://schemas.microsoft.com/office/drawing/2014/main" id="{00000000-0008-0000-0500-00008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7" name="Text Box 17">
          <a:extLst>
            <a:ext uri="{FF2B5EF4-FFF2-40B4-BE49-F238E27FC236}">
              <a16:creationId xmlns:a16="http://schemas.microsoft.com/office/drawing/2014/main" id="{00000000-0008-0000-0500-00008D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8" name="Text Box 18">
          <a:extLst>
            <a:ext uri="{FF2B5EF4-FFF2-40B4-BE49-F238E27FC236}">
              <a16:creationId xmlns:a16="http://schemas.microsoft.com/office/drawing/2014/main" id="{00000000-0008-0000-0500-00008E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79" name="Text Box 19">
          <a:extLst>
            <a:ext uri="{FF2B5EF4-FFF2-40B4-BE49-F238E27FC236}">
              <a16:creationId xmlns:a16="http://schemas.microsoft.com/office/drawing/2014/main" id="{00000000-0008-0000-0500-00008F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0" name="Text Box 16">
          <a:extLst>
            <a:ext uri="{FF2B5EF4-FFF2-40B4-BE49-F238E27FC236}">
              <a16:creationId xmlns:a16="http://schemas.microsoft.com/office/drawing/2014/main" id="{00000000-0008-0000-0500-00009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1" name="Text Box 17">
          <a:extLst>
            <a:ext uri="{FF2B5EF4-FFF2-40B4-BE49-F238E27FC236}">
              <a16:creationId xmlns:a16="http://schemas.microsoft.com/office/drawing/2014/main" id="{00000000-0008-0000-0500-000091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2" name="Text Box 18">
          <a:extLst>
            <a:ext uri="{FF2B5EF4-FFF2-40B4-BE49-F238E27FC236}">
              <a16:creationId xmlns:a16="http://schemas.microsoft.com/office/drawing/2014/main" id="{00000000-0008-0000-0500-000092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83" name="Text Box 19">
          <a:extLst>
            <a:ext uri="{FF2B5EF4-FFF2-40B4-BE49-F238E27FC236}">
              <a16:creationId xmlns:a16="http://schemas.microsoft.com/office/drawing/2014/main" id="{00000000-0008-0000-0500-000093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4" name="Text Box 16">
          <a:extLst>
            <a:ext uri="{FF2B5EF4-FFF2-40B4-BE49-F238E27FC236}">
              <a16:creationId xmlns:a16="http://schemas.microsoft.com/office/drawing/2014/main" id="{00000000-0008-0000-0500-000094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5" name="Text Box 17">
          <a:extLst>
            <a:ext uri="{FF2B5EF4-FFF2-40B4-BE49-F238E27FC236}">
              <a16:creationId xmlns:a16="http://schemas.microsoft.com/office/drawing/2014/main" id="{00000000-0008-0000-0500-000095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6" name="Text Box 18">
          <a:extLst>
            <a:ext uri="{FF2B5EF4-FFF2-40B4-BE49-F238E27FC236}">
              <a16:creationId xmlns:a16="http://schemas.microsoft.com/office/drawing/2014/main" id="{00000000-0008-0000-0500-000096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1687" name="Text Box 19">
          <a:extLst>
            <a:ext uri="{FF2B5EF4-FFF2-40B4-BE49-F238E27FC236}">
              <a16:creationId xmlns:a16="http://schemas.microsoft.com/office/drawing/2014/main" id="{00000000-0008-0000-0500-00009706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61</xdr:row>
      <xdr:rowOff>504825</xdr:rowOff>
    </xdr:from>
    <xdr:ext cx="95250" cy="444014"/>
    <xdr:sp macro="" textlink="">
      <xdr:nvSpPr>
        <xdr:cNvPr id="1688" name="Text Box 15">
          <a:extLst>
            <a:ext uri="{FF2B5EF4-FFF2-40B4-BE49-F238E27FC236}">
              <a16:creationId xmlns:a16="http://schemas.microsoft.com/office/drawing/2014/main" id="{00000000-0008-0000-0500-00009806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89" name="Text Box 16">
          <a:extLst>
            <a:ext uri="{FF2B5EF4-FFF2-40B4-BE49-F238E27FC236}">
              <a16:creationId xmlns:a16="http://schemas.microsoft.com/office/drawing/2014/main" id="{00000000-0008-0000-0500-000099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0" name="Text Box 17">
          <a:extLst>
            <a:ext uri="{FF2B5EF4-FFF2-40B4-BE49-F238E27FC236}">
              <a16:creationId xmlns:a16="http://schemas.microsoft.com/office/drawing/2014/main" id="{00000000-0008-0000-0500-00009A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1" name="Text Box 18">
          <a:extLst>
            <a:ext uri="{FF2B5EF4-FFF2-40B4-BE49-F238E27FC236}">
              <a16:creationId xmlns:a16="http://schemas.microsoft.com/office/drawing/2014/main" id="{00000000-0008-0000-0500-00009B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1692" name="Text Box 19">
          <a:extLst>
            <a:ext uri="{FF2B5EF4-FFF2-40B4-BE49-F238E27FC236}">
              <a16:creationId xmlns:a16="http://schemas.microsoft.com/office/drawing/2014/main" id="{00000000-0008-0000-0500-00009C06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61</xdr:row>
      <xdr:rowOff>504825</xdr:rowOff>
    </xdr:from>
    <xdr:ext cx="95250" cy="442269"/>
    <xdr:sp macro="" textlink="">
      <xdr:nvSpPr>
        <xdr:cNvPr id="1693" name="Text Box 15">
          <a:extLst>
            <a:ext uri="{FF2B5EF4-FFF2-40B4-BE49-F238E27FC236}">
              <a16:creationId xmlns:a16="http://schemas.microsoft.com/office/drawing/2014/main" id="{00000000-0008-0000-0500-00009D06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4" name="Text Box 16">
          <a:extLst>
            <a:ext uri="{FF2B5EF4-FFF2-40B4-BE49-F238E27FC236}">
              <a16:creationId xmlns:a16="http://schemas.microsoft.com/office/drawing/2014/main" id="{00000000-0008-0000-0500-00009E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5" name="Text Box 17">
          <a:extLst>
            <a:ext uri="{FF2B5EF4-FFF2-40B4-BE49-F238E27FC236}">
              <a16:creationId xmlns:a16="http://schemas.microsoft.com/office/drawing/2014/main" id="{00000000-0008-0000-0500-00009F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1696" name="Text Box 18">
          <a:extLst>
            <a:ext uri="{FF2B5EF4-FFF2-40B4-BE49-F238E27FC236}">
              <a16:creationId xmlns:a16="http://schemas.microsoft.com/office/drawing/2014/main" id="{00000000-0008-0000-0500-0000A006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7" name="Text Box 16">
          <a:extLst>
            <a:ext uri="{FF2B5EF4-FFF2-40B4-BE49-F238E27FC236}">
              <a16:creationId xmlns:a16="http://schemas.microsoft.com/office/drawing/2014/main" id="{00000000-0008-0000-0500-0000A1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8" name="Text Box 17">
          <a:extLst>
            <a:ext uri="{FF2B5EF4-FFF2-40B4-BE49-F238E27FC236}">
              <a16:creationId xmlns:a16="http://schemas.microsoft.com/office/drawing/2014/main" id="{00000000-0008-0000-0500-0000A2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699" name="Text Box 18">
          <a:extLst>
            <a:ext uri="{FF2B5EF4-FFF2-40B4-BE49-F238E27FC236}">
              <a16:creationId xmlns:a16="http://schemas.microsoft.com/office/drawing/2014/main" id="{00000000-0008-0000-0500-0000A3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0" name="Text Box 19">
          <a:extLst>
            <a:ext uri="{FF2B5EF4-FFF2-40B4-BE49-F238E27FC236}">
              <a16:creationId xmlns:a16="http://schemas.microsoft.com/office/drawing/2014/main" id="{00000000-0008-0000-0500-0000A4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1" name="Text Box 16">
          <a:extLst>
            <a:ext uri="{FF2B5EF4-FFF2-40B4-BE49-F238E27FC236}">
              <a16:creationId xmlns:a16="http://schemas.microsoft.com/office/drawing/2014/main" id="{00000000-0008-0000-0500-0000A5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2" name="Text Box 17">
          <a:extLst>
            <a:ext uri="{FF2B5EF4-FFF2-40B4-BE49-F238E27FC236}">
              <a16:creationId xmlns:a16="http://schemas.microsoft.com/office/drawing/2014/main" id="{00000000-0008-0000-0500-0000A6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3" name="Text Box 18">
          <a:extLst>
            <a:ext uri="{FF2B5EF4-FFF2-40B4-BE49-F238E27FC236}">
              <a16:creationId xmlns:a16="http://schemas.microsoft.com/office/drawing/2014/main" id="{00000000-0008-0000-0500-0000A7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1704" name="Text Box 19">
          <a:extLst>
            <a:ext uri="{FF2B5EF4-FFF2-40B4-BE49-F238E27FC236}">
              <a16:creationId xmlns:a16="http://schemas.microsoft.com/office/drawing/2014/main" id="{00000000-0008-0000-0500-0000A806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5" name="Text Box 16">
          <a:extLst>
            <a:ext uri="{FF2B5EF4-FFF2-40B4-BE49-F238E27FC236}">
              <a16:creationId xmlns:a16="http://schemas.microsoft.com/office/drawing/2014/main" id="{00000000-0008-0000-0500-0000A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6" name="Text Box 17">
          <a:extLst>
            <a:ext uri="{FF2B5EF4-FFF2-40B4-BE49-F238E27FC236}">
              <a16:creationId xmlns:a16="http://schemas.microsoft.com/office/drawing/2014/main" id="{00000000-0008-0000-0500-0000A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7" name="Text Box 18">
          <a:extLst>
            <a:ext uri="{FF2B5EF4-FFF2-40B4-BE49-F238E27FC236}">
              <a16:creationId xmlns:a16="http://schemas.microsoft.com/office/drawing/2014/main" id="{00000000-0008-0000-0500-0000A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08" name="Text Box 19">
          <a:extLst>
            <a:ext uri="{FF2B5EF4-FFF2-40B4-BE49-F238E27FC236}">
              <a16:creationId xmlns:a16="http://schemas.microsoft.com/office/drawing/2014/main" id="{00000000-0008-0000-0500-0000A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1709" name="Text Box 15">
          <a:extLst>
            <a:ext uri="{FF2B5EF4-FFF2-40B4-BE49-F238E27FC236}">
              <a16:creationId xmlns:a16="http://schemas.microsoft.com/office/drawing/2014/main" id="{00000000-0008-0000-0500-0000AD06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0" name="Text Box 16">
          <a:extLst>
            <a:ext uri="{FF2B5EF4-FFF2-40B4-BE49-F238E27FC236}">
              <a16:creationId xmlns:a16="http://schemas.microsoft.com/office/drawing/2014/main" id="{00000000-0008-0000-0500-0000AE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1" name="Text Box 17">
          <a:extLst>
            <a:ext uri="{FF2B5EF4-FFF2-40B4-BE49-F238E27FC236}">
              <a16:creationId xmlns:a16="http://schemas.microsoft.com/office/drawing/2014/main" id="{00000000-0008-0000-0500-0000AF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2" name="Text Box 18">
          <a:extLst>
            <a:ext uri="{FF2B5EF4-FFF2-40B4-BE49-F238E27FC236}">
              <a16:creationId xmlns:a16="http://schemas.microsoft.com/office/drawing/2014/main" id="{00000000-0008-0000-0500-0000B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13" name="Text Box 19">
          <a:extLst>
            <a:ext uri="{FF2B5EF4-FFF2-40B4-BE49-F238E27FC236}">
              <a16:creationId xmlns:a16="http://schemas.microsoft.com/office/drawing/2014/main" id="{00000000-0008-0000-0500-0000B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1714" name="Text Box 15">
          <a:extLst>
            <a:ext uri="{FF2B5EF4-FFF2-40B4-BE49-F238E27FC236}">
              <a16:creationId xmlns:a16="http://schemas.microsoft.com/office/drawing/2014/main" id="{00000000-0008-0000-0500-0000B206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5" name="Text Box 16">
          <a:extLst>
            <a:ext uri="{FF2B5EF4-FFF2-40B4-BE49-F238E27FC236}">
              <a16:creationId xmlns:a16="http://schemas.microsoft.com/office/drawing/2014/main" id="{00000000-0008-0000-0500-0000B3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6" name="Text Box 17">
          <a:extLst>
            <a:ext uri="{FF2B5EF4-FFF2-40B4-BE49-F238E27FC236}">
              <a16:creationId xmlns:a16="http://schemas.microsoft.com/office/drawing/2014/main" id="{00000000-0008-0000-0500-0000B4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7" name="Text Box 18">
          <a:extLst>
            <a:ext uri="{FF2B5EF4-FFF2-40B4-BE49-F238E27FC236}">
              <a16:creationId xmlns:a16="http://schemas.microsoft.com/office/drawing/2014/main" id="{00000000-0008-0000-0500-0000B5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1718" name="Text Box 19">
          <a:extLst>
            <a:ext uri="{FF2B5EF4-FFF2-40B4-BE49-F238E27FC236}">
              <a16:creationId xmlns:a16="http://schemas.microsoft.com/office/drawing/2014/main" id="{00000000-0008-0000-0500-0000B606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67</xdr:row>
      <xdr:rowOff>504825</xdr:rowOff>
    </xdr:from>
    <xdr:ext cx="95250" cy="444014"/>
    <xdr:sp macro="" textlink="">
      <xdr:nvSpPr>
        <xdr:cNvPr id="1720" name="Text Box 15">
          <a:extLst>
            <a:ext uri="{FF2B5EF4-FFF2-40B4-BE49-F238E27FC236}">
              <a16:creationId xmlns:a16="http://schemas.microsoft.com/office/drawing/2014/main" id="{00000000-0008-0000-0500-0000B806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1" name="Text Box 16">
          <a:extLst>
            <a:ext uri="{FF2B5EF4-FFF2-40B4-BE49-F238E27FC236}">
              <a16:creationId xmlns:a16="http://schemas.microsoft.com/office/drawing/2014/main" id="{00000000-0008-0000-0500-0000B9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2" name="Text Box 17">
          <a:extLst>
            <a:ext uri="{FF2B5EF4-FFF2-40B4-BE49-F238E27FC236}">
              <a16:creationId xmlns:a16="http://schemas.microsoft.com/office/drawing/2014/main" id="{00000000-0008-0000-0500-0000BA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3" name="Text Box 18">
          <a:extLst>
            <a:ext uri="{FF2B5EF4-FFF2-40B4-BE49-F238E27FC236}">
              <a16:creationId xmlns:a16="http://schemas.microsoft.com/office/drawing/2014/main" id="{00000000-0008-0000-0500-0000BB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1724" name="Text Box 19">
          <a:extLst>
            <a:ext uri="{FF2B5EF4-FFF2-40B4-BE49-F238E27FC236}">
              <a16:creationId xmlns:a16="http://schemas.microsoft.com/office/drawing/2014/main" id="{00000000-0008-0000-0500-0000BC06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1725" name="Text Box 15">
          <a:extLst>
            <a:ext uri="{FF2B5EF4-FFF2-40B4-BE49-F238E27FC236}">
              <a16:creationId xmlns:a16="http://schemas.microsoft.com/office/drawing/2014/main" id="{00000000-0008-0000-0500-0000BD06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1726" name="Text Box 15">
          <a:extLst>
            <a:ext uri="{FF2B5EF4-FFF2-40B4-BE49-F238E27FC236}">
              <a16:creationId xmlns:a16="http://schemas.microsoft.com/office/drawing/2014/main" id="{00000000-0008-0000-0500-0000BE06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67</xdr:row>
      <xdr:rowOff>504825</xdr:rowOff>
    </xdr:from>
    <xdr:ext cx="95250" cy="442269"/>
    <xdr:sp macro="" textlink="">
      <xdr:nvSpPr>
        <xdr:cNvPr id="1727" name="Text Box 15">
          <a:extLst>
            <a:ext uri="{FF2B5EF4-FFF2-40B4-BE49-F238E27FC236}">
              <a16:creationId xmlns:a16="http://schemas.microsoft.com/office/drawing/2014/main" id="{00000000-0008-0000-0500-0000BF06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8" name="Text Box 16">
          <a:extLst>
            <a:ext uri="{FF2B5EF4-FFF2-40B4-BE49-F238E27FC236}">
              <a16:creationId xmlns:a16="http://schemas.microsoft.com/office/drawing/2014/main" id="{00000000-0008-0000-0500-0000C0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29" name="Text Box 17">
          <a:extLst>
            <a:ext uri="{FF2B5EF4-FFF2-40B4-BE49-F238E27FC236}">
              <a16:creationId xmlns:a16="http://schemas.microsoft.com/office/drawing/2014/main" id="{00000000-0008-0000-0500-0000C1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1730" name="Text Box 18">
          <a:extLst>
            <a:ext uri="{FF2B5EF4-FFF2-40B4-BE49-F238E27FC236}">
              <a16:creationId xmlns:a16="http://schemas.microsoft.com/office/drawing/2014/main" id="{00000000-0008-0000-0500-0000C206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1731" name="Text Box 15">
          <a:extLst>
            <a:ext uri="{FF2B5EF4-FFF2-40B4-BE49-F238E27FC236}">
              <a16:creationId xmlns:a16="http://schemas.microsoft.com/office/drawing/2014/main" id="{00000000-0008-0000-0500-0000C306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2" name="Text Box 16">
          <a:extLst>
            <a:ext uri="{FF2B5EF4-FFF2-40B4-BE49-F238E27FC236}">
              <a16:creationId xmlns:a16="http://schemas.microsoft.com/office/drawing/2014/main" id="{00000000-0008-0000-0500-0000C4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3" name="Text Box 17">
          <a:extLst>
            <a:ext uri="{FF2B5EF4-FFF2-40B4-BE49-F238E27FC236}">
              <a16:creationId xmlns:a16="http://schemas.microsoft.com/office/drawing/2014/main" id="{00000000-0008-0000-0500-0000C5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4" name="Text Box 18">
          <a:extLst>
            <a:ext uri="{FF2B5EF4-FFF2-40B4-BE49-F238E27FC236}">
              <a16:creationId xmlns:a16="http://schemas.microsoft.com/office/drawing/2014/main" id="{00000000-0008-0000-0500-0000C6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5" name="Text Box 19">
          <a:extLst>
            <a:ext uri="{FF2B5EF4-FFF2-40B4-BE49-F238E27FC236}">
              <a16:creationId xmlns:a16="http://schemas.microsoft.com/office/drawing/2014/main" id="{00000000-0008-0000-0500-0000C7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6" name="Text Box 16">
          <a:extLst>
            <a:ext uri="{FF2B5EF4-FFF2-40B4-BE49-F238E27FC236}">
              <a16:creationId xmlns:a16="http://schemas.microsoft.com/office/drawing/2014/main" id="{00000000-0008-0000-0500-0000C8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7" name="Text Box 17">
          <a:extLst>
            <a:ext uri="{FF2B5EF4-FFF2-40B4-BE49-F238E27FC236}">
              <a16:creationId xmlns:a16="http://schemas.microsoft.com/office/drawing/2014/main" id="{00000000-0008-0000-0500-0000C9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8" name="Text Box 18">
          <a:extLst>
            <a:ext uri="{FF2B5EF4-FFF2-40B4-BE49-F238E27FC236}">
              <a16:creationId xmlns:a16="http://schemas.microsoft.com/office/drawing/2014/main" id="{00000000-0008-0000-0500-0000CA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1739" name="Text Box 19">
          <a:extLst>
            <a:ext uri="{FF2B5EF4-FFF2-40B4-BE49-F238E27FC236}">
              <a16:creationId xmlns:a16="http://schemas.microsoft.com/office/drawing/2014/main" id="{00000000-0008-0000-0500-0000CB06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0" name="Text Box 16">
          <a:extLst>
            <a:ext uri="{FF2B5EF4-FFF2-40B4-BE49-F238E27FC236}">
              <a16:creationId xmlns:a16="http://schemas.microsoft.com/office/drawing/2014/main" id="{00000000-0008-0000-0500-0000C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1" name="Text Box 17">
          <a:extLst>
            <a:ext uri="{FF2B5EF4-FFF2-40B4-BE49-F238E27FC236}">
              <a16:creationId xmlns:a16="http://schemas.microsoft.com/office/drawing/2014/main" id="{00000000-0008-0000-0500-0000CD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2" name="Text Box 18">
          <a:extLst>
            <a:ext uri="{FF2B5EF4-FFF2-40B4-BE49-F238E27FC236}">
              <a16:creationId xmlns:a16="http://schemas.microsoft.com/office/drawing/2014/main" id="{00000000-0008-0000-0500-0000CE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43" name="Text Box 19">
          <a:extLst>
            <a:ext uri="{FF2B5EF4-FFF2-40B4-BE49-F238E27FC236}">
              <a16:creationId xmlns:a16="http://schemas.microsoft.com/office/drawing/2014/main" id="{00000000-0008-0000-0500-0000CF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4" name="Text Box 16">
          <a:extLst>
            <a:ext uri="{FF2B5EF4-FFF2-40B4-BE49-F238E27FC236}">
              <a16:creationId xmlns:a16="http://schemas.microsoft.com/office/drawing/2014/main" id="{00000000-0008-0000-0500-0000D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5" name="Text Box 17">
          <a:extLst>
            <a:ext uri="{FF2B5EF4-FFF2-40B4-BE49-F238E27FC236}">
              <a16:creationId xmlns:a16="http://schemas.microsoft.com/office/drawing/2014/main" id="{00000000-0008-0000-0500-0000D1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6" name="Text Box 18">
          <a:extLst>
            <a:ext uri="{FF2B5EF4-FFF2-40B4-BE49-F238E27FC236}">
              <a16:creationId xmlns:a16="http://schemas.microsoft.com/office/drawing/2014/main" id="{00000000-0008-0000-0500-0000D2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47" name="Text Box 19">
          <a:extLst>
            <a:ext uri="{FF2B5EF4-FFF2-40B4-BE49-F238E27FC236}">
              <a16:creationId xmlns:a16="http://schemas.microsoft.com/office/drawing/2014/main" id="{00000000-0008-0000-0500-0000D3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8" name="Text Box 16">
          <a:extLst>
            <a:ext uri="{FF2B5EF4-FFF2-40B4-BE49-F238E27FC236}">
              <a16:creationId xmlns:a16="http://schemas.microsoft.com/office/drawing/2014/main" id="{00000000-0008-0000-0500-0000D4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49" name="Text Box 17">
          <a:extLst>
            <a:ext uri="{FF2B5EF4-FFF2-40B4-BE49-F238E27FC236}">
              <a16:creationId xmlns:a16="http://schemas.microsoft.com/office/drawing/2014/main" id="{00000000-0008-0000-0500-0000D5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0" name="Text Box 18">
          <a:extLst>
            <a:ext uri="{FF2B5EF4-FFF2-40B4-BE49-F238E27FC236}">
              <a16:creationId xmlns:a16="http://schemas.microsoft.com/office/drawing/2014/main" id="{00000000-0008-0000-0500-0000D6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1751" name="Text Box 19">
          <a:extLst>
            <a:ext uri="{FF2B5EF4-FFF2-40B4-BE49-F238E27FC236}">
              <a16:creationId xmlns:a16="http://schemas.microsoft.com/office/drawing/2014/main" id="{00000000-0008-0000-0500-0000D706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73</xdr:row>
      <xdr:rowOff>504825</xdr:rowOff>
    </xdr:from>
    <xdr:ext cx="95250" cy="444014"/>
    <xdr:sp macro="" textlink="">
      <xdr:nvSpPr>
        <xdr:cNvPr id="1752" name="Text Box 15">
          <a:extLst>
            <a:ext uri="{FF2B5EF4-FFF2-40B4-BE49-F238E27FC236}">
              <a16:creationId xmlns:a16="http://schemas.microsoft.com/office/drawing/2014/main" id="{00000000-0008-0000-0500-0000D806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3" name="Text Box 16">
          <a:extLst>
            <a:ext uri="{FF2B5EF4-FFF2-40B4-BE49-F238E27FC236}">
              <a16:creationId xmlns:a16="http://schemas.microsoft.com/office/drawing/2014/main" id="{00000000-0008-0000-0500-0000D9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4" name="Text Box 17">
          <a:extLst>
            <a:ext uri="{FF2B5EF4-FFF2-40B4-BE49-F238E27FC236}">
              <a16:creationId xmlns:a16="http://schemas.microsoft.com/office/drawing/2014/main" id="{00000000-0008-0000-0500-0000DA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5" name="Text Box 18">
          <a:extLst>
            <a:ext uri="{FF2B5EF4-FFF2-40B4-BE49-F238E27FC236}">
              <a16:creationId xmlns:a16="http://schemas.microsoft.com/office/drawing/2014/main" id="{00000000-0008-0000-0500-0000DB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1756" name="Text Box 19">
          <a:extLst>
            <a:ext uri="{FF2B5EF4-FFF2-40B4-BE49-F238E27FC236}">
              <a16:creationId xmlns:a16="http://schemas.microsoft.com/office/drawing/2014/main" id="{00000000-0008-0000-0500-0000DC06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73</xdr:row>
      <xdr:rowOff>504825</xdr:rowOff>
    </xdr:from>
    <xdr:ext cx="95250" cy="442269"/>
    <xdr:sp macro="" textlink="">
      <xdr:nvSpPr>
        <xdr:cNvPr id="1757" name="Text Box 15">
          <a:extLst>
            <a:ext uri="{FF2B5EF4-FFF2-40B4-BE49-F238E27FC236}">
              <a16:creationId xmlns:a16="http://schemas.microsoft.com/office/drawing/2014/main" id="{00000000-0008-0000-0500-0000DD06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8" name="Text Box 16">
          <a:extLst>
            <a:ext uri="{FF2B5EF4-FFF2-40B4-BE49-F238E27FC236}">
              <a16:creationId xmlns:a16="http://schemas.microsoft.com/office/drawing/2014/main" id="{00000000-0008-0000-0500-0000DE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59" name="Text Box 17">
          <a:extLst>
            <a:ext uri="{FF2B5EF4-FFF2-40B4-BE49-F238E27FC236}">
              <a16:creationId xmlns:a16="http://schemas.microsoft.com/office/drawing/2014/main" id="{00000000-0008-0000-0500-0000DF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1760" name="Text Box 18">
          <a:extLst>
            <a:ext uri="{FF2B5EF4-FFF2-40B4-BE49-F238E27FC236}">
              <a16:creationId xmlns:a16="http://schemas.microsoft.com/office/drawing/2014/main" id="{00000000-0008-0000-0500-0000E006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1" name="Text Box 16">
          <a:extLst>
            <a:ext uri="{FF2B5EF4-FFF2-40B4-BE49-F238E27FC236}">
              <a16:creationId xmlns:a16="http://schemas.microsoft.com/office/drawing/2014/main" id="{00000000-0008-0000-0500-0000E1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2" name="Text Box 17">
          <a:extLst>
            <a:ext uri="{FF2B5EF4-FFF2-40B4-BE49-F238E27FC236}">
              <a16:creationId xmlns:a16="http://schemas.microsoft.com/office/drawing/2014/main" id="{00000000-0008-0000-0500-0000E2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3" name="Text Box 18">
          <a:extLst>
            <a:ext uri="{FF2B5EF4-FFF2-40B4-BE49-F238E27FC236}">
              <a16:creationId xmlns:a16="http://schemas.microsoft.com/office/drawing/2014/main" id="{00000000-0008-0000-0500-0000E3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4" name="Text Box 19">
          <a:extLst>
            <a:ext uri="{FF2B5EF4-FFF2-40B4-BE49-F238E27FC236}">
              <a16:creationId xmlns:a16="http://schemas.microsoft.com/office/drawing/2014/main" id="{00000000-0008-0000-0500-0000E4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5" name="Text Box 16">
          <a:extLst>
            <a:ext uri="{FF2B5EF4-FFF2-40B4-BE49-F238E27FC236}">
              <a16:creationId xmlns:a16="http://schemas.microsoft.com/office/drawing/2014/main" id="{00000000-0008-0000-0500-0000E5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6" name="Text Box 17">
          <a:extLst>
            <a:ext uri="{FF2B5EF4-FFF2-40B4-BE49-F238E27FC236}">
              <a16:creationId xmlns:a16="http://schemas.microsoft.com/office/drawing/2014/main" id="{00000000-0008-0000-0500-0000E6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7" name="Text Box 18">
          <a:extLst>
            <a:ext uri="{FF2B5EF4-FFF2-40B4-BE49-F238E27FC236}">
              <a16:creationId xmlns:a16="http://schemas.microsoft.com/office/drawing/2014/main" id="{00000000-0008-0000-0500-0000E7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1768" name="Text Box 19">
          <a:extLst>
            <a:ext uri="{FF2B5EF4-FFF2-40B4-BE49-F238E27FC236}">
              <a16:creationId xmlns:a16="http://schemas.microsoft.com/office/drawing/2014/main" id="{00000000-0008-0000-0500-0000E806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1769" name="Text Box 15">
          <a:extLst>
            <a:ext uri="{FF2B5EF4-FFF2-40B4-BE49-F238E27FC236}">
              <a16:creationId xmlns:a16="http://schemas.microsoft.com/office/drawing/2014/main" id="{00000000-0008-0000-0500-0000E906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1770" name="Text Box 15">
          <a:extLst>
            <a:ext uri="{FF2B5EF4-FFF2-40B4-BE49-F238E27FC236}">
              <a16:creationId xmlns:a16="http://schemas.microsoft.com/office/drawing/2014/main" id="{00000000-0008-0000-0500-0000EA06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1772" name="Text Box 15">
          <a:extLst>
            <a:ext uri="{FF2B5EF4-FFF2-40B4-BE49-F238E27FC236}">
              <a16:creationId xmlns:a16="http://schemas.microsoft.com/office/drawing/2014/main" id="{00000000-0008-0000-0500-0000EC06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1773" name="Text Box 15">
          <a:extLst>
            <a:ext uri="{FF2B5EF4-FFF2-40B4-BE49-F238E27FC236}">
              <a16:creationId xmlns:a16="http://schemas.microsoft.com/office/drawing/2014/main" id="{00000000-0008-0000-0500-0000ED06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1774" name="Text Box 15">
          <a:extLst>
            <a:ext uri="{FF2B5EF4-FFF2-40B4-BE49-F238E27FC236}">
              <a16:creationId xmlns:a16="http://schemas.microsoft.com/office/drawing/2014/main" id="{00000000-0008-0000-0500-0000EE06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5" name="Text Box 16">
          <a:extLst>
            <a:ext uri="{FF2B5EF4-FFF2-40B4-BE49-F238E27FC236}">
              <a16:creationId xmlns:a16="http://schemas.microsoft.com/office/drawing/2014/main" id="{00000000-0008-0000-0500-0000EF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6" name="Text Box 17">
          <a:extLst>
            <a:ext uri="{FF2B5EF4-FFF2-40B4-BE49-F238E27FC236}">
              <a16:creationId xmlns:a16="http://schemas.microsoft.com/office/drawing/2014/main" id="{00000000-0008-0000-0500-0000F0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7" name="Text Box 18">
          <a:extLst>
            <a:ext uri="{FF2B5EF4-FFF2-40B4-BE49-F238E27FC236}">
              <a16:creationId xmlns:a16="http://schemas.microsoft.com/office/drawing/2014/main" id="{00000000-0008-0000-0500-0000F1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78" name="Text Box 19">
          <a:extLst>
            <a:ext uri="{FF2B5EF4-FFF2-40B4-BE49-F238E27FC236}">
              <a16:creationId xmlns:a16="http://schemas.microsoft.com/office/drawing/2014/main" id="{00000000-0008-0000-0500-0000F2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79" name="Text Box 16">
          <a:extLst>
            <a:ext uri="{FF2B5EF4-FFF2-40B4-BE49-F238E27FC236}">
              <a16:creationId xmlns:a16="http://schemas.microsoft.com/office/drawing/2014/main" id="{00000000-0008-0000-0500-0000F3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0" name="Text Box 17">
          <a:extLst>
            <a:ext uri="{FF2B5EF4-FFF2-40B4-BE49-F238E27FC236}">
              <a16:creationId xmlns:a16="http://schemas.microsoft.com/office/drawing/2014/main" id="{00000000-0008-0000-0500-0000F4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1" name="Text Box 18">
          <a:extLst>
            <a:ext uri="{FF2B5EF4-FFF2-40B4-BE49-F238E27FC236}">
              <a16:creationId xmlns:a16="http://schemas.microsoft.com/office/drawing/2014/main" id="{00000000-0008-0000-0500-0000F5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82" name="Text Box 19">
          <a:extLst>
            <a:ext uri="{FF2B5EF4-FFF2-40B4-BE49-F238E27FC236}">
              <a16:creationId xmlns:a16="http://schemas.microsoft.com/office/drawing/2014/main" id="{00000000-0008-0000-0500-0000F6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3" name="Text Box 16">
          <a:extLst>
            <a:ext uri="{FF2B5EF4-FFF2-40B4-BE49-F238E27FC236}">
              <a16:creationId xmlns:a16="http://schemas.microsoft.com/office/drawing/2014/main" id="{00000000-0008-0000-0500-0000F7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4" name="Text Box 17">
          <a:extLst>
            <a:ext uri="{FF2B5EF4-FFF2-40B4-BE49-F238E27FC236}">
              <a16:creationId xmlns:a16="http://schemas.microsoft.com/office/drawing/2014/main" id="{00000000-0008-0000-0500-0000F8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5" name="Text Box 18">
          <a:extLst>
            <a:ext uri="{FF2B5EF4-FFF2-40B4-BE49-F238E27FC236}">
              <a16:creationId xmlns:a16="http://schemas.microsoft.com/office/drawing/2014/main" id="{00000000-0008-0000-0500-0000F9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1786" name="Text Box 19">
          <a:extLst>
            <a:ext uri="{FF2B5EF4-FFF2-40B4-BE49-F238E27FC236}">
              <a16:creationId xmlns:a16="http://schemas.microsoft.com/office/drawing/2014/main" id="{00000000-0008-0000-0500-0000FA06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7" name="Text Box 16">
          <a:extLst>
            <a:ext uri="{FF2B5EF4-FFF2-40B4-BE49-F238E27FC236}">
              <a16:creationId xmlns:a16="http://schemas.microsoft.com/office/drawing/2014/main" id="{00000000-0008-0000-0500-0000FB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8" name="Text Box 17">
          <a:extLst>
            <a:ext uri="{FF2B5EF4-FFF2-40B4-BE49-F238E27FC236}">
              <a16:creationId xmlns:a16="http://schemas.microsoft.com/office/drawing/2014/main" id="{00000000-0008-0000-0500-0000FC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89" name="Text Box 18">
          <a:extLst>
            <a:ext uri="{FF2B5EF4-FFF2-40B4-BE49-F238E27FC236}">
              <a16:creationId xmlns:a16="http://schemas.microsoft.com/office/drawing/2014/main" id="{00000000-0008-0000-0500-0000FD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1790" name="Text Box 19">
          <a:extLst>
            <a:ext uri="{FF2B5EF4-FFF2-40B4-BE49-F238E27FC236}">
              <a16:creationId xmlns:a16="http://schemas.microsoft.com/office/drawing/2014/main" id="{00000000-0008-0000-0500-0000FE06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1" name="Text Box 16">
          <a:extLst>
            <a:ext uri="{FF2B5EF4-FFF2-40B4-BE49-F238E27FC236}">
              <a16:creationId xmlns:a16="http://schemas.microsoft.com/office/drawing/2014/main" id="{00000000-0008-0000-0500-0000FF06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2" name="Text Box 17">
          <a:extLst>
            <a:ext uri="{FF2B5EF4-FFF2-40B4-BE49-F238E27FC236}">
              <a16:creationId xmlns:a16="http://schemas.microsoft.com/office/drawing/2014/main" id="{00000000-0008-0000-0500-000000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1793" name="Text Box 18">
          <a:extLst>
            <a:ext uri="{FF2B5EF4-FFF2-40B4-BE49-F238E27FC236}">
              <a16:creationId xmlns:a16="http://schemas.microsoft.com/office/drawing/2014/main" id="{00000000-0008-0000-0500-000001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4" name="Text Box 16">
          <a:extLst>
            <a:ext uri="{FF2B5EF4-FFF2-40B4-BE49-F238E27FC236}">
              <a16:creationId xmlns:a16="http://schemas.microsoft.com/office/drawing/2014/main" id="{00000000-0008-0000-0500-000002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5" name="Text Box 17">
          <a:extLst>
            <a:ext uri="{FF2B5EF4-FFF2-40B4-BE49-F238E27FC236}">
              <a16:creationId xmlns:a16="http://schemas.microsoft.com/office/drawing/2014/main" id="{00000000-0008-0000-0500-000003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6" name="Text Box 18">
          <a:extLst>
            <a:ext uri="{FF2B5EF4-FFF2-40B4-BE49-F238E27FC236}">
              <a16:creationId xmlns:a16="http://schemas.microsoft.com/office/drawing/2014/main" id="{00000000-0008-0000-0500-000004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7" name="Text Box 19">
          <a:extLst>
            <a:ext uri="{FF2B5EF4-FFF2-40B4-BE49-F238E27FC236}">
              <a16:creationId xmlns:a16="http://schemas.microsoft.com/office/drawing/2014/main" id="{00000000-0008-0000-0500-000005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8" name="Text Box 16">
          <a:extLst>
            <a:ext uri="{FF2B5EF4-FFF2-40B4-BE49-F238E27FC236}">
              <a16:creationId xmlns:a16="http://schemas.microsoft.com/office/drawing/2014/main" id="{00000000-0008-0000-0500-00000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799" name="Text Box 17">
          <a:extLst>
            <a:ext uri="{FF2B5EF4-FFF2-40B4-BE49-F238E27FC236}">
              <a16:creationId xmlns:a16="http://schemas.microsoft.com/office/drawing/2014/main" id="{00000000-0008-0000-0500-00000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0" name="Text Box 18">
          <a:extLst>
            <a:ext uri="{FF2B5EF4-FFF2-40B4-BE49-F238E27FC236}">
              <a16:creationId xmlns:a16="http://schemas.microsoft.com/office/drawing/2014/main" id="{00000000-0008-0000-0500-00000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1801" name="Text Box 19">
          <a:extLst>
            <a:ext uri="{FF2B5EF4-FFF2-40B4-BE49-F238E27FC236}">
              <a16:creationId xmlns:a16="http://schemas.microsoft.com/office/drawing/2014/main" id="{00000000-0008-0000-0500-00000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2" name="Text Box 16">
          <a:extLst>
            <a:ext uri="{FF2B5EF4-FFF2-40B4-BE49-F238E27FC236}">
              <a16:creationId xmlns:a16="http://schemas.microsoft.com/office/drawing/2014/main" id="{00000000-0008-0000-0500-00000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3" name="Text Box 17">
          <a:extLst>
            <a:ext uri="{FF2B5EF4-FFF2-40B4-BE49-F238E27FC236}">
              <a16:creationId xmlns:a16="http://schemas.microsoft.com/office/drawing/2014/main" id="{00000000-0008-0000-0500-00000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4" name="Text Box 18">
          <a:extLst>
            <a:ext uri="{FF2B5EF4-FFF2-40B4-BE49-F238E27FC236}">
              <a16:creationId xmlns:a16="http://schemas.microsoft.com/office/drawing/2014/main" id="{00000000-0008-0000-0500-00000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05" name="Text Box 19">
          <a:extLst>
            <a:ext uri="{FF2B5EF4-FFF2-40B4-BE49-F238E27FC236}">
              <a16:creationId xmlns:a16="http://schemas.microsoft.com/office/drawing/2014/main" id="{00000000-0008-0000-0500-00000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61691"/>
    <xdr:sp macro="" textlink="">
      <xdr:nvSpPr>
        <xdr:cNvPr id="1806" name="Text Box 15">
          <a:extLst>
            <a:ext uri="{FF2B5EF4-FFF2-40B4-BE49-F238E27FC236}">
              <a16:creationId xmlns:a16="http://schemas.microsoft.com/office/drawing/2014/main" id="{00000000-0008-0000-0500-00000E070000}"/>
            </a:ext>
          </a:extLst>
        </xdr:cNvPr>
        <xdr:cNvSpPr txBox="1">
          <a:spLocks noChangeArrowheads="1"/>
        </xdr:cNvSpPr>
      </xdr:nvSpPr>
      <xdr:spPr bwMode="auto">
        <a:xfrm>
          <a:off x="3710214" y="380047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7" name="Text Box 16">
          <a:extLst>
            <a:ext uri="{FF2B5EF4-FFF2-40B4-BE49-F238E27FC236}">
              <a16:creationId xmlns:a16="http://schemas.microsoft.com/office/drawing/2014/main" id="{00000000-0008-0000-0500-00000F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8" name="Text Box 17">
          <a:extLst>
            <a:ext uri="{FF2B5EF4-FFF2-40B4-BE49-F238E27FC236}">
              <a16:creationId xmlns:a16="http://schemas.microsoft.com/office/drawing/2014/main" id="{00000000-0008-0000-0500-000010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09" name="Text Box 18">
          <a:extLst>
            <a:ext uri="{FF2B5EF4-FFF2-40B4-BE49-F238E27FC236}">
              <a16:creationId xmlns:a16="http://schemas.microsoft.com/office/drawing/2014/main" id="{00000000-0008-0000-0500-00001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10" name="Text Box 19">
          <a:extLst>
            <a:ext uri="{FF2B5EF4-FFF2-40B4-BE49-F238E27FC236}">
              <a16:creationId xmlns:a16="http://schemas.microsoft.com/office/drawing/2014/main" id="{00000000-0008-0000-0500-00001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1811" name="Text Box 15">
          <a:extLst>
            <a:ext uri="{FF2B5EF4-FFF2-40B4-BE49-F238E27FC236}">
              <a16:creationId xmlns:a16="http://schemas.microsoft.com/office/drawing/2014/main" id="{00000000-0008-0000-0500-000013070000}"/>
            </a:ext>
          </a:extLst>
        </xdr:cNvPr>
        <xdr:cNvSpPr txBox="1">
          <a:spLocks noChangeArrowheads="1"/>
        </xdr:cNvSpPr>
      </xdr:nvSpPr>
      <xdr:spPr bwMode="auto">
        <a:xfrm>
          <a:off x="6555468" y="38004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2" name="Text Box 16">
          <a:extLst>
            <a:ext uri="{FF2B5EF4-FFF2-40B4-BE49-F238E27FC236}">
              <a16:creationId xmlns:a16="http://schemas.microsoft.com/office/drawing/2014/main" id="{00000000-0008-0000-0500-000014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3" name="Text Box 17">
          <a:extLst>
            <a:ext uri="{FF2B5EF4-FFF2-40B4-BE49-F238E27FC236}">
              <a16:creationId xmlns:a16="http://schemas.microsoft.com/office/drawing/2014/main" id="{00000000-0008-0000-0500-000015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4" name="Text Box 18">
          <a:extLst>
            <a:ext uri="{FF2B5EF4-FFF2-40B4-BE49-F238E27FC236}">
              <a16:creationId xmlns:a16="http://schemas.microsoft.com/office/drawing/2014/main" id="{00000000-0008-0000-0500-000016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1815" name="Text Box 19">
          <a:extLst>
            <a:ext uri="{FF2B5EF4-FFF2-40B4-BE49-F238E27FC236}">
              <a16:creationId xmlns:a16="http://schemas.microsoft.com/office/drawing/2014/main" id="{00000000-0008-0000-0500-000017070000}"/>
            </a:ext>
          </a:extLst>
        </xdr:cNvPr>
        <xdr:cNvSpPr txBox="1">
          <a:spLocks noChangeArrowheads="1"/>
        </xdr:cNvSpPr>
      </xdr:nvSpPr>
      <xdr:spPr bwMode="auto">
        <a:xfrm>
          <a:off x="15475857"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85</xdr:row>
      <xdr:rowOff>504825</xdr:rowOff>
    </xdr:from>
    <xdr:ext cx="95250" cy="444014"/>
    <xdr:sp macro="" textlink="">
      <xdr:nvSpPr>
        <xdr:cNvPr id="1817" name="Text Box 15">
          <a:extLst>
            <a:ext uri="{FF2B5EF4-FFF2-40B4-BE49-F238E27FC236}">
              <a16:creationId xmlns:a16="http://schemas.microsoft.com/office/drawing/2014/main" id="{00000000-0008-0000-0500-000019070000}"/>
            </a:ext>
          </a:extLst>
        </xdr:cNvPr>
        <xdr:cNvSpPr txBox="1">
          <a:spLocks noChangeArrowheads="1"/>
        </xdr:cNvSpPr>
      </xdr:nvSpPr>
      <xdr:spPr bwMode="auto">
        <a:xfrm>
          <a:off x="3710214" y="3612696"/>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8" name="Text Box 16">
          <a:extLst>
            <a:ext uri="{FF2B5EF4-FFF2-40B4-BE49-F238E27FC236}">
              <a16:creationId xmlns:a16="http://schemas.microsoft.com/office/drawing/2014/main" id="{00000000-0008-0000-0500-00001A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19" name="Text Box 17">
          <a:extLst>
            <a:ext uri="{FF2B5EF4-FFF2-40B4-BE49-F238E27FC236}">
              <a16:creationId xmlns:a16="http://schemas.microsoft.com/office/drawing/2014/main" id="{00000000-0008-0000-0500-00001B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0" name="Text Box 18">
          <a:extLst>
            <a:ext uri="{FF2B5EF4-FFF2-40B4-BE49-F238E27FC236}">
              <a16:creationId xmlns:a16="http://schemas.microsoft.com/office/drawing/2014/main" id="{00000000-0008-0000-0500-00001C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1821" name="Text Box 19">
          <a:extLst>
            <a:ext uri="{FF2B5EF4-FFF2-40B4-BE49-F238E27FC236}">
              <a16:creationId xmlns:a16="http://schemas.microsoft.com/office/drawing/2014/main" id="{00000000-0008-0000-0500-00001D070000}"/>
            </a:ext>
          </a:extLst>
        </xdr:cNvPr>
        <xdr:cNvSpPr txBox="1">
          <a:spLocks noChangeArrowheads="1"/>
        </xdr:cNvSpPr>
      </xdr:nvSpPr>
      <xdr:spPr bwMode="auto">
        <a:xfrm>
          <a:off x="371021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1822" name="Text Box 15">
          <a:extLst>
            <a:ext uri="{FF2B5EF4-FFF2-40B4-BE49-F238E27FC236}">
              <a16:creationId xmlns:a16="http://schemas.microsoft.com/office/drawing/2014/main" id="{00000000-0008-0000-0500-00001E070000}"/>
            </a:ext>
          </a:extLst>
        </xdr:cNvPr>
        <xdr:cNvSpPr txBox="1">
          <a:spLocks noChangeArrowheads="1"/>
        </xdr:cNvSpPr>
      </xdr:nvSpPr>
      <xdr:spPr bwMode="auto">
        <a:xfrm>
          <a:off x="3710214"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1823" name="Text Box 15">
          <a:extLst>
            <a:ext uri="{FF2B5EF4-FFF2-40B4-BE49-F238E27FC236}">
              <a16:creationId xmlns:a16="http://schemas.microsoft.com/office/drawing/2014/main" id="{00000000-0008-0000-0500-00001F070000}"/>
            </a:ext>
          </a:extLst>
        </xdr:cNvPr>
        <xdr:cNvSpPr txBox="1">
          <a:spLocks noChangeArrowheads="1"/>
        </xdr:cNvSpPr>
      </xdr:nvSpPr>
      <xdr:spPr bwMode="auto">
        <a:xfrm>
          <a:off x="3710214" y="38004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85</xdr:row>
      <xdr:rowOff>504825</xdr:rowOff>
    </xdr:from>
    <xdr:ext cx="95250" cy="442269"/>
    <xdr:sp macro="" textlink="">
      <xdr:nvSpPr>
        <xdr:cNvPr id="1824" name="Text Box 15">
          <a:extLst>
            <a:ext uri="{FF2B5EF4-FFF2-40B4-BE49-F238E27FC236}">
              <a16:creationId xmlns:a16="http://schemas.microsoft.com/office/drawing/2014/main" id="{00000000-0008-0000-0500-000020070000}"/>
            </a:ext>
          </a:extLst>
        </xdr:cNvPr>
        <xdr:cNvSpPr txBox="1">
          <a:spLocks noChangeArrowheads="1"/>
        </xdr:cNvSpPr>
      </xdr:nvSpPr>
      <xdr:spPr bwMode="auto">
        <a:xfrm>
          <a:off x="6555468" y="3612696"/>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5" name="Text Box 16">
          <a:extLst>
            <a:ext uri="{FF2B5EF4-FFF2-40B4-BE49-F238E27FC236}">
              <a16:creationId xmlns:a16="http://schemas.microsoft.com/office/drawing/2014/main" id="{00000000-0008-0000-0500-000021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6" name="Text Box 17">
          <a:extLst>
            <a:ext uri="{FF2B5EF4-FFF2-40B4-BE49-F238E27FC236}">
              <a16:creationId xmlns:a16="http://schemas.microsoft.com/office/drawing/2014/main" id="{00000000-0008-0000-0500-000022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1827" name="Text Box 18">
          <a:extLst>
            <a:ext uri="{FF2B5EF4-FFF2-40B4-BE49-F238E27FC236}">
              <a16:creationId xmlns:a16="http://schemas.microsoft.com/office/drawing/2014/main" id="{00000000-0008-0000-0500-000023070000}"/>
            </a:ext>
          </a:extLst>
        </xdr:cNvPr>
        <xdr:cNvSpPr txBox="1">
          <a:spLocks noChangeArrowheads="1"/>
        </xdr:cNvSpPr>
      </xdr:nvSpPr>
      <xdr:spPr bwMode="auto">
        <a:xfrm>
          <a:off x="6555468"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1828" name="Text Box 15">
          <a:extLst>
            <a:ext uri="{FF2B5EF4-FFF2-40B4-BE49-F238E27FC236}">
              <a16:creationId xmlns:a16="http://schemas.microsoft.com/office/drawing/2014/main" id="{00000000-0008-0000-0500-000024070000}"/>
            </a:ext>
          </a:extLst>
        </xdr:cNvPr>
        <xdr:cNvSpPr txBox="1">
          <a:spLocks noChangeArrowheads="1"/>
        </xdr:cNvSpPr>
      </xdr:nvSpPr>
      <xdr:spPr bwMode="auto">
        <a:xfrm>
          <a:off x="6555468" y="38004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29" name="Text Box 16">
          <a:extLst>
            <a:ext uri="{FF2B5EF4-FFF2-40B4-BE49-F238E27FC236}">
              <a16:creationId xmlns:a16="http://schemas.microsoft.com/office/drawing/2014/main" id="{00000000-0008-0000-0500-000025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0" name="Text Box 17">
          <a:extLst>
            <a:ext uri="{FF2B5EF4-FFF2-40B4-BE49-F238E27FC236}">
              <a16:creationId xmlns:a16="http://schemas.microsoft.com/office/drawing/2014/main" id="{00000000-0008-0000-0500-000026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1" name="Text Box 18">
          <a:extLst>
            <a:ext uri="{FF2B5EF4-FFF2-40B4-BE49-F238E27FC236}">
              <a16:creationId xmlns:a16="http://schemas.microsoft.com/office/drawing/2014/main" id="{00000000-0008-0000-0500-000027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2" name="Text Box 19">
          <a:extLst>
            <a:ext uri="{FF2B5EF4-FFF2-40B4-BE49-F238E27FC236}">
              <a16:creationId xmlns:a16="http://schemas.microsoft.com/office/drawing/2014/main" id="{00000000-0008-0000-0500-000028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3" name="Text Box 16">
          <a:extLst>
            <a:ext uri="{FF2B5EF4-FFF2-40B4-BE49-F238E27FC236}">
              <a16:creationId xmlns:a16="http://schemas.microsoft.com/office/drawing/2014/main" id="{00000000-0008-0000-0500-000029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4" name="Text Box 17">
          <a:extLst>
            <a:ext uri="{FF2B5EF4-FFF2-40B4-BE49-F238E27FC236}">
              <a16:creationId xmlns:a16="http://schemas.microsoft.com/office/drawing/2014/main" id="{00000000-0008-0000-0500-00002A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5" name="Text Box 18">
          <a:extLst>
            <a:ext uri="{FF2B5EF4-FFF2-40B4-BE49-F238E27FC236}">
              <a16:creationId xmlns:a16="http://schemas.microsoft.com/office/drawing/2014/main" id="{00000000-0008-0000-0500-00002B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1836" name="Text Box 19">
          <a:extLst>
            <a:ext uri="{FF2B5EF4-FFF2-40B4-BE49-F238E27FC236}">
              <a16:creationId xmlns:a16="http://schemas.microsoft.com/office/drawing/2014/main" id="{00000000-0008-0000-0500-00002C070000}"/>
            </a:ext>
          </a:extLst>
        </xdr:cNvPr>
        <xdr:cNvSpPr txBox="1">
          <a:spLocks noChangeArrowheads="1"/>
        </xdr:cNvSpPr>
      </xdr:nvSpPr>
      <xdr:spPr bwMode="auto">
        <a:xfrm>
          <a:off x="9398454" y="361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7" name="Text Box 16">
          <a:extLst>
            <a:ext uri="{FF2B5EF4-FFF2-40B4-BE49-F238E27FC236}">
              <a16:creationId xmlns:a16="http://schemas.microsoft.com/office/drawing/2014/main" id="{00000000-0008-0000-0500-00002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8" name="Text Box 17">
          <a:extLst>
            <a:ext uri="{FF2B5EF4-FFF2-40B4-BE49-F238E27FC236}">
              <a16:creationId xmlns:a16="http://schemas.microsoft.com/office/drawing/2014/main" id="{00000000-0008-0000-0500-00002E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39" name="Text Box 18">
          <a:extLst>
            <a:ext uri="{FF2B5EF4-FFF2-40B4-BE49-F238E27FC236}">
              <a16:creationId xmlns:a16="http://schemas.microsoft.com/office/drawing/2014/main" id="{00000000-0008-0000-0500-00002F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40" name="Text Box 19">
          <a:extLst>
            <a:ext uri="{FF2B5EF4-FFF2-40B4-BE49-F238E27FC236}">
              <a16:creationId xmlns:a16="http://schemas.microsoft.com/office/drawing/2014/main" id="{00000000-0008-0000-0500-000030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1" name="Text Box 16">
          <a:extLst>
            <a:ext uri="{FF2B5EF4-FFF2-40B4-BE49-F238E27FC236}">
              <a16:creationId xmlns:a16="http://schemas.microsoft.com/office/drawing/2014/main" id="{00000000-0008-0000-0500-00003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2" name="Text Box 17">
          <a:extLst>
            <a:ext uri="{FF2B5EF4-FFF2-40B4-BE49-F238E27FC236}">
              <a16:creationId xmlns:a16="http://schemas.microsoft.com/office/drawing/2014/main" id="{00000000-0008-0000-0500-000032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3" name="Text Box 18">
          <a:extLst>
            <a:ext uri="{FF2B5EF4-FFF2-40B4-BE49-F238E27FC236}">
              <a16:creationId xmlns:a16="http://schemas.microsoft.com/office/drawing/2014/main" id="{00000000-0008-0000-0500-000033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44" name="Text Box 19">
          <a:extLst>
            <a:ext uri="{FF2B5EF4-FFF2-40B4-BE49-F238E27FC236}">
              <a16:creationId xmlns:a16="http://schemas.microsoft.com/office/drawing/2014/main" id="{00000000-0008-0000-0500-000034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5" name="Text Box 16">
          <a:extLst>
            <a:ext uri="{FF2B5EF4-FFF2-40B4-BE49-F238E27FC236}">
              <a16:creationId xmlns:a16="http://schemas.microsoft.com/office/drawing/2014/main" id="{00000000-0008-0000-0500-000035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6" name="Text Box 17">
          <a:extLst>
            <a:ext uri="{FF2B5EF4-FFF2-40B4-BE49-F238E27FC236}">
              <a16:creationId xmlns:a16="http://schemas.microsoft.com/office/drawing/2014/main" id="{00000000-0008-0000-0500-000036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7" name="Text Box 18">
          <a:extLst>
            <a:ext uri="{FF2B5EF4-FFF2-40B4-BE49-F238E27FC236}">
              <a16:creationId xmlns:a16="http://schemas.microsoft.com/office/drawing/2014/main" id="{00000000-0008-0000-0500-000037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1848" name="Text Box 19">
          <a:extLst>
            <a:ext uri="{FF2B5EF4-FFF2-40B4-BE49-F238E27FC236}">
              <a16:creationId xmlns:a16="http://schemas.microsoft.com/office/drawing/2014/main" id="{00000000-0008-0000-0500-000038070000}"/>
            </a:ext>
          </a:extLst>
        </xdr:cNvPr>
        <xdr:cNvSpPr txBox="1">
          <a:spLocks noChangeArrowheads="1"/>
        </xdr:cNvSpPr>
      </xdr:nvSpPr>
      <xdr:spPr bwMode="auto">
        <a:xfrm>
          <a:off x="15475857"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91</xdr:row>
      <xdr:rowOff>504825</xdr:rowOff>
    </xdr:from>
    <xdr:ext cx="95250" cy="444014"/>
    <xdr:sp macro="" textlink="">
      <xdr:nvSpPr>
        <xdr:cNvPr id="1849" name="Text Box 15">
          <a:extLst>
            <a:ext uri="{FF2B5EF4-FFF2-40B4-BE49-F238E27FC236}">
              <a16:creationId xmlns:a16="http://schemas.microsoft.com/office/drawing/2014/main" id="{00000000-0008-0000-0500-000039070000}"/>
            </a:ext>
          </a:extLst>
        </xdr:cNvPr>
        <xdr:cNvSpPr txBox="1">
          <a:spLocks noChangeArrowheads="1"/>
        </xdr:cNvSpPr>
      </xdr:nvSpPr>
      <xdr:spPr bwMode="auto">
        <a:xfrm>
          <a:off x="3710214" y="415698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0" name="Text Box 16">
          <a:extLst>
            <a:ext uri="{FF2B5EF4-FFF2-40B4-BE49-F238E27FC236}">
              <a16:creationId xmlns:a16="http://schemas.microsoft.com/office/drawing/2014/main" id="{00000000-0008-0000-0500-00003A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1" name="Text Box 17">
          <a:extLst>
            <a:ext uri="{FF2B5EF4-FFF2-40B4-BE49-F238E27FC236}">
              <a16:creationId xmlns:a16="http://schemas.microsoft.com/office/drawing/2014/main" id="{00000000-0008-0000-0500-00003B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2" name="Text Box 18">
          <a:extLst>
            <a:ext uri="{FF2B5EF4-FFF2-40B4-BE49-F238E27FC236}">
              <a16:creationId xmlns:a16="http://schemas.microsoft.com/office/drawing/2014/main" id="{00000000-0008-0000-0500-00003C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1853" name="Text Box 19">
          <a:extLst>
            <a:ext uri="{FF2B5EF4-FFF2-40B4-BE49-F238E27FC236}">
              <a16:creationId xmlns:a16="http://schemas.microsoft.com/office/drawing/2014/main" id="{00000000-0008-0000-0500-00003D070000}"/>
            </a:ext>
          </a:extLst>
        </xdr:cNvPr>
        <xdr:cNvSpPr txBox="1">
          <a:spLocks noChangeArrowheads="1"/>
        </xdr:cNvSpPr>
      </xdr:nvSpPr>
      <xdr:spPr bwMode="auto">
        <a:xfrm>
          <a:off x="371021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91</xdr:row>
      <xdr:rowOff>504825</xdr:rowOff>
    </xdr:from>
    <xdr:ext cx="95250" cy="442269"/>
    <xdr:sp macro="" textlink="">
      <xdr:nvSpPr>
        <xdr:cNvPr id="1854" name="Text Box 15">
          <a:extLst>
            <a:ext uri="{FF2B5EF4-FFF2-40B4-BE49-F238E27FC236}">
              <a16:creationId xmlns:a16="http://schemas.microsoft.com/office/drawing/2014/main" id="{00000000-0008-0000-0500-00003E070000}"/>
            </a:ext>
          </a:extLst>
        </xdr:cNvPr>
        <xdr:cNvSpPr txBox="1">
          <a:spLocks noChangeArrowheads="1"/>
        </xdr:cNvSpPr>
      </xdr:nvSpPr>
      <xdr:spPr bwMode="auto">
        <a:xfrm>
          <a:off x="6555468" y="415698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5" name="Text Box 16">
          <a:extLst>
            <a:ext uri="{FF2B5EF4-FFF2-40B4-BE49-F238E27FC236}">
              <a16:creationId xmlns:a16="http://schemas.microsoft.com/office/drawing/2014/main" id="{00000000-0008-0000-0500-00003F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6" name="Text Box 17">
          <a:extLst>
            <a:ext uri="{FF2B5EF4-FFF2-40B4-BE49-F238E27FC236}">
              <a16:creationId xmlns:a16="http://schemas.microsoft.com/office/drawing/2014/main" id="{00000000-0008-0000-0500-000040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1857" name="Text Box 18">
          <a:extLst>
            <a:ext uri="{FF2B5EF4-FFF2-40B4-BE49-F238E27FC236}">
              <a16:creationId xmlns:a16="http://schemas.microsoft.com/office/drawing/2014/main" id="{00000000-0008-0000-0500-000041070000}"/>
            </a:ext>
          </a:extLst>
        </xdr:cNvPr>
        <xdr:cNvSpPr txBox="1">
          <a:spLocks noChangeArrowheads="1"/>
        </xdr:cNvSpPr>
      </xdr:nvSpPr>
      <xdr:spPr bwMode="auto">
        <a:xfrm>
          <a:off x="6555468"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8" name="Text Box 16">
          <a:extLst>
            <a:ext uri="{FF2B5EF4-FFF2-40B4-BE49-F238E27FC236}">
              <a16:creationId xmlns:a16="http://schemas.microsoft.com/office/drawing/2014/main" id="{00000000-0008-0000-0500-000042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59" name="Text Box 17">
          <a:extLst>
            <a:ext uri="{FF2B5EF4-FFF2-40B4-BE49-F238E27FC236}">
              <a16:creationId xmlns:a16="http://schemas.microsoft.com/office/drawing/2014/main" id="{00000000-0008-0000-0500-000043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0" name="Text Box 18">
          <a:extLst>
            <a:ext uri="{FF2B5EF4-FFF2-40B4-BE49-F238E27FC236}">
              <a16:creationId xmlns:a16="http://schemas.microsoft.com/office/drawing/2014/main" id="{00000000-0008-0000-0500-000044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1" name="Text Box 19">
          <a:extLst>
            <a:ext uri="{FF2B5EF4-FFF2-40B4-BE49-F238E27FC236}">
              <a16:creationId xmlns:a16="http://schemas.microsoft.com/office/drawing/2014/main" id="{00000000-0008-0000-0500-000045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2" name="Text Box 16">
          <a:extLst>
            <a:ext uri="{FF2B5EF4-FFF2-40B4-BE49-F238E27FC236}">
              <a16:creationId xmlns:a16="http://schemas.microsoft.com/office/drawing/2014/main" id="{00000000-0008-0000-0500-000046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3" name="Text Box 17">
          <a:extLst>
            <a:ext uri="{FF2B5EF4-FFF2-40B4-BE49-F238E27FC236}">
              <a16:creationId xmlns:a16="http://schemas.microsoft.com/office/drawing/2014/main" id="{00000000-0008-0000-0500-000047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4" name="Text Box 18">
          <a:extLst>
            <a:ext uri="{FF2B5EF4-FFF2-40B4-BE49-F238E27FC236}">
              <a16:creationId xmlns:a16="http://schemas.microsoft.com/office/drawing/2014/main" id="{00000000-0008-0000-0500-000048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1865" name="Text Box 19">
          <a:extLst>
            <a:ext uri="{FF2B5EF4-FFF2-40B4-BE49-F238E27FC236}">
              <a16:creationId xmlns:a16="http://schemas.microsoft.com/office/drawing/2014/main" id="{00000000-0008-0000-0500-000049070000}"/>
            </a:ext>
          </a:extLst>
        </xdr:cNvPr>
        <xdr:cNvSpPr txBox="1">
          <a:spLocks noChangeArrowheads="1"/>
        </xdr:cNvSpPr>
      </xdr:nvSpPr>
      <xdr:spPr bwMode="auto">
        <a:xfrm>
          <a:off x="9398454" y="416378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1866" name="Text Box 15">
          <a:extLst>
            <a:ext uri="{FF2B5EF4-FFF2-40B4-BE49-F238E27FC236}">
              <a16:creationId xmlns:a16="http://schemas.microsoft.com/office/drawing/2014/main" id="{00000000-0008-0000-0500-00004A070000}"/>
            </a:ext>
          </a:extLst>
        </xdr:cNvPr>
        <xdr:cNvSpPr txBox="1">
          <a:spLocks noChangeArrowheads="1"/>
        </xdr:cNvSpPr>
      </xdr:nvSpPr>
      <xdr:spPr bwMode="auto">
        <a:xfrm>
          <a:off x="3710214" y="434476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1867" name="Text Box 15">
          <a:extLst>
            <a:ext uri="{FF2B5EF4-FFF2-40B4-BE49-F238E27FC236}">
              <a16:creationId xmlns:a16="http://schemas.microsoft.com/office/drawing/2014/main" id="{00000000-0008-0000-0500-00004B070000}"/>
            </a:ext>
          </a:extLst>
        </xdr:cNvPr>
        <xdr:cNvSpPr txBox="1">
          <a:spLocks noChangeArrowheads="1"/>
        </xdr:cNvSpPr>
      </xdr:nvSpPr>
      <xdr:spPr bwMode="auto">
        <a:xfrm>
          <a:off x="6555468"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1868" name="Text Box 15">
          <a:extLst>
            <a:ext uri="{FF2B5EF4-FFF2-40B4-BE49-F238E27FC236}">
              <a16:creationId xmlns:a16="http://schemas.microsoft.com/office/drawing/2014/main" id="{00000000-0008-0000-0500-00004C070000}"/>
            </a:ext>
          </a:extLst>
        </xdr:cNvPr>
        <xdr:cNvSpPr txBox="1">
          <a:spLocks noChangeArrowheads="1"/>
        </xdr:cNvSpPr>
      </xdr:nvSpPr>
      <xdr:spPr bwMode="auto">
        <a:xfrm>
          <a:off x="15475857" y="434476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1869" name="Text Box 15">
          <a:extLst>
            <a:ext uri="{FF2B5EF4-FFF2-40B4-BE49-F238E27FC236}">
              <a16:creationId xmlns:a16="http://schemas.microsoft.com/office/drawing/2014/main" id="{00000000-0008-0000-0500-00004D070000}"/>
            </a:ext>
          </a:extLst>
        </xdr:cNvPr>
        <xdr:cNvSpPr txBox="1">
          <a:spLocks noChangeArrowheads="1"/>
        </xdr:cNvSpPr>
      </xdr:nvSpPr>
      <xdr:spPr bwMode="auto">
        <a:xfrm>
          <a:off x="3710214"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1870" name="Text Box 15">
          <a:extLst>
            <a:ext uri="{FF2B5EF4-FFF2-40B4-BE49-F238E27FC236}">
              <a16:creationId xmlns:a16="http://schemas.microsoft.com/office/drawing/2014/main" id="{00000000-0008-0000-0500-00004E070000}"/>
            </a:ext>
          </a:extLst>
        </xdr:cNvPr>
        <xdr:cNvSpPr txBox="1">
          <a:spLocks noChangeArrowheads="1"/>
        </xdr:cNvSpPr>
      </xdr:nvSpPr>
      <xdr:spPr bwMode="auto">
        <a:xfrm>
          <a:off x="3710214" y="434476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1871" name="Text Box 15">
          <a:extLst>
            <a:ext uri="{FF2B5EF4-FFF2-40B4-BE49-F238E27FC236}">
              <a16:creationId xmlns:a16="http://schemas.microsoft.com/office/drawing/2014/main" id="{00000000-0008-0000-0500-00004F070000}"/>
            </a:ext>
          </a:extLst>
        </xdr:cNvPr>
        <xdr:cNvSpPr txBox="1">
          <a:spLocks noChangeArrowheads="1"/>
        </xdr:cNvSpPr>
      </xdr:nvSpPr>
      <xdr:spPr bwMode="auto">
        <a:xfrm>
          <a:off x="6555468" y="434476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2" name="Text Box 16">
          <a:extLst>
            <a:ext uri="{FF2B5EF4-FFF2-40B4-BE49-F238E27FC236}">
              <a16:creationId xmlns:a16="http://schemas.microsoft.com/office/drawing/2014/main" id="{00000000-0008-0000-0500-00005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3" name="Text Box 17">
          <a:extLst>
            <a:ext uri="{FF2B5EF4-FFF2-40B4-BE49-F238E27FC236}">
              <a16:creationId xmlns:a16="http://schemas.microsoft.com/office/drawing/2014/main" id="{00000000-0008-0000-0500-000051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4" name="Text Box 18">
          <a:extLst>
            <a:ext uri="{FF2B5EF4-FFF2-40B4-BE49-F238E27FC236}">
              <a16:creationId xmlns:a16="http://schemas.microsoft.com/office/drawing/2014/main" id="{00000000-0008-0000-0500-000052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75" name="Text Box 19">
          <a:extLst>
            <a:ext uri="{FF2B5EF4-FFF2-40B4-BE49-F238E27FC236}">
              <a16:creationId xmlns:a16="http://schemas.microsoft.com/office/drawing/2014/main" id="{00000000-0008-0000-0500-000053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6" name="Text Box 16">
          <a:extLst>
            <a:ext uri="{FF2B5EF4-FFF2-40B4-BE49-F238E27FC236}">
              <a16:creationId xmlns:a16="http://schemas.microsoft.com/office/drawing/2014/main" id="{00000000-0008-0000-0500-00005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7" name="Text Box 17">
          <a:extLst>
            <a:ext uri="{FF2B5EF4-FFF2-40B4-BE49-F238E27FC236}">
              <a16:creationId xmlns:a16="http://schemas.microsoft.com/office/drawing/2014/main" id="{00000000-0008-0000-0500-000055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8" name="Text Box 18">
          <a:extLst>
            <a:ext uri="{FF2B5EF4-FFF2-40B4-BE49-F238E27FC236}">
              <a16:creationId xmlns:a16="http://schemas.microsoft.com/office/drawing/2014/main" id="{00000000-0008-0000-0500-000056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79" name="Text Box 19">
          <a:extLst>
            <a:ext uri="{FF2B5EF4-FFF2-40B4-BE49-F238E27FC236}">
              <a16:creationId xmlns:a16="http://schemas.microsoft.com/office/drawing/2014/main" id="{00000000-0008-0000-0500-000057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0" name="Text Box 16">
          <a:extLst>
            <a:ext uri="{FF2B5EF4-FFF2-40B4-BE49-F238E27FC236}">
              <a16:creationId xmlns:a16="http://schemas.microsoft.com/office/drawing/2014/main" id="{00000000-0008-0000-0500-000058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1" name="Text Box 17">
          <a:extLst>
            <a:ext uri="{FF2B5EF4-FFF2-40B4-BE49-F238E27FC236}">
              <a16:creationId xmlns:a16="http://schemas.microsoft.com/office/drawing/2014/main" id="{00000000-0008-0000-0500-000059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2" name="Text Box 18">
          <a:extLst>
            <a:ext uri="{FF2B5EF4-FFF2-40B4-BE49-F238E27FC236}">
              <a16:creationId xmlns:a16="http://schemas.microsoft.com/office/drawing/2014/main" id="{00000000-0008-0000-0500-00005A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1883" name="Text Box 19">
          <a:extLst>
            <a:ext uri="{FF2B5EF4-FFF2-40B4-BE49-F238E27FC236}">
              <a16:creationId xmlns:a16="http://schemas.microsoft.com/office/drawing/2014/main" id="{00000000-0008-0000-0500-00005B070000}"/>
            </a:ext>
          </a:extLst>
        </xdr:cNvPr>
        <xdr:cNvSpPr txBox="1">
          <a:spLocks noChangeArrowheads="1"/>
        </xdr:cNvSpPr>
      </xdr:nvSpPr>
      <xdr:spPr bwMode="auto">
        <a:xfrm>
          <a:off x="15475857"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97</xdr:row>
      <xdr:rowOff>504825</xdr:rowOff>
    </xdr:from>
    <xdr:ext cx="95250" cy="444014"/>
    <xdr:sp macro="" textlink="">
      <xdr:nvSpPr>
        <xdr:cNvPr id="1884" name="Text Box 15">
          <a:extLst>
            <a:ext uri="{FF2B5EF4-FFF2-40B4-BE49-F238E27FC236}">
              <a16:creationId xmlns:a16="http://schemas.microsoft.com/office/drawing/2014/main" id="{00000000-0008-0000-0500-00005C070000}"/>
            </a:ext>
          </a:extLst>
        </xdr:cNvPr>
        <xdr:cNvSpPr txBox="1">
          <a:spLocks noChangeArrowheads="1"/>
        </xdr:cNvSpPr>
      </xdr:nvSpPr>
      <xdr:spPr bwMode="auto">
        <a:xfrm>
          <a:off x="3710214" y="4701268"/>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5" name="Text Box 16">
          <a:extLst>
            <a:ext uri="{FF2B5EF4-FFF2-40B4-BE49-F238E27FC236}">
              <a16:creationId xmlns:a16="http://schemas.microsoft.com/office/drawing/2014/main" id="{00000000-0008-0000-0500-00005D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6" name="Text Box 17">
          <a:extLst>
            <a:ext uri="{FF2B5EF4-FFF2-40B4-BE49-F238E27FC236}">
              <a16:creationId xmlns:a16="http://schemas.microsoft.com/office/drawing/2014/main" id="{00000000-0008-0000-0500-00005E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7" name="Text Box 18">
          <a:extLst>
            <a:ext uri="{FF2B5EF4-FFF2-40B4-BE49-F238E27FC236}">
              <a16:creationId xmlns:a16="http://schemas.microsoft.com/office/drawing/2014/main" id="{00000000-0008-0000-0500-00005F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1888" name="Text Box 19">
          <a:extLst>
            <a:ext uri="{FF2B5EF4-FFF2-40B4-BE49-F238E27FC236}">
              <a16:creationId xmlns:a16="http://schemas.microsoft.com/office/drawing/2014/main" id="{00000000-0008-0000-0500-000060070000}"/>
            </a:ext>
          </a:extLst>
        </xdr:cNvPr>
        <xdr:cNvSpPr txBox="1">
          <a:spLocks noChangeArrowheads="1"/>
        </xdr:cNvSpPr>
      </xdr:nvSpPr>
      <xdr:spPr bwMode="auto">
        <a:xfrm>
          <a:off x="371021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97</xdr:row>
      <xdr:rowOff>504825</xdr:rowOff>
    </xdr:from>
    <xdr:ext cx="95250" cy="442269"/>
    <xdr:sp macro="" textlink="">
      <xdr:nvSpPr>
        <xdr:cNvPr id="1889" name="Text Box 15">
          <a:extLst>
            <a:ext uri="{FF2B5EF4-FFF2-40B4-BE49-F238E27FC236}">
              <a16:creationId xmlns:a16="http://schemas.microsoft.com/office/drawing/2014/main" id="{00000000-0008-0000-0500-000061070000}"/>
            </a:ext>
          </a:extLst>
        </xdr:cNvPr>
        <xdr:cNvSpPr txBox="1">
          <a:spLocks noChangeArrowheads="1"/>
        </xdr:cNvSpPr>
      </xdr:nvSpPr>
      <xdr:spPr bwMode="auto">
        <a:xfrm>
          <a:off x="6555468" y="470126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0" name="Text Box 16">
          <a:extLst>
            <a:ext uri="{FF2B5EF4-FFF2-40B4-BE49-F238E27FC236}">
              <a16:creationId xmlns:a16="http://schemas.microsoft.com/office/drawing/2014/main" id="{00000000-0008-0000-0500-000062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1" name="Text Box 17">
          <a:extLst>
            <a:ext uri="{FF2B5EF4-FFF2-40B4-BE49-F238E27FC236}">
              <a16:creationId xmlns:a16="http://schemas.microsoft.com/office/drawing/2014/main" id="{00000000-0008-0000-0500-000063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1892" name="Text Box 18">
          <a:extLst>
            <a:ext uri="{FF2B5EF4-FFF2-40B4-BE49-F238E27FC236}">
              <a16:creationId xmlns:a16="http://schemas.microsoft.com/office/drawing/2014/main" id="{00000000-0008-0000-0500-000064070000}"/>
            </a:ext>
          </a:extLst>
        </xdr:cNvPr>
        <xdr:cNvSpPr txBox="1">
          <a:spLocks noChangeArrowheads="1"/>
        </xdr:cNvSpPr>
      </xdr:nvSpPr>
      <xdr:spPr bwMode="auto">
        <a:xfrm>
          <a:off x="6555468"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3" name="Text Box 16">
          <a:extLst>
            <a:ext uri="{FF2B5EF4-FFF2-40B4-BE49-F238E27FC236}">
              <a16:creationId xmlns:a16="http://schemas.microsoft.com/office/drawing/2014/main" id="{00000000-0008-0000-0500-000065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4" name="Text Box 17">
          <a:extLst>
            <a:ext uri="{FF2B5EF4-FFF2-40B4-BE49-F238E27FC236}">
              <a16:creationId xmlns:a16="http://schemas.microsoft.com/office/drawing/2014/main" id="{00000000-0008-0000-0500-000066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5" name="Text Box 18">
          <a:extLst>
            <a:ext uri="{FF2B5EF4-FFF2-40B4-BE49-F238E27FC236}">
              <a16:creationId xmlns:a16="http://schemas.microsoft.com/office/drawing/2014/main" id="{00000000-0008-0000-0500-000067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6" name="Text Box 19">
          <a:extLst>
            <a:ext uri="{FF2B5EF4-FFF2-40B4-BE49-F238E27FC236}">
              <a16:creationId xmlns:a16="http://schemas.microsoft.com/office/drawing/2014/main" id="{00000000-0008-0000-0500-000068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7" name="Text Box 16">
          <a:extLst>
            <a:ext uri="{FF2B5EF4-FFF2-40B4-BE49-F238E27FC236}">
              <a16:creationId xmlns:a16="http://schemas.microsoft.com/office/drawing/2014/main" id="{00000000-0008-0000-0500-000069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8" name="Text Box 17">
          <a:extLst>
            <a:ext uri="{FF2B5EF4-FFF2-40B4-BE49-F238E27FC236}">
              <a16:creationId xmlns:a16="http://schemas.microsoft.com/office/drawing/2014/main" id="{00000000-0008-0000-0500-00006A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899" name="Text Box 18">
          <a:extLst>
            <a:ext uri="{FF2B5EF4-FFF2-40B4-BE49-F238E27FC236}">
              <a16:creationId xmlns:a16="http://schemas.microsoft.com/office/drawing/2014/main" id="{00000000-0008-0000-0500-00006B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1900" name="Text Box 19">
          <a:extLst>
            <a:ext uri="{FF2B5EF4-FFF2-40B4-BE49-F238E27FC236}">
              <a16:creationId xmlns:a16="http://schemas.microsoft.com/office/drawing/2014/main" id="{00000000-0008-0000-0500-00006C070000}"/>
            </a:ext>
          </a:extLst>
        </xdr:cNvPr>
        <xdr:cNvSpPr txBox="1">
          <a:spLocks noChangeArrowheads="1"/>
        </xdr:cNvSpPr>
      </xdr:nvSpPr>
      <xdr:spPr bwMode="auto">
        <a:xfrm>
          <a:off x="9398454" y="470807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1" name="Text Box 16">
          <a:extLst>
            <a:ext uri="{FF2B5EF4-FFF2-40B4-BE49-F238E27FC236}">
              <a16:creationId xmlns:a16="http://schemas.microsoft.com/office/drawing/2014/main" id="{00000000-0008-0000-0500-00006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2" name="Text Box 17">
          <a:extLst>
            <a:ext uri="{FF2B5EF4-FFF2-40B4-BE49-F238E27FC236}">
              <a16:creationId xmlns:a16="http://schemas.microsoft.com/office/drawing/2014/main" id="{00000000-0008-0000-0500-00006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3" name="Text Box 18">
          <a:extLst>
            <a:ext uri="{FF2B5EF4-FFF2-40B4-BE49-F238E27FC236}">
              <a16:creationId xmlns:a16="http://schemas.microsoft.com/office/drawing/2014/main" id="{00000000-0008-0000-0500-00006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04" name="Text Box 19">
          <a:extLst>
            <a:ext uri="{FF2B5EF4-FFF2-40B4-BE49-F238E27FC236}">
              <a16:creationId xmlns:a16="http://schemas.microsoft.com/office/drawing/2014/main" id="{00000000-0008-0000-0500-00007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1905" name="Text Box 15">
          <a:extLst>
            <a:ext uri="{FF2B5EF4-FFF2-40B4-BE49-F238E27FC236}">
              <a16:creationId xmlns:a16="http://schemas.microsoft.com/office/drawing/2014/main" id="{00000000-0008-0000-0500-000071070000}"/>
            </a:ext>
          </a:extLst>
        </xdr:cNvPr>
        <xdr:cNvSpPr txBox="1">
          <a:spLocks noChangeArrowheads="1"/>
        </xdr:cNvSpPr>
      </xdr:nvSpPr>
      <xdr:spPr bwMode="auto">
        <a:xfrm>
          <a:off x="3710214" y="5433332"/>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6" name="Text Box 16">
          <a:extLst>
            <a:ext uri="{FF2B5EF4-FFF2-40B4-BE49-F238E27FC236}">
              <a16:creationId xmlns:a16="http://schemas.microsoft.com/office/drawing/2014/main" id="{00000000-0008-0000-0500-000072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7" name="Text Box 17">
          <a:extLst>
            <a:ext uri="{FF2B5EF4-FFF2-40B4-BE49-F238E27FC236}">
              <a16:creationId xmlns:a16="http://schemas.microsoft.com/office/drawing/2014/main" id="{00000000-0008-0000-0500-000073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8" name="Text Box 18">
          <a:extLst>
            <a:ext uri="{FF2B5EF4-FFF2-40B4-BE49-F238E27FC236}">
              <a16:creationId xmlns:a16="http://schemas.microsoft.com/office/drawing/2014/main" id="{00000000-0008-0000-0500-00007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09" name="Text Box 19">
          <a:extLst>
            <a:ext uri="{FF2B5EF4-FFF2-40B4-BE49-F238E27FC236}">
              <a16:creationId xmlns:a16="http://schemas.microsoft.com/office/drawing/2014/main" id="{00000000-0008-0000-0500-00007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1910" name="Text Box 15">
          <a:extLst>
            <a:ext uri="{FF2B5EF4-FFF2-40B4-BE49-F238E27FC236}">
              <a16:creationId xmlns:a16="http://schemas.microsoft.com/office/drawing/2014/main" id="{00000000-0008-0000-0500-000076070000}"/>
            </a:ext>
          </a:extLst>
        </xdr:cNvPr>
        <xdr:cNvSpPr txBox="1">
          <a:spLocks noChangeArrowheads="1"/>
        </xdr:cNvSpPr>
      </xdr:nvSpPr>
      <xdr:spPr bwMode="auto">
        <a:xfrm>
          <a:off x="6555468"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1" name="Text Box 16">
          <a:extLst>
            <a:ext uri="{FF2B5EF4-FFF2-40B4-BE49-F238E27FC236}">
              <a16:creationId xmlns:a16="http://schemas.microsoft.com/office/drawing/2014/main" id="{00000000-0008-0000-0500-000077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2" name="Text Box 17">
          <a:extLst>
            <a:ext uri="{FF2B5EF4-FFF2-40B4-BE49-F238E27FC236}">
              <a16:creationId xmlns:a16="http://schemas.microsoft.com/office/drawing/2014/main" id="{00000000-0008-0000-0500-000078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3" name="Text Box 18">
          <a:extLst>
            <a:ext uri="{FF2B5EF4-FFF2-40B4-BE49-F238E27FC236}">
              <a16:creationId xmlns:a16="http://schemas.microsoft.com/office/drawing/2014/main" id="{00000000-0008-0000-0500-000079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1914" name="Text Box 19">
          <a:extLst>
            <a:ext uri="{FF2B5EF4-FFF2-40B4-BE49-F238E27FC236}">
              <a16:creationId xmlns:a16="http://schemas.microsoft.com/office/drawing/2014/main" id="{00000000-0008-0000-0500-00007A070000}"/>
            </a:ext>
          </a:extLst>
        </xdr:cNvPr>
        <xdr:cNvSpPr txBox="1">
          <a:spLocks noChangeArrowheads="1"/>
        </xdr:cNvSpPr>
      </xdr:nvSpPr>
      <xdr:spPr bwMode="auto">
        <a:xfrm>
          <a:off x="15475857"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1915" name="Text Box 15">
          <a:extLst>
            <a:ext uri="{FF2B5EF4-FFF2-40B4-BE49-F238E27FC236}">
              <a16:creationId xmlns:a16="http://schemas.microsoft.com/office/drawing/2014/main" id="{00000000-0008-0000-0500-00007B070000}"/>
            </a:ext>
          </a:extLst>
        </xdr:cNvPr>
        <xdr:cNvSpPr txBox="1">
          <a:spLocks noChangeArrowheads="1"/>
        </xdr:cNvSpPr>
      </xdr:nvSpPr>
      <xdr:spPr bwMode="auto">
        <a:xfrm>
          <a:off x="15475857" y="543333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103</xdr:row>
      <xdr:rowOff>504825</xdr:rowOff>
    </xdr:from>
    <xdr:ext cx="95250" cy="444014"/>
    <xdr:sp macro="" textlink="">
      <xdr:nvSpPr>
        <xdr:cNvPr id="1916" name="Text Box 15">
          <a:extLst>
            <a:ext uri="{FF2B5EF4-FFF2-40B4-BE49-F238E27FC236}">
              <a16:creationId xmlns:a16="http://schemas.microsoft.com/office/drawing/2014/main" id="{00000000-0008-0000-0500-00007C070000}"/>
            </a:ext>
          </a:extLst>
        </xdr:cNvPr>
        <xdr:cNvSpPr txBox="1">
          <a:spLocks noChangeArrowheads="1"/>
        </xdr:cNvSpPr>
      </xdr:nvSpPr>
      <xdr:spPr bwMode="auto">
        <a:xfrm>
          <a:off x="3710214" y="524555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7" name="Text Box 16">
          <a:extLst>
            <a:ext uri="{FF2B5EF4-FFF2-40B4-BE49-F238E27FC236}">
              <a16:creationId xmlns:a16="http://schemas.microsoft.com/office/drawing/2014/main" id="{00000000-0008-0000-0500-00007D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8" name="Text Box 17">
          <a:extLst>
            <a:ext uri="{FF2B5EF4-FFF2-40B4-BE49-F238E27FC236}">
              <a16:creationId xmlns:a16="http://schemas.microsoft.com/office/drawing/2014/main" id="{00000000-0008-0000-0500-00007E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19" name="Text Box 18">
          <a:extLst>
            <a:ext uri="{FF2B5EF4-FFF2-40B4-BE49-F238E27FC236}">
              <a16:creationId xmlns:a16="http://schemas.microsoft.com/office/drawing/2014/main" id="{00000000-0008-0000-0500-00007F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1920" name="Text Box 19">
          <a:extLst>
            <a:ext uri="{FF2B5EF4-FFF2-40B4-BE49-F238E27FC236}">
              <a16:creationId xmlns:a16="http://schemas.microsoft.com/office/drawing/2014/main" id="{00000000-0008-0000-0500-000080070000}"/>
            </a:ext>
          </a:extLst>
        </xdr:cNvPr>
        <xdr:cNvSpPr txBox="1">
          <a:spLocks noChangeArrowheads="1"/>
        </xdr:cNvSpPr>
      </xdr:nvSpPr>
      <xdr:spPr bwMode="auto">
        <a:xfrm>
          <a:off x="371021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1921" name="Text Box 15">
          <a:extLst>
            <a:ext uri="{FF2B5EF4-FFF2-40B4-BE49-F238E27FC236}">
              <a16:creationId xmlns:a16="http://schemas.microsoft.com/office/drawing/2014/main" id="{00000000-0008-0000-0500-000081070000}"/>
            </a:ext>
          </a:extLst>
        </xdr:cNvPr>
        <xdr:cNvSpPr txBox="1">
          <a:spLocks noChangeArrowheads="1"/>
        </xdr:cNvSpPr>
      </xdr:nvSpPr>
      <xdr:spPr bwMode="auto">
        <a:xfrm>
          <a:off x="3710214"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1922" name="Text Box 15">
          <a:extLst>
            <a:ext uri="{FF2B5EF4-FFF2-40B4-BE49-F238E27FC236}">
              <a16:creationId xmlns:a16="http://schemas.microsoft.com/office/drawing/2014/main" id="{00000000-0008-0000-0500-000082070000}"/>
            </a:ext>
          </a:extLst>
        </xdr:cNvPr>
        <xdr:cNvSpPr txBox="1">
          <a:spLocks noChangeArrowheads="1"/>
        </xdr:cNvSpPr>
      </xdr:nvSpPr>
      <xdr:spPr bwMode="auto">
        <a:xfrm>
          <a:off x="3710214" y="5433332"/>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103</xdr:row>
      <xdr:rowOff>504825</xdr:rowOff>
    </xdr:from>
    <xdr:ext cx="95250" cy="442269"/>
    <xdr:sp macro="" textlink="">
      <xdr:nvSpPr>
        <xdr:cNvPr id="1923" name="Text Box 15">
          <a:extLst>
            <a:ext uri="{FF2B5EF4-FFF2-40B4-BE49-F238E27FC236}">
              <a16:creationId xmlns:a16="http://schemas.microsoft.com/office/drawing/2014/main" id="{00000000-0008-0000-0500-000083070000}"/>
            </a:ext>
          </a:extLst>
        </xdr:cNvPr>
        <xdr:cNvSpPr txBox="1">
          <a:spLocks noChangeArrowheads="1"/>
        </xdr:cNvSpPr>
      </xdr:nvSpPr>
      <xdr:spPr bwMode="auto">
        <a:xfrm>
          <a:off x="6555468" y="5245554"/>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4" name="Text Box 16">
          <a:extLst>
            <a:ext uri="{FF2B5EF4-FFF2-40B4-BE49-F238E27FC236}">
              <a16:creationId xmlns:a16="http://schemas.microsoft.com/office/drawing/2014/main" id="{00000000-0008-0000-0500-000084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5" name="Text Box 17">
          <a:extLst>
            <a:ext uri="{FF2B5EF4-FFF2-40B4-BE49-F238E27FC236}">
              <a16:creationId xmlns:a16="http://schemas.microsoft.com/office/drawing/2014/main" id="{00000000-0008-0000-0500-000085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1926" name="Text Box 18">
          <a:extLst>
            <a:ext uri="{FF2B5EF4-FFF2-40B4-BE49-F238E27FC236}">
              <a16:creationId xmlns:a16="http://schemas.microsoft.com/office/drawing/2014/main" id="{00000000-0008-0000-0500-000086070000}"/>
            </a:ext>
          </a:extLst>
        </xdr:cNvPr>
        <xdr:cNvSpPr txBox="1">
          <a:spLocks noChangeArrowheads="1"/>
        </xdr:cNvSpPr>
      </xdr:nvSpPr>
      <xdr:spPr bwMode="auto">
        <a:xfrm>
          <a:off x="6555468"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1927" name="Text Box 15">
          <a:extLst>
            <a:ext uri="{FF2B5EF4-FFF2-40B4-BE49-F238E27FC236}">
              <a16:creationId xmlns:a16="http://schemas.microsoft.com/office/drawing/2014/main" id="{00000000-0008-0000-0500-000087070000}"/>
            </a:ext>
          </a:extLst>
        </xdr:cNvPr>
        <xdr:cNvSpPr txBox="1">
          <a:spLocks noChangeArrowheads="1"/>
        </xdr:cNvSpPr>
      </xdr:nvSpPr>
      <xdr:spPr bwMode="auto">
        <a:xfrm>
          <a:off x="6555468" y="543333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8" name="Text Box 16">
          <a:extLst>
            <a:ext uri="{FF2B5EF4-FFF2-40B4-BE49-F238E27FC236}">
              <a16:creationId xmlns:a16="http://schemas.microsoft.com/office/drawing/2014/main" id="{00000000-0008-0000-0500-000088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29" name="Text Box 17">
          <a:extLst>
            <a:ext uri="{FF2B5EF4-FFF2-40B4-BE49-F238E27FC236}">
              <a16:creationId xmlns:a16="http://schemas.microsoft.com/office/drawing/2014/main" id="{00000000-0008-0000-0500-000089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0" name="Text Box 18">
          <a:extLst>
            <a:ext uri="{FF2B5EF4-FFF2-40B4-BE49-F238E27FC236}">
              <a16:creationId xmlns:a16="http://schemas.microsoft.com/office/drawing/2014/main" id="{00000000-0008-0000-0500-00008A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1" name="Text Box 19">
          <a:extLst>
            <a:ext uri="{FF2B5EF4-FFF2-40B4-BE49-F238E27FC236}">
              <a16:creationId xmlns:a16="http://schemas.microsoft.com/office/drawing/2014/main" id="{00000000-0008-0000-0500-00008B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2" name="Text Box 16">
          <a:extLst>
            <a:ext uri="{FF2B5EF4-FFF2-40B4-BE49-F238E27FC236}">
              <a16:creationId xmlns:a16="http://schemas.microsoft.com/office/drawing/2014/main" id="{00000000-0008-0000-0500-00008C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3" name="Text Box 17">
          <a:extLst>
            <a:ext uri="{FF2B5EF4-FFF2-40B4-BE49-F238E27FC236}">
              <a16:creationId xmlns:a16="http://schemas.microsoft.com/office/drawing/2014/main" id="{00000000-0008-0000-0500-00008D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4" name="Text Box 18">
          <a:extLst>
            <a:ext uri="{FF2B5EF4-FFF2-40B4-BE49-F238E27FC236}">
              <a16:creationId xmlns:a16="http://schemas.microsoft.com/office/drawing/2014/main" id="{00000000-0008-0000-0500-00008E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1935" name="Text Box 19">
          <a:extLst>
            <a:ext uri="{FF2B5EF4-FFF2-40B4-BE49-F238E27FC236}">
              <a16:creationId xmlns:a16="http://schemas.microsoft.com/office/drawing/2014/main" id="{00000000-0008-0000-0500-00008F070000}"/>
            </a:ext>
          </a:extLst>
        </xdr:cNvPr>
        <xdr:cNvSpPr txBox="1">
          <a:spLocks noChangeArrowheads="1"/>
        </xdr:cNvSpPr>
      </xdr:nvSpPr>
      <xdr:spPr bwMode="auto">
        <a:xfrm>
          <a:off x="9398454" y="5252357"/>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6" name="Text Box 16">
          <a:extLst>
            <a:ext uri="{FF2B5EF4-FFF2-40B4-BE49-F238E27FC236}">
              <a16:creationId xmlns:a16="http://schemas.microsoft.com/office/drawing/2014/main" id="{00000000-0008-0000-0500-00009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7" name="Text Box 17">
          <a:extLst>
            <a:ext uri="{FF2B5EF4-FFF2-40B4-BE49-F238E27FC236}">
              <a16:creationId xmlns:a16="http://schemas.microsoft.com/office/drawing/2014/main" id="{00000000-0008-0000-0500-000091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8" name="Text Box 18">
          <a:extLst>
            <a:ext uri="{FF2B5EF4-FFF2-40B4-BE49-F238E27FC236}">
              <a16:creationId xmlns:a16="http://schemas.microsoft.com/office/drawing/2014/main" id="{00000000-0008-0000-0500-000092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39" name="Text Box 19">
          <a:extLst>
            <a:ext uri="{FF2B5EF4-FFF2-40B4-BE49-F238E27FC236}">
              <a16:creationId xmlns:a16="http://schemas.microsoft.com/office/drawing/2014/main" id="{00000000-0008-0000-0500-000093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0" name="Text Box 16">
          <a:extLst>
            <a:ext uri="{FF2B5EF4-FFF2-40B4-BE49-F238E27FC236}">
              <a16:creationId xmlns:a16="http://schemas.microsoft.com/office/drawing/2014/main" id="{00000000-0008-0000-0500-00009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1" name="Text Box 17">
          <a:extLst>
            <a:ext uri="{FF2B5EF4-FFF2-40B4-BE49-F238E27FC236}">
              <a16:creationId xmlns:a16="http://schemas.microsoft.com/office/drawing/2014/main" id="{00000000-0008-0000-0500-000095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2" name="Text Box 18">
          <a:extLst>
            <a:ext uri="{FF2B5EF4-FFF2-40B4-BE49-F238E27FC236}">
              <a16:creationId xmlns:a16="http://schemas.microsoft.com/office/drawing/2014/main" id="{00000000-0008-0000-0500-000096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43" name="Text Box 19">
          <a:extLst>
            <a:ext uri="{FF2B5EF4-FFF2-40B4-BE49-F238E27FC236}">
              <a16:creationId xmlns:a16="http://schemas.microsoft.com/office/drawing/2014/main" id="{00000000-0008-0000-0500-000097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4" name="Text Box 16">
          <a:extLst>
            <a:ext uri="{FF2B5EF4-FFF2-40B4-BE49-F238E27FC236}">
              <a16:creationId xmlns:a16="http://schemas.microsoft.com/office/drawing/2014/main" id="{00000000-0008-0000-0500-000098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5" name="Text Box 17">
          <a:extLst>
            <a:ext uri="{FF2B5EF4-FFF2-40B4-BE49-F238E27FC236}">
              <a16:creationId xmlns:a16="http://schemas.microsoft.com/office/drawing/2014/main" id="{00000000-0008-0000-0500-000099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6" name="Text Box 18">
          <a:extLst>
            <a:ext uri="{FF2B5EF4-FFF2-40B4-BE49-F238E27FC236}">
              <a16:creationId xmlns:a16="http://schemas.microsoft.com/office/drawing/2014/main" id="{00000000-0008-0000-0500-00009A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1947" name="Text Box 19">
          <a:extLst>
            <a:ext uri="{FF2B5EF4-FFF2-40B4-BE49-F238E27FC236}">
              <a16:creationId xmlns:a16="http://schemas.microsoft.com/office/drawing/2014/main" id="{00000000-0008-0000-0500-00009B070000}"/>
            </a:ext>
          </a:extLst>
        </xdr:cNvPr>
        <xdr:cNvSpPr txBox="1">
          <a:spLocks noChangeArrowheads="1"/>
        </xdr:cNvSpPr>
      </xdr:nvSpPr>
      <xdr:spPr bwMode="auto">
        <a:xfrm>
          <a:off x="15475857"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109</xdr:row>
      <xdr:rowOff>504825</xdr:rowOff>
    </xdr:from>
    <xdr:ext cx="95250" cy="444014"/>
    <xdr:sp macro="" textlink="">
      <xdr:nvSpPr>
        <xdr:cNvPr id="1948" name="Text Box 15">
          <a:extLst>
            <a:ext uri="{FF2B5EF4-FFF2-40B4-BE49-F238E27FC236}">
              <a16:creationId xmlns:a16="http://schemas.microsoft.com/office/drawing/2014/main" id="{00000000-0008-0000-0500-00009C070000}"/>
            </a:ext>
          </a:extLst>
        </xdr:cNvPr>
        <xdr:cNvSpPr txBox="1">
          <a:spLocks noChangeArrowheads="1"/>
        </xdr:cNvSpPr>
      </xdr:nvSpPr>
      <xdr:spPr bwMode="auto">
        <a:xfrm>
          <a:off x="3710214" y="5789839"/>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49" name="Text Box 16">
          <a:extLst>
            <a:ext uri="{FF2B5EF4-FFF2-40B4-BE49-F238E27FC236}">
              <a16:creationId xmlns:a16="http://schemas.microsoft.com/office/drawing/2014/main" id="{00000000-0008-0000-0500-00009D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0" name="Text Box 17">
          <a:extLst>
            <a:ext uri="{FF2B5EF4-FFF2-40B4-BE49-F238E27FC236}">
              <a16:creationId xmlns:a16="http://schemas.microsoft.com/office/drawing/2014/main" id="{00000000-0008-0000-0500-00009E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1" name="Text Box 18">
          <a:extLst>
            <a:ext uri="{FF2B5EF4-FFF2-40B4-BE49-F238E27FC236}">
              <a16:creationId xmlns:a16="http://schemas.microsoft.com/office/drawing/2014/main" id="{00000000-0008-0000-0500-00009F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1952" name="Text Box 19">
          <a:extLst>
            <a:ext uri="{FF2B5EF4-FFF2-40B4-BE49-F238E27FC236}">
              <a16:creationId xmlns:a16="http://schemas.microsoft.com/office/drawing/2014/main" id="{00000000-0008-0000-0500-0000A0070000}"/>
            </a:ext>
          </a:extLst>
        </xdr:cNvPr>
        <xdr:cNvSpPr txBox="1">
          <a:spLocks noChangeArrowheads="1"/>
        </xdr:cNvSpPr>
      </xdr:nvSpPr>
      <xdr:spPr bwMode="auto">
        <a:xfrm>
          <a:off x="371021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109</xdr:row>
      <xdr:rowOff>504825</xdr:rowOff>
    </xdr:from>
    <xdr:ext cx="95250" cy="442269"/>
    <xdr:sp macro="" textlink="">
      <xdr:nvSpPr>
        <xdr:cNvPr id="1953" name="Text Box 15">
          <a:extLst>
            <a:ext uri="{FF2B5EF4-FFF2-40B4-BE49-F238E27FC236}">
              <a16:creationId xmlns:a16="http://schemas.microsoft.com/office/drawing/2014/main" id="{00000000-0008-0000-0500-0000A1070000}"/>
            </a:ext>
          </a:extLst>
        </xdr:cNvPr>
        <xdr:cNvSpPr txBox="1">
          <a:spLocks noChangeArrowheads="1"/>
        </xdr:cNvSpPr>
      </xdr:nvSpPr>
      <xdr:spPr bwMode="auto">
        <a:xfrm>
          <a:off x="6555468" y="578983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4" name="Text Box 16">
          <a:extLst>
            <a:ext uri="{FF2B5EF4-FFF2-40B4-BE49-F238E27FC236}">
              <a16:creationId xmlns:a16="http://schemas.microsoft.com/office/drawing/2014/main" id="{00000000-0008-0000-0500-0000A2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5" name="Text Box 17">
          <a:extLst>
            <a:ext uri="{FF2B5EF4-FFF2-40B4-BE49-F238E27FC236}">
              <a16:creationId xmlns:a16="http://schemas.microsoft.com/office/drawing/2014/main" id="{00000000-0008-0000-0500-0000A3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1956" name="Text Box 18">
          <a:extLst>
            <a:ext uri="{FF2B5EF4-FFF2-40B4-BE49-F238E27FC236}">
              <a16:creationId xmlns:a16="http://schemas.microsoft.com/office/drawing/2014/main" id="{00000000-0008-0000-0500-0000A4070000}"/>
            </a:ext>
          </a:extLst>
        </xdr:cNvPr>
        <xdr:cNvSpPr txBox="1">
          <a:spLocks noChangeArrowheads="1"/>
        </xdr:cNvSpPr>
      </xdr:nvSpPr>
      <xdr:spPr bwMode="auto">
        <a:xfrm>
          <a:off x="6555468"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7" name="Text Box 16">
          <a:extLst>
            <a:ext uri="{FF2B5EF4-FFF2-40B4-BE49-F238E27FC236}">
              <a16:creationId xmlns:a16="http://schemas.microsoft.com/office/drawing/2014/main" id="{00000000-0008-0000-0500-0000A5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8" name="Text Box 17">
          <a:extLst>
            <a:ext uri="{FF2B5EF4-FFF2-40B4-BE49-F238E27FC236}">
              <a16:creationId xmlns:a16="http://schemas.microsoft.com/office/drawing/2014/main" id="{00000000-0008-0000-0500-0000A6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59" name="Text Box 18">
          <a:extLst>
            <a:ext uri="{FF2B5EF4-FFF2-40B4-BE49-F238E27FC236}">
              <a16:creationId xmlns:a16="http://schemas.microsoft.com/office/drawing/2014/main" id="{00000000-0008-0000-0500-0000A7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0" name="Text Box 19">
          <a:extLst>
            <a:ext uri="{FF2B5EF4-FFF2-40B4-BE49-F238E27FC236}">
              <a16:creationId xmlns:a16="http://schemas.microsoft.com/office/drawing/2014/main" id="{00000000-0008-0000-0500-0000A8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1" name="Text Box 16">
          <a:extLst>
            <a:ext uri="{FF2B5EF4-FFF2-40B4-BE49-F238E27FC236}">
              <a16:creationId xmlns:a16="http://schemas.microsoft.com/office/drawing/2014/main" id="{00000000-0008-0000-0500-0000A9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2" name="Text Box 17">
          <a:extLst>
            <a:ext uri="{FF2B5EF4-FFF2-40B4-BE49-F238E27FC236}">
              <a16:creationId xmlns:a16="http://schemas.microsoft.com/office/drawing/2014/main" id="{00000000-0008-0000-0500-0000AA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3" name="Text Box 18">
          <a:extLst>
            <a:ext uri="{FF2B5EF4-FFF2-40B4-BE49-F238E27FC236}">
              <a16:creationId xmlns:a16="http://schemas.microsoft.com/office/drawing/2014/main" id="{00000000-0008-0000-0500-0000AB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1964" name="Text Box 19">
          <a:extLst>
            <a:ext uri="{FF2B5EF4-FFF2-40B4-BE49-F238E27FC236}">
              <a16:creationId xmlns:a16="http://schemas.microsoft.com/office/drawing/2014/main" id="{00000000-0008-0000-0500-0000AC070000}"/>
            </a:ext>
          </a:extLst>
        </xdr:cNvPr>
        <xdr:cNvSpPr txBox="1">
          <a:spLocks noChangeArrowheads="1"/>
        </xdr:cNvSpPr>
      </xdr:nvSpPr>
      <xdr:spPr bwMode="auto">
        <a:xfrm>
          <a:off x="9398454" y="579664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1965" name="Text Box 15">
          <a:extLst>
            <a:ext uri="{FF2B5EF4-FFF2-40B4-BE49-F238E27FC236}">
              <a16:creationId xmlns:a16="http://schemas.microsoft.com/office/drawing/2014/main" id="{00000000-0008-0000-0500-0000AD070000}"/>
            </a:ext>
          </a:extLst>
        </xdr:cNvPr>
        <xdr:cNvSpPr txBox="1">
          <a:spLocks noChangeArrowheads="1"/>
        </xdr:cNvSpPr>
      </xdr:nvSpPr>
      <xdr:spPr bwMode="auto">
        <a:xfrm>
          <a:off x="3710214" y="5977618"/>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1966" name="Text Box 15">
          <a:extLst>
            <a:ext uri="{FF2B5EF4-FFF2-40B4-BE49-F238E27FC236}">
              <a16:creationId xmlns:a16="http://schemas.microsoft.com/office/drawing/2014/main" id="{00000000-0008-0000-0500-0000AE070000}"/>
            </a:ext>
          </a:extLst>
        </xdr:cNvPr>
        <xdr:cNvSpPr txBox="1">
          <a:spLocks noChangeArrowheads="1"/>
        </xdr:cNvSpPr>
      </xdr:nvSpPr>
      <xdr:spPr bwMode="auto">
        <a:xfrm>
          <a:off x="6555468"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1967" name="Text Box 15">
          <a:extLst>
            <a:ext uri="{FF2B5EF4-FFF2-40B4-BE49-F238E27FC236}">
              <a16:creationId xmlns:a16="http://schemas.microsoft.com/office/drawing/2014/main" id="{00000000-0008-0000-0500-0000AF070000}"/>
            </a:ext>
          </a:extLst>
        </xdr:cNvPr>
        <xdr:cNvSpPr txBox="1">
          <a:spLocks noChangeArrowheads="1"/>
        </xdr:cNvSpPr>
      </xdr:nvSpPr>
      <xdr:spPr bwMode="auto">
        <a:xfrm>
          <a:off x="15475857" y="597761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1968" name="Text Box 15">
          <a:extLst>
            <a:ext uri="{FF2B5EF4-FFF2-40B4-BE49-F238E27FC236}">
              <a16:creationId xmlns:a16="http://schemas.microsoft.com/office/drawing/2014/main" id="{00000000-0008-0000-0500-0000B0070000}"/>
            </a:ext>
          </a:extLst>
        </xdr:cNvPr>
        <xdr:cNvSpPr txBox="1">
          <a:spLocks noChangeArrowheads="1"/>
        </xdr:cNvSpPr>
      </xdr:nvSpPr>
      <xdr:spPr bwMode="auto">
        <a:xfrm>
          <a:off x="3710214"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1969" name="Text Box 15">
          <a:extLst>
            <a:ext uri="{FF2B5EF4-FFF2-40B4-BE49-F238E27FC236}">
              <a16:creationId xmlns:a16="http://schemas.microsoft.com/office/drawing/2014/main" id="{00000000-0008-0000-0500-0000B1070000}"/>
            </a:ext>
          </a:extLst>
        </xdr:cNvPr>
        <xdr:cNvSpPr txBox="1">
          <a:spLocks noChangeArrowheads="1"/>
        </xdr:cNvSpPr>
      </xdr:nvSpPr>
      <xdr:spPr bwMode="auto">
        <a:xfrm>
          <a:off x="3710214" y="5977618"/>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1970" name="Text Box 15">
          <a:extLst>
            <a:ext uri="{FF2B5EF4-FFF2-40B4-BE49-F238E27FC236}">
              <a16:creationId xmlns:a16="http://schemas.microsoft.com/office/drawing/2014/main" id="{00000000-0008-0000-0500-0000B2070000}"/>
            </a:ext>
          </a:extLst>
        </xdr:cNvPr>
        <xdr:cNvSpPr txBox="1">
          <a:spLocks noChangeArrowheads="1"/>
        </xdr:cNvSpPr>
      </xdr:nvSpPr>
      <xdr:spPr bwMode="auto">
        <a:xfrm>
          <a:off x="6555468" y="597761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1" name="Text Box 16">
          <a:extLst>
            <a:ext uri="{FF2B5EF4-FFF2-40B4-BE49-F238E27FC236}">
              <a16:creationId xmlns:a16="http://schemas.microsoft.com/office/drawing/2014/main" id="{00000000-0008-0000-0500-0000B3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2" name="Text Box 17">
          <a:extLst>
            <a:ext uri="{FF2B5EF4-FFF2-40B4-BE49-F238E27FC236}">
              <a16:creationId xmlns:a16="http://schemas.microsoft.com/office/drawing/2014/main" id="{00000000-0008-0000-0500-0000B4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3" name="Text Box 18">
          <a:extLst>
            <a:ext uri="{FF2B5EF4-FFF2-40B4-BE49-F238E27FC236}">
              <a16:creationId xmlns:a16="http://schemas.microsoft.com/office/drawing/2014/main" id="{00000000-0008-0000-0500-0000B5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74" name="Text Box 19">
          <a:extLst>
            <a:ext uri="{FF2B5EF4-FFF2-40B4-BE49-F238E27FC236}">
              <a16:creationId xmlns:a16="http://schemas.microsoft.com/office/drawing/2014/main" id="{00000000-0008-0000-0500-0000B6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5" name="Text Box 16">
          <a:extLst>
            <a:ext uri="{FF2B5EF4-FFF2-40B4-BE49-F238E27FC236}">
              <a16:creationId xmlns:a16="http://schemas.microsoft.com/office/drawing/2014/main" id="{00000000-0008-0000-0500-0000B7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6" name="Text Box 17">
          <a:extLst>
            <a:ext uri="{FF2B5EF4-FFF2-40B4-BE49-F238E27FC236}">
              <a16:creationId xmlns:a16="http://schemas.microsoft.com/office/drawing/2014/main" id="{00000000-0008-0000-0500-0000B8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7" name="Text Box 18">
          <a:extLst>
            <a:ext uri="{FF2B5EF4-FFF2-40B4-BE49-F238E27FC236}">
              <a16:creationId xmlns:a16="http://schemas.microsoft.com/office/drawing/2014/main" id="{00000000-0008-0000-0500-0000B9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78" name="Text Box 19">
          <a:extLst>
            <a:ext uri="{FF2B5EF4-FFF2-40B4-BE49-F238E27FC236}">
              <a16:creationId xmlns:a16="http://schemas.microsoft.com/office/drawing/2014/main" id="{00000000-0008-0000-0500-0000BA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79" name="Text Box 16">
          <a:extLst>
            <a:ext uri="{FF2B5EF4-FFF2-40B4-BE49-F238E27FC236}">
              <a16:creationId xmlns:a16="http://schemas.microsoft.com/office/drawing/2014/main" id="{00000000-0008-0000-0500-0000BB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0" name="Text Box 17">
          <a:extLst>
            <a:ext uri="{FF2B5EF4-FFF2-40B4-BE49-F238E27FC236}">
              <a16:creationId xmlns:a16="http://schemas.microsoft.com/office/drawing/2014/main" id="{00000000-0008-0000-0500-0000BC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1" name="Text Box 18">
          <a:extLst>
            <a:ext uri="{FF2B5EF4-FFF2-40B4-BE49-F238E27FC236}">
              <a16:creationId xmlns:a16="http://schemas.microsoft.com/office/drawing/2014/main" id="{00000000-0008-0000-0500-0000BD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1982" name="Text Box 19">
          <a:extLst>
            <a:ext uri="{FF2B5EF4-FFF2-40B4-BE49-F238E27FC236}">
              <a16:creationId xmlns:a16="http://schemas.microsoft.com/office/drawing/2014/main" id="{00000000-0008-0000-0500-0000BE070000}"/>
            </a:ext>
          </a:extLst>
        </xdr:cNvPr>
        <xdr:cNvSpPr txBox="1">
          <a:spLocks noChangeArrowheads="1"/>
        </xdr:cNvSpPr>
      </xdr:nvSpPr>
      <xdr:spPr bwMode="auto">
        <a:xfrm>
          <a:off x="15475857"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3" name="Text Box 16">
          <a:extLst>
            <a:ext uri="{FF2B5EF4-FFF2-40B4-BE49-F238E27FC236}">
              <a16:creationId xmlns:a16="http://schemas.microsoft.com/office/drawing/2014/main" id="{00000000-0008-0000-0500-0000BF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4" name="Text Box 17">
          <a:extLst>
            <a:ext uri="{FF2B5EF4-FFF2-40B4-BE49-F238E27FC236}">
              <a16:creationId xmlns:a16="http://schemas.microsoft.com/office/drawing/2014/main" id="{00000000-0008-0000-0500-0000C0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5" name="Text Box 18">
          <a:extLst>
            <a:ext uri="{FF2B5EF4-FFF2-40B4-BE49-F238E27FC236}">
              <a16:creationId xmlns:a16="http://schemas.microsoft.com/office/drawing/2014/main" id="{00000000-0008-0000-0500-0000C1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1986" name="Text Box 19">
          <a:extLst>
            <a:ext uri="{FF2B5EF4-FFF2-40B4-BE49-F238E27FC236}">
              <a16:creationId xmlns:a16="http://schemas.microsoft.com/office/drawing/2014/main" id="{00000000-0008-0000-0500-0000C2070000}"/>
            </a:ext>
          </a:extLst>
        </xdr:cNvPr>
        <xdr:cNvSpPr txBox="1">
          <a:spLocks noChangeArrowheads="1"/>
        </xdr:cNvSpPr>
      </xdr:nvSpPr>
      <xdr:spPr bwMode="auto">
        <a:xfrm>
          <a:off x="371021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7" name="Text Box 16">
          <a:extLst>
            <a:ext uri="{FF2B5EF4-FFF2-40B4-BE49-F238E27FC236}">
              <a16:creationId xmlns:a16="http://schemas.microsoft.com/office/drawing/2014/main" id="{00000000-0008-0000-0500-0000C3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8" name="Text Box 17">
          <a:extLst>
            <a:ext uri="{FF2B5EF4-FFF2-40B4-BE49-F238E27FC236}">
              <a16:creationId xmlns:a16="http://schemas.microsoft.com/office/drawing/2014/main" id="{00000000-0008-0000-0500-0000C4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1989" name="Text Box 18">
          <a:extLst>
            <a:ext uri="{FF2B5EF4-FFF2-40B4-BE49-F238E27FC236}">
              <a16:creationId xmlns:a16="http://schemas.microsoft.com/office/drawing/2014/main" id="{00000000-0008-0000-0500-0000C5070000}"/>
            </a:ext>
          </a:extLst>
        </xdr:cNvPr>
        <xdr:cNvSpPr txBox="1">
          <a:spLocks noChangeArrowheads="1"/>
        </xdr:cNvSpPr>
      </xdr:nvSpPr>
      <xdr:spPr bwMode="auto">
        <a:xfrm>
          <a:off x="6555468"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0" name="Text Box 16">
          <a:extLst>
            <a:ext uri="{FF2B5EF4-FFF2-40B4-BE49-F238E27FC236}">
              <a16:creationId xmlns:a16="http://schemas.microsoft.com/office/drawing/2014/main" id="{00000000-0008-0000-0500-0000C6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1" name="Text Box 17">
          <a:extLst>
            <a:ext uri="{FF2B5EF4-FFF2-40B4-BE49-F238E27FC236}">
              <a16:creationId xmlns:a16="http://schemas.microsoft.com/office/drawing/2014/main" id="{00000000-0008-0000-0500-0000C7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2" name="Text Box 18">
          <a:extLst>
            <a:ext uri="{FF2B5EF4-FFF2-40B4-BE49-F238E27FC236}">
              <a16:creationId xmlns:a16="http://schemas.microsoft.com/office/drawing/2014/main" id="{00000000-0008-0000-0500-0000C8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3" name="Text Box 19">
          <a:extLst>
            <a:ext uri="{FF2B5EF4-FFF2-40B4-BE49-F238E27FC236}">
              <a16:creationId xmlns:a16="http://schemas.microsoft.com/office/drawing/2014/main" id="{00000000-0008-0000-0500-0000C9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4" name="Text Box 16">
          <a:extLst>
            <a:ext uri="{FF2B5EF4-FFF2-40B4-BE49-F238E27FC236}">
              <a16:creationId xmlns:a16="http://schemas.microsoft.com/office/drawing/2014/main" id="{00000000-0008-0000-0500-0000CA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5" name="Text Box 17">
          <a:extLst>
            <a:ext uri="{FF2B5EF4-FFF2-40B4-BE49-F238E27FC236}">
              <a16:creationId xmlns:a16="http://schemas.microsoft.com/office/drawing/2014/main" id="{00000000-0008-0000-0500-0000CB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6" name="Text Box 18">
          <a:extLst>
            <a:ext uri="{FF2B5EF4-FFF2-40B4-BE49-F238E27FC236}">
              <a16:creationId xmlns:a16="http://schemas.microsoft.com/office/drawing/2014/main" id="{00000000-0008-0000-0500-0000CC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1997" name="Text Box 19">
          <a:extLst>
            <a:ext uri="{FF2B5EF4-FFF2-40B4-BE49-F238E27FC236}">
              <a16:creationId xmlns:a16="http://schemas.microsoft.com/office/drawing/2014/main" id="{00000000-0008-0000-0500-0000CD070000}"/>
            </a:ext>
          </a:extLst>
        </xdr:cNvPr>
        <xdr:cNvSpPr txBox="1">
          <a:spLocks noChangeArrowheads="1"/>
        </xdr:cNvSpPr>
      </xdr:nvSpPr>
      <xdr:spPr bwMode="auto">
        <a:xfrm>
          <a:off x="9398454" y="6340929"/>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8" name="Text Box 16">
          <a:extLst>
            <a:ext uri="{FF2B5EF4-FFF2-40B4-BE49-F238E27FC236}">
              <a16:creationId xmlns:a16="http://schemas.microsoft.com/office/drawing/2014/main" id="{00000000-0008-0000-0500-0000C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1999" name="Text Box 17">
          <a:extLst>
            <a:ext uri="{FF2B5EF4-FFF2-40B4-BE49-F238E27FC236}">
              <a16:creationId xmlns:a16="http://schemas.microsoft.com/office/drawing/2014/main" id="{00000000-0008-0000-0500-0000C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0" name="Text Box 18">
          <a:extLst>
            <a:ext uri="{FF2B5EF4-FFF2-40B4-BE49-F238E27FC236}">
              <a16:creationId xmlns:a16="http://schemas.microsoft.com/office/drawing/2014/main" id="{00000000-0008-0000-0500-0000D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01" name="Text Box 19">
          <a:extLst>
            <a:ext uri="{FF2B5EF4-FFF2-40B4-BE49-F238E27FC236}">
              <a16:creationId xmlns:a16="http://schemas.microsoft.com/office/drawing/2014/main" id="{00000000-0008-0000-0500-0000D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61691"/>
    <xdr:sp macro="" textlink="">
      <xdr:nvSpPr>
        <xdr:cNvPr id="2002" name="Text Box 15">
          <a:extLst>
            <a:ext uri="{FF2B5EF4-FFF2-40B4-BE49-F238E27FC236}">
              <a16:creationId xmlns:a16="http://schemas.microsoft.com/office/drawing/2014/main" id="{00000000-0008-0000-0500-0000D2070000}"/>
            </a:ext>
          </a:extLst>
        </xdr:cNvPr>
        <xdr:cNvSpPr txBox="1">
          <a:spLocks noChangeArrowheads="1"/>
        </xdr:cNvSpPr>
      </xdr:nvSpPr>
      <xdr:spPr bwMode="auto">
        <a:xfrm>
          <a:off x="3710214" y="7066189"/>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3" name="Text Box 16">
          <a:extLst>
            <a:ext uri="{FF2B5EF4-FFF2-40B4-BE49-F238E27FC236}">
              <a16:creationId xmlns:a16="http://schemas.microsoft.com/office/drawing/2014/main" id="{00000000-0008-0000-0500-0000D3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4" name="Text Box 17">
          <a:extLst>
            <a:ext uri="{FF2B5EF4-FFF2-40B4-BE49-F238E27FC236}">
              <a16:creationId xmlns:a16="http://schemas.microsoft.com/office/drawing/2014/main" id="{00000000-0008-0000-0500-0000D4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5" name="Text Box 18">
          <a:extLst>
            <a:ext uri="{FF2B5EF4-FFF2-40B4-BE49-F238E27FC236}">
              <a16:creationId xmlns:a16="http://schemas.microsoft.com/office/drawing/2014/main" id="{00000000-0008-0000-0500-0000D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06" name="Text Box 19">
          <a:extLst>
            <a:ext uri="{FF2B5EF4-FFF2-40B4-BE49-F238E27FC236}">
              <a16:creationId xmlns:a16="http://schemas.microsoft.com/office/drawing/2014/main" id="{00000000-0008-0000-0500-0000D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2007" name="Text Box 15">
          <a:extLst>
            <a:ext uri="{FF2B5EF4-FFF2-40B4-BE49-F238E27FC236}">
              <a16:creationId xmlns:a16="http://schemas.microsoft.com/office/drawing/2014/main" id="{00000000-0008-0000-0500-0000D7070000}"/>
            </a:ext>
          </a:extLst>
        </xdr:cNvPr>
        <xdr:cNvSpPr txBox="1">
          <a:spLocks noChangeArrowheads="1"/>
        </xdr:cNvSpPr>
      </xdr:nvSpPr>
      <xdr:spPr bwMode="auto">
        <a:xfrm>
          <a:off x="6555468"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8" name="Text Box 16">
          <a:extLst>
            <a:ext uri="{FF2B5EF4-FFF2-40B4-BE49-F238E27FC236}">
              <a16:creationId xmlns:a16="http://schemas.microsoft.com/office/drawing/2014/main" id="{00000000-0008-0000-0500-0000D8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09" name="Text Box 17">
          <a:extLst>
            <a:ext uri="{FF2B5EF4-FFF2-40B4-BE49-F238E27FC236}">
              <a16:creationId xmlns:a16="http://schemas.microsoft.com/office/drawing/2014/main" id="{00000000-0008-0000-0500-0000D9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0" name="Text Box 18">
          <a:extLst>
            <a:ext uri="{FF2B5EF4-FFF2-40B4-BE49-F238E27FC236}">
              <a16:creationId xmlns:a16="http://schemas.microsoft.com/office/drawing/2014/main" id="{00000000-0008-0000-0500-0000DA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2011" name="Text Box 19">
          <a:extLst>
            <a:ext uri="{FF2B5EF4-FFF2-40B4-BE49-F238E27FC236}">
              <a16:creationId xmlns:a16="http://schemas.microsoft.com/office/drawing/2014/main" id="{00000000-0008-0000-0500-0000DB070000}"/>
            </a:ext>
          </a:extLst>
        </xdr:cNvPr>
        <xdr:cNvSpPr txBox="1">
          <a:spLocks noChangeArrowheads="1"/>
        </xdr:cNvSpPr>
      </xdr:nvSpPr>
      <xdr:spPr bwMode="auto">
        <a:xfrm>
          <a:off x="15475857"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2012" name="Text Box 15">
          <a:extLst>
            <a:ext uri="{FF2B5EF4-FFF2-40B4-BE49-F238E27FC236}">
              <a16:creationId xmlns:a16="http://schemas.microsoft.com/office/drawing/2014/main" id="{00000000-0008-0000-0500-0000DC070000}"/>
            </a:ext>
          </a:extLst>
        </xdr:cNvPr>
        <xdr:cNvSpPr txBox="1">
          <a:spLocks noChangeArrowheads="1"/>
        </xdr:cNvSpPr>
      </xdr:nvSpPr>
      <xdr:spPr bwMode="auto">
        <a:xfrm>
          <a:off x="15475857" y="7066189"/>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121</xdr:row>
      <xdr:rowOff>504825</xdr:rowOff>
    </xdr:from>
    <xdr:ext cx="95250" cy="444014"/>
    <xdr:sp macro="" textlink="">
      <xdr:nvSpPr>
        <xdr:cNvPr id="2013" name="Text Box 15">
          <a:extLst>
            <a:ext uri="{FF2B5EF4-FFF2-40B4-BE49-F238E27FC236}">
              <a16:creationId xmlns:a16="http://schemas.microsoft.com/office/drawing/2014/main" id="{00000000-0008-0000-0500-0000DD070000}"/>
            </a:ext>
          </a:extLst>
        </xdr:cNvPr>
        <xdr:cNvSpPr txBox="1">
          <a:spLocks noChangeArrowheads="1"/>
        </xdr:cNvSpPr>
      </xdr:nvSpPr>
      <xdr:spPr bwMode="auto">
        <a:xfrm>
          <a:off x="3710214" y="6878411"/>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4" name="Text Box 16">
          <a:extLst>
            <a:ext uri="{FF2B5EF4-FFF2-40B4-BE49-F238E27FC236}">
              <a16:creationId xmlns:a16="http://schemas.microsoft.com/office/drawing/2014/main" id="{00000000-0008-0000-0500-0000DE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5" name="Text Box 17">
          <a:extLst>
            <a:ext uri="{FF2B5EF4-FFF2-40B4-BE49-F238E27FC236}">
              <a16:creationId xmlns:a16="http://schemas.microsoft.com/office/drawing/2014/main" id="{00000000-0008-0000-0500-0000DF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6" name="Text Box 18">
          <a:extLst>
            <a:ext uri="{FF2B5EF4-FFF2-40B4-BE49-F238E27FC236}">
              <a16:creationId xmlns:a16="http://schemas.microsoft.com/office/drawing/2014/main" id="{00000000-0008-0000-0500-0000E0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2017" name="Text Box 19">
          <a:extLst>
            <a:ext uri="{FF2B5EF4-FFF2-40B4-BE49-F238E27FC236}">
              <a16:creationId xmlns:a16="http://schemas.microsoft.com/office/drawing/2014/main" id="{00000000-0008-0000-0500-0000E1070000}"/>
            </a:ext>
          </a:extLst>
        </xdr:cNvPr>
        <xdr:cNvSpPr txBox="1">
          <a:spLocks noChangeArrowheads="1"/>
        </xdr:cNvSpPr>
      </xdr:nvSpPr>
      <xdr:spPr bwMode="auto">
        <a:xfrm>
          <a:off x="371021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018" name="Text Box 15">
          <a:extLst>
            <a:ext uri="{FF2B5EF4-FFF2-40B4-BE49-F238E27FC236}">
              <a16:creationId xmlns:a16="http://schemas.microsoft.com/office/drawing/2014/main" id="{00000000-0008-0000-0500-0000E2070000}"/>
            </a:ext>
          </a:extLst>
        </xdr:cNvPr>
        <xdr:cNvSpPr txBox="1">
          <a:spLocks noChangeArrowheads="1"/>
        </xdr:cNvSpPr>
      </xdr:nvSpPr>
      <xdr:spPr bwMode="auto">
        <a:xfrm>
          <a:off x="3710214"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2019" name="Text Box 15">
          <a:extLst>
            <a:ext uri="{FF2B5EF4-FFF2-40B4-BE49-F238E27FC236}">
              <a16:creationId xmlns:a16="http://schemas.microsoft.com/office/drawing/2014/main" id="{00000000-0008-0000-0500-0000E3070000}"/>
            </a:ext>
          </a:extLst>
        </xdr:cNvPr>
        <xdr:cNvSpPr txBox="1">
          <a:spLocks noChangeArrowheads="1"/>
        </xdr:cNvSpPr>
      </xdr:nvSpPr>
      <xdr:spPr bwMode="auto">
        <a:xfrm>
          <a:off x="3710214" y="7066189"/>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121</xdr:row>
      <xdr:rowOff>504825</xdr:rowOff>
    </xdr:from>
    <xdr:ext cx="95250" cy="442269"/>
    <xdr:sp macro="" textlink="">
      <xdr:nvSpPr>
        <xdr:cNvPr id="2020" name="Text Box 15">
          <a:extLst>
            <a:ext uri="{FF2B5EF4-FFF2-40B4-BE49-F238E27FC236}">
              <a16:creationId xmlns:a16="http://schemas.microsoft.com/office/drawing/2014/main" id="{00000000-0008-0000-0500-0000E4070000}"/>
            </a:ext>
          </a:extLst>
        </xdr:cNvPr>
        <xdr:cNvSpPr txBox="1">
          <a:spLocks noChangeArrowheads="1"/>
        </xdr:cNvSpPr>
      </xdr:nvSpPr>
      <xdr:spPr bwMode="auto">
        <a:xfrm>
          <a:off x="6555468" y="68784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1" name="Text Box 16">
          <a:extLst>
            <a:ext uri="{FF2B5EF4-FFF2-40B4-BE49-F238E27FC236}">
              <a16:creationId xmlns:a16="http://schemas.microsoft.com/office/drawing/2014/main" id="{00000000-0008-0000-0500-0000E5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2" name="Text Box 17">
          <a:extLst>
            <a:ext uri="{FF2B5EF4-FFF2-40B4-BE49-F238E27FC236}">
              <a16:creationId xmlns:a16="http://schemas.microsoft.com/office/drawing/2014/main" id="{00000000-0008-0000-0500-0000E6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2023" name="Text Box 18">
          <a:extLst>
            <a:ext uri="{FF2B5EF4-FFF2-40B4-BE49-F238E27FC236}">
              <a16:creationId xmlns:a16="http://schemas.microsoft.com/office/drawing/2014/main" id="{00000000-0008-0000-0500-0000E7070000}"/>
            </a:ext>
          </a:extLst>
        </xdr:cNvPr>
        <xdr:cNvSpPr txBox="1">
          <a:spLocks noChangeArrowheads="1"/>
        </xdr:cNvSpPr>
      </xdr:nvSpPr>
      <xdr:spPr bwMode="auto">
        <a:xfrm>
          <a:off x="6555468"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2024" name="Text Box 15">
          <a:extLst>
            <a:ext uri="{FF2B5EF4-FFF2-40B4-BE49-F238E27FC236}">
              <a16:creationId xmlns:a16="http://schemas.microsoft.com/office/drawing/2014/main" id="{00000000-0008-0000-0500-0000E8070000}"/>
            </a:ext>
          </a:extLst>
        </xdr:cNvPr>
        <xdr:cNvSpPr txBox="1">
          <a:spLocks noChangeArrowheads="1"/>
        </xdr:cNvSpPr>
      </xdr:nvSpPr>
      <xdr:spPr bwMode="auto">
        <a:xfrm>
          <a:off x="6555468" y="7066189"/>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5" name="Text Box 16">
          <a:extLst>
            <a:ext uri="{FF2B5EF4-FFF2-40B4-BE49-F238E27FC236}">
              <a16:creationId xmlns:a16="http://schemas.microsoft.com/office/drawing/2014/main" id="{00000000-0008-0000-0500-0000E9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6" name="Text Box 17">
          <a:extLst>
            <a:ext uri="{FF2B5EF4-FFF2-40B4-BE49-F238E27FC236}">
              <a16:creationId xmlns:a16="http://schemas.microsoft.com/office/drawing/2014/main" id="{00000000-0008-0000-0500-0000EA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7" name="Text Box 18">
          <a:extLst>
            <a:ext uri="{FF2B5EF4-FFF2-40B4-BE49-F238E27FC236}">
              <a16:creationId xmlns:a16="http://schemas.microsoft.com/office/drawing/2014/main" id="{00000000-0008-0000-0500-0000EB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8" name="Text Box 19">
          <a:extLst>
            <a:ext uri="{FF2B5EF4-FFF2-40B4-BE49-F238E27FC236}">
              <a16:creationId xmlns:a16="http://schemas.microsoft.com/office/drawing/2014/main" id="{00000000-0008-0000-0500-0000EC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29" name="Text Box 16">
          <a:extLst>
            <a:ext uri="{FF2B5EF4-FFF2-40B4-BE49-F238E27FC236}">
              <a16:creationId xmlns:a16="http://schemas.microsoft.com/office/drawing/2014/main" id="{00000000-0008-0000-0500-0000ED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0" name="Text Box 17">
          <a:extLst>
            <a:ext uri="{FF2B5EF4-FFF2-40B4-BE49-F238E27FC236}">
              <a16:creationId xmlns:a16="http://schemas.microsoft.com/office/drawing/2014/main" id="{00000000-0008-0000-0500-0000EE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1" name="Text Box 18">
          <a:extLst>
            <a:ext uri="{FF2B5EF4-FFF2-40B4-BE49-F238E27FC236}">
              <a16:creationId xmlns:a16="http://schemas.microsoft.com/office/drawing/2014/main" id="{00000000-0008-0000-0500-0000EF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2032" name="Text Box 19">
          <a:extLst>
            <a:ext uri="{FF2B5EF4-FFF2-40B4-BE49-F238E27FC236}">
              <a16:creationId xmlns:a16="http://schemas.microsoft.com/office/drawing/2014/main" id="{00000000-0008-0000-0500-0000F0070000}"/>
            </a:ext>
          </a:extLst>
        </xdr:cNvPr>
        <xdr:cNvSpPr txBox="1">
          <a:spLocks noChangeArrowheads="1"/>
        </xdr:cNvSpPr>
      </xdr:nvSpPr>
      <xdr:spPr bwMode="auto">
        <a:xfrm>
          <a:off x="9398454" y="6885214"/>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3" name="Text Box 16">
          <a:extLst>
            <a:ext uri="{FF2B5EF4-FFF2-40B4-BE49-F238E27FC236}">
              <a16:creationId xmlns:a16="http://schemas.microsoft.com/office/drawing/2014/main" id="{00000000-0008-0000-0500-0000F1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4" name="Text Box 17">
          <a:extLst>
            <a:ext uri="{FF2B5EF4-FFF2-40B4-BE49-F238E27FC236}">
              <a16:creationId xmlns:a16="http://schemas.microsoft.com/office/drawing/2014/main" id="{00000000-0008-0000-0500-0000F2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5" name="Text Box 18">
          <a:extLst>
            <a:ext uri="{FF2B5EF4-FFF2-40B4-BE49-F238E27FC236}">
              <a16:creationId xmlns:a16="http://schemas.microsoft.com/office/drawing/2014/main" id="{00000000-0008-0000-0500-0000F3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36" name="Text Box 19">
          <a:extLst>
            <a:ext uri="{FF2B5EF4-FFF2-40B4-BE49-F238E27FC236}">
              <a16:creationId xmlns:a16="http://schemas.microsoft.com/office/drawing/2014/main" id="{00000000-0008-0000-0500-0000F4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7" name="Text Box 16">
          <a:extLst>
            <a:ext uri="{FF2B5EF4-FFF2-40B4-BE49-F238E27FC236}">
              <a16:creationId xmlns:a16="http://schemas.microsoft.com/office/drawing/2014/main" id="{00000000-0008-0000-0500-0000F5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8" name="Text Box 17">
          <a:extLst>
            <a:ext uri="{FF2B5EF4-FFF2-40B4-BE49-F238E27FC236}">
              <a16:creationId xmlns:a16="http://schemas.microsoft.com/office/drawing/2014/main" id="{00000000-0008-0000-0500-0000F6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39" name="Text Box 18">
          <a:extLst>
            <a:ext uri="{FF2B5EF4-FFF2-40B4-BE49-F238E27FC236}">
              <a16:creationId xmlns:a16="http://schemas.microsoft.com/office/drawing/2014/main" id="{00000000-0008-0000-0500-0000F7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0" name="Text Box 19">
          <a:extLst>
            <a:ext uri="{FF2B5EF4-FFF2-40B4-BE49-F238E27FC236}">
              <a16:creationId xmlns:a16="http://schemas.microsoft.com/office/drawing/2014/main" id="{00000000-0008-0000-0500-0000F807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1" name="Text Box 16">
          <a:extLst>
            <a:ext uri="{FF2B5EF4-FFF2-40B4-BE49-F238E27FC236}">
              <a16:creationId xmlns:a16="http://schemas.microsoft.com/office/drawing/2014/main" id="{00000000-0008-0000-0500-0000F9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2" name="Text Box 17">
          <a:extLst>
            <a:ext uri="{FF2B5EF4-FFF2-40B4-BE49-F238E27FC236}">
              <a16:creationId xmlns:a16="http://schemas.microsoft.com/office/drawing/2014/main" id="{00000000-0008-0000-0500-0000FA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3" name="Text Box 18">
          <a:extLst>
            <a:ext uri="{FF2B5EF4-FFF2-40B4-BE49-F238E27FC236}">
              <a16:creationId xmlns:a16="http://schemas.microsoft.com/office/drawing/2014/main" id="{00000000-0008-0000-0500-0000FB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2044" name="Text Box 19">
          <a:extLst>
            <a:ext uri="{FF2B5EF4-FFF2-40B4-BE49-F238E27FC236}">
              <a16:creationId xmlns:a16="http://schemas.microsoft.com/office/drawing/2014/main" id="{00000000-0008-0000-0500-0000FC070000}"/>
            </a:ext>
          </a:extLst>
        </xdr:cNvPr>
        <xdr:cNvSpPr txBox="1">
          <a:spLocks noChangeArrowheads="1"/>
        </xdr:cNvSpPr>
      </xdr:nvSpPr>
      <xdr:spPr bwMode="auto">
        <a:xfrm>
          <a:off x="15475857"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5" name="Text Box 16">
          <a:extLst>
            <a:ext uri="{FF2B5EF4-FFF2-40B4-BE49-F238E27FC236}">
              <a16:creationId xmlns:a16="http://schemas.microsoft.com/office/drawing/2014/main" id="{00000000-0008-0000-0500-0000FD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6" name="Text Box 17">
          <a:extLst>
            <a:ext uri="{FF2B5EF4-FFF2-40B4-BE49-F238E27FC236}">
              <a16:creationId xmlns:a16="http://schemas.microsoft.com/office/drawing/2014/main" id="{00000000-0008-0000-0500-0000FE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7" name="Text Box 18">
          <a:extLst>
            <a:ext uri="{FF2B5EF4-FFF2-40B4-BE49-F238E27FC236}">
              <a16:creationId xmlns:a16="http://schemas.microsoft.com/office/drawing/2014/main" id="{00000000-0008-0000-0500-0000FF07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2048" name="Text Box 19">
          <a:extLst>
            <a:ext uri="{FF2B5EF4-FFF2-40B4-BE49-F238E27FC236}">
              <a16:creationId xmlns:a16="http://schemas.microsoft.com/office/drawing/2014/main" id="{00000000-0008-0000-0500-000000080000}"/>
            </a:ext>
          </a:extLst>
        </xdr:cNvPr>
        <xdr:cNvSpPr txBox="1">
          <a:spLocks noChangeArrowheads="1"/>
        </xdr:cNvSpPr>
      </xdr:nvSpPr>
      <xdr:spPr bwMode="auto">
        <a:xfrm>
          <a:off x="371021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49" name="Text Box 16">
          <a:extLst>
            <a:ext uri="{FF2B5EF4-FFF2-40B4-BE49-F238E27FC236}">
              <a16:creationId xmlns:a16="http://schemas.microsoft.com/office/drawing/2014/main" id="{00000000-0008-0000-0500-000001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0" name="Text Box 17">
          <a:extLst>
            <a:ext uri="{FF2B5EF4-FFF2-40B4-BE49-F238E27FC236}">
              <a16:creationId xmlns:a16="http://schemas.microsoft.com/office/drawing/2014/main" id="{00000000-0008-0000-0500-000002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2051" name="Text Box 18">
          <a:extLst>
            <a:ext uri="{FF2B5EF4-FFF2-40B4-BE49-F238E27FC236}">
              <a16:creationId xmlns:a16="http://schemas.microsoft.com/office/drawing/2014/main" id="{00000000-0008-0000-0500-000003080000}"/>
            </a:ext>
          </a:extLst>
        </xdr:cNvPr>
        <xdr:cNvSpPr txBox="1">
          <a:spLocks noChangeArrowheads="1"/>
        </xdr:cNvSpPr>
      </xdr:nvSpPr>
      <xdr:spPr bwMode="auto">
        <a:xfrm>
          <a:off x="6555468"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2" name="Text Box 16">
          <a:extLst>
            <a:ext uri="{FF2B5EF4-FFF2-40B4-BE49-F238E27FC236}">
              <a16:creationId xmlns:a16="http://schemas.microsoft.com/office/drawing/2014/main" id="{00000000-0008-0000-0500-000004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3" name="Text Box 17">
          <a:extLst>
            <a:ext uri="{FF2B5EF4-FFF2-40B4-BE49-F238E27FC236}">
              <a16:creationId xmlns:a16="http://schemas.microsoft.com/office/drawing/2014/main" id="{00000000-0008-0000-0500-000005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4" name="Text Box 18">
          <a:extLst>
            <a:ext uri="{FF2B5EF4-FFF2-40B4-BE49-F238E27FC236}">
              <a16:creationId xmlns:a16="http://schemas.microsoft.com/office/drawing/2014/main" id="{00000000-0008-0000-0500-000006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5" name="Text Box 19">
          <a:extLst>
            <a:ext uri="{FF2B5EF4-FFF2-40B4-BE49-F238E27FC236}">
              <a16:creationId xmlns:a16="http://schemas.microsoft.com/office/drawing/2014/main" id="{00000000-0008-0000-0500-000007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6" name="Text Box 16">
          <a:extLst>
            <a:ext uri="{FF2B5EF4-FFF2-40B4-BE49-F238E27FC236}">
              <a16:creationId xmlns:a16="http://schemas.microsoft.com/office/drawing/2014/main" id="{00000000-0008-0000-0500-000008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7" name="Text Box 17">
          <a:extLst>
            <a:ext uri="{FF2B5EF4-FFF2-40B4-BE49-F238E27FC236}">
              <a16:creationId xmlns:a16="http://schemas.microsoft.com/office/drawing/2014/main" id="{00000000-0008-0000-0500-000009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8" name="Text Box 18">
          <a:extLst>
            <a:ext uri="{FF2B5EF4-FFF2-40B4-BE49-F238E27FC236}">
              <a16:creationId xmlns:a16="http://schemas.microsoft.com/office/drawing/2014/main" id="{00000000-0008-0000-0500-00000A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2059" name="Text Box 19">
          <a:extLst>
            <a:ext uri="{FF2B5EF4-FFF2-40B4-BE49-F238E27FC236}">
              <a16:creationId xmlns:a16="http://schemas.microsoft.com/office/drawing/2014/main" id="{00000000-0008-0000-0500-00000B080000}"/>
            </a:ext>
          </a:extLst>
        </xdr:cNvPr>
        <xdr:cNvSpPr txBox="1">
          <a:spLocks noChangeArrowheads="1"/>
        </xdr:cNvSpPr>
      </xdr:nvSpPr>
      <xdr:spPr bwMode="auto">
        <a:xfrm>
          <a:off x="9398454" y="74295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0" name="Text Box 16">
          <a:extLst>
            <a:ext uri="{FF2B5EF4-FFF2-40B4-BE49-F238E27FC236}">
              <a16:creationId xmlns:a16="http://schemas.microsoft.com/office/drawing/2014/main" id="{00000000-0008-0000-0500-00000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1" name="Text Box 17">
          <a:extLst>
            <a:ext uri="{FF2B5EF4-FFF2-40B4-BE49-F238E27FC236}">
              <a16:creationId xmlns:a16="http://schemas.microsoft.com/office/drawing/2014/main" id="{00000000-0008-0000-0500-00000D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2" name="Text Box 18">
          <a:extLst>
            <a:ext uri="{FF2B5EF4-FFF2-40B4-BE49-F238E27FC236}">
              <a16:creationId xmlns:a16="http://schemas.microsoft.com/office/drawing/2014/main" id="{00000000-0008-0000-0500-00000E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63" name="Text Box 19">
          <a:extLst>
            <a:ext uri="{FF2B5EF4-FFF2-40B4-BE49-F238E27FC236}">
              <a16:creationId xmlns:a16="http://schemas.microsoft.com/office/drawing/2014/main" id="{00000000-0008-0000-0500-00000F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4" name="Text Box 16">
          <a:extLst>
            <a:ext uri="{FF2B5EF4-FFF2-40B4-BE49-F238E27FC236}">
              <a16:creationId xmlns:a16="http://schemas.microsoft.com/office/drawing/2014/main" id="{00000000-0008-0000-0500-000010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5" name="Text Box 17">
          <a:extLst>
            <a:ext uri="{FF2B5EF4-FFF2-40B4-BE49-F238E27FC236}">
              <a16:creationId xmlns:a16="http://schemas.microsoft.com/office/drawing/2014/main" id="{00000000-0008-0000-0500-000011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6" name="Text Box 18">
          <a:extLst>
            <a:ext uri="{FF2B5EF4-FFF2-40B4-BE49-F238E27FC236}">
              <a16:creationId xmlns:a16="http://schemas.microsoft.com/office/drawing/2014/main" id="{00000000-0008-0000-0500-000012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67" name="Text Box 19">
          <a:extLst>
            <a:ext uri="{FF2B5EF4-FFF2-40B4-BE49-F238E27FC236}">
              <a16:creationId xmlns:a16="http://schemas.microsoft.com/office/drawing/2014/main" id="{00000000-0008-0000-0500-000013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xdr:row>
      <xdr:rowOff>504825</xdr:rowOff>
    </xdr:from>
    <xdr:ext cx="95250" cy="444014"/>
    <xdr:sp macro="" textlink="">
      <xdr:nvSpPr>
        <xdr:cNvPr id="2072" name="Text Box 15">
          <a:extLst>
            <a:ext uri="{FF2B5EF4-FFF2-40B4-BE49-F238E27FC236}">
              <a16:creationId xmlns:a16="http://schemas.microsoft.com/office/drawing/2014/main" id="{00000000-0008-0000-0500-000018080000}"/>
            </a:ext>
          </a:extLst>
        </xdr:cNvPr>
        <xdr:cNvSpPr txBox="1">
          <a:spLocks noChangeArrowheads="1"/>
        </xdr:cNvSpPr>
      </xdr:nvSpPr>
      <xdr:spPr bwMode="auto">
        <a:xfrm>
          <a:off x="4664364" y="3777384"/>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3" name="Text Box 16">
          <a:extLst>
            <a:ext uri="{FF2B5EF4-FFF2-40B4-BE49-F238E27FC236}">
              <a16:creationId xmlns:a16="http://schemas.microsoft.com/office/drawing/2014/main" id="{00000000-0008-0000-0500-000019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4" name="Text Box 17">
          <a:extLst>
            <a:ext uri="{FF2B5EF4-FFF2-40B4-BE49-F238E27FC236}">
              <a16:creationId xmlns:a16="http://schemas.microsoft.com/office/drawing/2014/main" id="{00000000-0008-0000-0500-00001A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5" name="Text Box 18">
          <a:extLst>
            <a:ext uri="{FF2B5EF4-FFF2-40B4-BE49-F238E27FC236}">
              <a16:creationId xmlns:a16="http://schemas.microsoft.com/office/drawing/2014/main" id="{00000000-0008-0000-0500-00001B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0</xdr:rowOff>
    </xdr:from>
    <xdr:ext cx="95250" cy="171450"/>
    <xdr:sp macro="" textlink="">
      <xdr:nvSpPr>
        <xdr:cNvPr id="2076" name="Text Box 19">
          <a:extLst>
            <a:ext uri="{FF2B5EF4-FFF2-40B4-BE49-F238E27FC236}">
              <a16:creationId xmlns:a16="http://schemas.microsoft.com/office/drawing/2014/main" id="{00000000-0008-0000-0500-00001C080000}"/>
            </a:ext>
          </a:extLst>
        </xdr:cNvPr>
        <xdr:cNvSpPr txBox="1">
          <a:spLocks noChangeArrowheads="1"/>
        </xdr:cNvSpPr>
      </xdr:nvSpPr>
      <xdr:spPr bwMode="auto">
        <a:xfrm>
          <a:off x="4664364"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7" name="Text Box 16">
          <a:extLst>
            <a:ext uri="{FF2B5EF4-FFF2-40B4-BE49-F238E27FC236}">
              <a16:creationId xmlns:a16="http://schemas.microsoft.com/office/drawing/2014/main" id="{00000000-0008-0000-0500-00001D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0</xdr:rowOff>
    </xdr:from>
    <xdr:ext cx="95250" cy="171450"/>
    <xdr:sp macro="" textlink="">
      <xdr:nvSpPr>
        <xdr:cNvPr id="2078" name="Text Box 17">
          <a:extLst>
            <a:ext uri="{FF2B5EF4-FFF2-40B4-BE49-F238E27FC236}">
              <a16:creationId xmlns:a16="http://schemas.microsoft.com/office/drawing/2014/main" id="{00000000-0008-0000-0500-00001E080000}"/>
            </a:ext>
          </a:extLst>
        </xdr:cNvPr>
        <xdr:cNvSpPr txBox="1">
          <a:spLocks noChangeArrowheads="1"/>
        </xdr:cNvSpPr>
      </xdr:nvSpPr>
      <xdr:spPr bwMode="auto">
        <a:xfrm>
          <a:off x="12540961"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20</xdr:row>
      <xdr:rowOff>15875</xdr:rowOff>
    </xdr:from>
    <xdr:ext cx="95250" cy="171450"/>
    <xdr:sp macro="" textlink="">
      <xdr:nvSpPr>
        <xdr:cNvPr id="2079" name="Text Box 18">
          <a:extLst>
            <a:ext uri="{FF2B5EF4-FFF2-40B4-BE49-F238E27FC236}">
              <a16:creationId xmlns:a16="http://schemas.microsoft.com/office/drawing/2014/main" id="{00000000-0008-0000-0500-00001F080000}"/>
            </a:ext>
          </a:extLst>
        </xdr:cNvPr>
        <xdr:cNvSpPr txBox="1">
          <a:spLocks noChangeArrowheads="1"/>
        </xdr:cNvSpPr>
      </xdr:nvSpPr>
      <xdr:spPr bwMode="auto">
        <a:xfrm>
          <a:off x="12485398" y="416069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0" name="Text Box 16">
          <a:extLst>
            <a:ext uri="{FF2B5EF4-FFF2-40B4-BE49-F238E27FC236}">
              <a16:creationId xmlns:a16="http://schemas.microsoft.com/office/drawing/2014/main" id="{00000000-0008-0000-0500-000020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1" name="Text Box 17">
          <a:extLst>
            <a:ext uri="{FF2B5EF4-FFF2-40B4-BE49-F238E27FC236}">
              <a16:creationId xmlns:a16="http://schemas.microsoft.com/office/drawing/2014/main" id="{00000000-0008-0000-0500-000021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2" name="Text Box 18">
          <a:extLst>
            <a:ext uri="{FF2B5EF4-FFF2-40B4-BE49-F238E27FC236}">
              <a16:creationId xmlns:a16="http://schemas.microsoft.com/office/drawing/2014/main" id="{00000000-0008-0000-0500-000022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3" name="Text Box 19">
          <a:extLst>
            <a:ext uri="{FF2B5EF4-FFF2-40B4-BE49-F238E27FC236}">
              <a16:creationId xmlns:a16="http://schemas.microsoft.com/office/drawing/2014/main" id="{00000000-0008-0000-0500-000023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20</xdr:row>
      <xdr:rowOff>0</xdr:rowOff>
    </xdr:from>
    <xdr:ext cx="95250" cy="171450"/>
    <xdr:sp macro="" textlink="">
      <xdr:nvSpPr>
        <xdr:cNvPr id="2084" name="Text Box 16">
          <a:extLst>
            <a:ext uri="{FF2B5EF4-FFF2-40B4-BE49-F238E27FC236}">
              <a16:creationId xmlns:a16="http://schemas.microsoft.com/office/drawing/2014/main" id="{00000000-0008-0000-0500-000024080000}"/>
            </a:ext>
          </a:extLst>
        </xdr:cNvPr>
        <xdr:cNvSpPr txBox="1">
          <a:spLocks noChangeArrowheads="1"/>
        </xdr:cNvSpPr>
      </xdr:nvSpPr>
      <xdr:spPr bwMode="auto">
        <a:xfrm>
          <a:off x="15388070" y="4144818"/>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56743"/>
    <xdr:sp macro="" textlink="">
      <xdr:nvSpPr>
        <xdr:cNvPr id="2145" name="Text Box 15">
          <a:extLst>
            <a:ext uri="{FF2B5EF4-FFF2-40B4-BE49-F238E27FC236}">
              <a16:creationId xmlns:a16="http://schemas.microsoft.com/office/drawing/2014/main" id="{00000000-0008-0000-0500-000061080000}"/>
            </a:ext>
          </a:extLst>
        </xdr:cNvPr>
        <xdr:cNvSpPr txBox="1">
          <a:spLocks noChangeArrowheads="1"/>
        </xdr:cNvSpPr>
      </xdr:nvSpPr>
      <xdr:spPr bwMode="auto">
        <a:xfrm>
          <a:off x="4664364" y="4516293"/>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442269"/>
    <xdr:sp macro="" textlink="">
      <xdr:nvSpPr>
        <xdr:cNvPr id="2146" name="Text Box 15">
          <a:extLst>
            <a:ext uri="{FF2B5EF4-FFF2-40B4-BE49-F238E27FC236}">
              <a16:creationId xmlns:a16="http://schemas.microsoft.com/office/drawing/2014/main" id="{00000000-0008-0000-0500-000062080000}"/>
            </a:ext>
          </a:extLst>
        </xdr:cNvPr>
        <xdr:cNvSpPr txBox="1">
          <a:spLocks noChangeArrowheads="1"/>
        </xdr:cNvSpPr>
      </xdr:nvSpPr>
      <xdr:spPr bwMode="auto">
        <a:xfrm>
          <a:off x="12540961" y="4516293"/>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213632"/>
    <xdr:sp macro="" textlink="">
      <xdr:nvSpPr>
        <xdr:cNvPr id="2148" name="Text Box 15">
          <a:extLst>
            <a:ext uri="{FF2B5EF4-FFF2-40B4-BE49-F238E27FC236}">
              <a16:creationId xmlns:a16="http://schemas.microsoft.com/office/drawing/2014/main" id="{00000000-0008-0000-0500-000064080000}"/>
            </a:ext>
          </a:extLst>
        </xdr:cNvPr>
        <xdr:cNvSpPr txBox="1">
          <a:spLocks noChangeArrowheads="1"/>
        </xdr:cNvSpPr>
      </xdr:nvSpPr>
      <xdr:spPr bwMode="auto">
        <a:xfrm>
          <a:off x="4664364"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20</xdr:row>
      <xdr:rowOff>504825</xdr:rowOff>
    </xdr:from>
    <xdr:ext cx="95250" cy="444331"/>
    <xdr:sp macro="" textlink="">
      <xdr:nvSpPr>
        <xdr:cNvPr id="2149" name="Text Box 15">
          <a:extLst>
            <a:ext uri="{FF2B5EF4-FFF2-40B4-BE49-F238E27FC236}">
              <a16:creationId xmlns:a16="http://schemas.microsoft.com/office/drawing/2014/main" id="{00000000-0008-0000-0500-000065080000}"/>
            </a:ext>
          </a:extLst>
        </xdr:cNvPr>
        <xdr:cNvSpPr txBox="1">
          <a:spLocks noChangeArrowheads="1"/>
        </xdr:cNvSpPr>
      </xdr:nvSpPr>
      <xdr:spPr bwMode="auto">
        <a:xfrm>
          <a:off x="4664364" y="4516293"/>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20</xdr:row>
      <xdr:rowOff>504825</xdr:rowOff>
    </xdr:from>
    <xdr:ext cx="95250" cy="213632"/>
    <xdr:sp macro="" textlink="">
      <xdr:nvSpPr>
        <xdr:cNvPr id="2150" name="Text Box 15">
          <a:extLst>
            <a:ext uri="{FF2B5EF4-FFF2-40B4-BE49-F238E27FC236}">
              <a16:creationId xmlns:a16="http://schemas.microsoft.com/office/drawing/2014/main" id="{00000000-0008-0000-0500-000066080000}"/>
            </a:ext>
          </a:extLst>
        </xdr:cNvPr>
        <xdr:cNvSpPr txBox="1">
          <a:spLocks noChangeArrowheads="1"/>
        </xdr:cNvSpPr>
      </xdr:nvSpPr>
      <xdr:spPr bwMode="auto">
        <a:xfrm>
          <a:off x="12540961" y="4516293"/>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1" name="Text Box 16">
          <a:extLst>
            <a:ext uri="{FF2B5EF4-FFF2-40B4-BE49-F238E27FC236}">
              <a16:creationId xmlns:a16="http://schemas.microsoft.com/office/drawing/2014/main" id="{00000000-0008-0000-0500-00006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2" name="Text Box 17">
          <a:extLst>
            <a:ext uri="{FF2B5EF4-FFF2-40B4-BE49-F238E27FC236}">
              <a16:creationId xmlns:a16="http://schemas.microsoft.com/office/drawing/2014/main" id="{00000000-0008-0000-0500-000068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3" name="Text Box 18">
          <a:extLst>
            <a:ext uri="{FF2B5EF4-FFF2-40B4-BE49-F238E27FC236}">
              <a16:creationId xmlns:a16="http://schemas.microsoft.com/office/drawing/2014/main" id="{00000000-0008-0000-0500-000069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54" name="Text Box 19">
          <a:extLst>
            <a:ext uri="{FF2B5EF4-FFF2-40B4-BE49-F238E27FC236}">
              <a16:creationId xmlns:a16="http://schemas.microsoft.com/office/drawing/2014/main" id="{00000000-0008-0000-0500-00006A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5" name="Text Box 16">
          <a:extLst>
            <a:ext uri="{FF2B5EF4-FFF2-40B4-BE49-F238E27FC236}">
              <a16:creationId xmlns:a16="http://schemas.microsoft.com/office/drawing/2014/main" id="{00000000-0008-0000-0500-00006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6" name="Text Box 17">
          <a:extLst>
            <a:ext uri="{FF2B5EF4-FFF2-40B4-BE49-F238E27FC236}">
              <a16:creationId xmlns:a16="http://schemas.microsoft.com/office/drawing/2014/main" id="{00000000-0008-0000-0500-00006C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7" name="Text Box 18">
          <a:extLst>
            <a:ext uri="{FF2B5EF4-FFF2-40B4-BE49-F238E27FC236}">
              <a16:creationId xmlns:a16="http://schemas.microsoft.com/office/drawing/2014/main" id="{00000000-0008-0000-0500-00006D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58" name="Text Box 19">
          <a:extLst>
            <a:ext uri="{FF2B5EF4-FFF2-40B4-BE49-F238E27FC236}">
              <a16:creationId xmlns:a16="http://schemas.microsoft.com/office/drawing/2014/main" id="{00000000-0008-0000-0500-00006E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59" name="Text Box 16">
          <a:extLst>
            <a:ext uri="{FF2B5EF4-FFF2-40B4-BE49-F238E27FC236}">
              <a16:creationId xmlns:a16="http://schemas.microsoft.com/office/drawing/2014/main" id="{00000000-0008-0000-0500-00006F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0" name="Text Box 17">
          <a:extLst>
            <a:ext uri="{FF2B5EF4-FFF2-40B4-BE49-F238E27FC236}">
              <a16:creationId xmlns:a16="http://schemas.microsoft.com/office/drawing/2014/main" id="{00000000-0008-0000-0500-000070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1" name="Text Box 18">
          <a:extLst>
            <a:ext uri="{FF2B5EF4-FFF2-40B4-BE49-F238E27FC236}">
              <a16:creationId xmlns:a16="http://schemas.microsoft.com/office/drawing/2014/main" id="{00000000-0008-0000-0500-000071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26</xdr:row>
      <xdr:rowOff>0</xdr:rowOff>
    </xdr:from>
    <xdr:ext cx="95250" cy="171450"/>
    <xdr:sp macro="" textlink="">
      <xdr:nvSpPr>
        <xdr:cNvPr id="2162" name="Text Box 19">
          <a:extLst>
            <a:ext uri="{FF2B5EF4-FFF2-40B4-BE49-F238E27FC236}">
              <a16:creationId xmlns:a16="http://schemas.microsoft.com/office/drawing/2014/main" id="{00000000-0008-0000-0500-000072080000}"/>
            </a:ext>
          </a:extLst>
        </xdr:cNvPr>
        <xdr:cNvSpPr txBox="1">
          <a:spLocks noChangeArrowheads="1"/>
        </xdr:cNvSpPr>
      </xdr:nvSpPr>
      <xdr:spPr bwMode="auto">
        <a:xfrm>
          <a:off x="21832455"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63" name="Text Box 15">
          <a:extLst>
            <a:ext uri="{FF2B5EF4-FFF2-40B4-BE49-F238E27FC236}">
              <a16:creationId xmlns:a16="http://schemas.microsoft.com/office/drawing/2014/main" id="{00000000-0008-0000-0500-000073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4" name="Text Box 16">
          <a:extLst>
            <a:ext uri="{FF2B5EF4-FFF2-40B4-BE49-F238E27FC236}">
              <a16:creationId xmlns:a16="http://schemas.microsoft.com/office/drawing/2014/main" id="{00000000-0008-0000-0500-00007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5" name="Text Box 17">
          <a:extLst>
            <a:ext uri="{FF2B5EF4-FFF2-40B4-BE49-F238E27FC236}">
              <a16:creationId xmlns:a16="http://schemas.microsoft.com/office/drawing/2014/main" id="{00000000-0008-0000-0500-00007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6" name="Text Box 18">
          <a:extLst>
            <a:ext uri="{FF2B5EF4-FFF2-40B4-BE49-F238E27FC236}">
              <a16:creationId xmlns:a16="http://schemas.microsoft.com/office/drawing/2014/main" id="{00000000-0008-0000-0500-00007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67" name="Text Box 19">
          <a:extLst>
            <a:ext uri="{FF2B5EF4-FFF2-40B4-BE49-F238E27FC236}">
              <a16:creationId xmlns:a16="http://schemas.microsoft.com/office/drawing/2014/main" id="{00000000-0008-0000-0500-00007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22</xdr:row>
      <xdr:rowOff>504825</xdr:rowOff>
    </xdr:from>
    <xdr:ext cx="95250" cy="442269"/>
    <xdr:sp macro="" textlink="">
      <xdr:nvSpPr>
        <xdr:cNvPr id="2168" name="Text Box 15">
          <a:extLst>
            <a:ext uri="{FF2B5EF4-FFF2-40B4-BE49-F238E27FC236}">
              <a16:creationId xmlns:a16="http://schemas.microsoft.com/office/drawing/2014/main" id="{00000000-0008-0000-0500-000078080000}"/>
            </a:ext>
          </a:extLst>
        </xdr:cNvPr>
        <xdr:cNvSpPr txBox="1">
          <a:spLocks noChangeArrowheads="1"/>
        </xdr:cNvSpPr>
      </xdr:nvSpPr>
      <xdr:spPr bwMode="auto">
        <a:xfrm>
          <a:off x="12540961" y="5255202"/>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69" name="Text Box 16">
          <a:extLst>
            <a:ext uri="{FF2B5EF4-FFF2-40B4-BE49-F238E27FC236}">
              <a16:creationId xmlns:a16="http://schemas.microsoft.com/office/drawing/2014/main" id="{00000000-0008-0000-0500-00007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0" name="Text Box 17">
          <a:extLst>
            <a:ext uri="{FF2B5EF4-FFF2-40B4-BE49-F238E27FC236}">
              <a16:creationId xmlns:a16="http://schemas.microsoft.com/office/drawing/2014/main" id="{00000000-0008-0000-0500-00007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71" name="Text Box 18">
          <a:extLst>
            <a:ext uri="{FF2B5EF4-FFF2-40B4-BE49-F238E27FC236}">
              <a16:creationId xmlns:a16="http://schemas.microsoft.com/office/drawing/2014/main" id="{00000000-0008-0000-0500-00007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2" name="Text Box 16">
          <a:extLst>
            <a:ext uri="{FF2B5EF4-FFF2-40B4-BE49-F238E27FC236}">
              <a16:creationId xmlns:a16="http://schemas.microsoft.com/office/drawing/2014/main" id="{00000000-0008-0000-0500-00007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3" name="Text Box 17">
          <a:extLst>
            <a:ext uri="{FF2B5EF4-FFF2-40B4-BE49-F238E27FC236}">
              <a16:creationId xmlns:a16="http://schemas.microsoft.com/office/drawing/2014/main" id="{00000000-0008-0000-0500-00007D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4" name="Text Box 18">
          <a:extLst>
            <a:ext uri="{FF2B5EF4-FFF2-40B4-BE49-F238E27FC236}">
              <a16:creationId xmlns:a16="http://schemas.microsoft.com/office/drawing/2014/main" id="{00000000-0008-0000-0500-00007E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5" name="Text Box 19">
          <a:extLst>
            <a:ext uri="{FF2B5EF4-FFF2-40B4-BE49-F238E27FC236}">
              <a16:creationId xmlns:a16="http://schemas.microsoft.com/office/drawing/2014/main" id="{00000000-0008-0000-0500-00007F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6" name="Text Box 16">
          <a:extLst>
            <a:ext uri="{FF2B5EF4-FFF2-40B4-BE49-F238E27FC236}">
              <a16:creationId xmlns:a16="http://schemas.microsoft.com/office/drawing/2014/main" id="{00000000-0008-0000-0500-000080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7" name="Text Box 17">
          <a:extLst>
            <a:ext uri="{FF2B5EF4-FFF2-40B4-BE49-F238E27FC236}">
              <a16:creationId xmlns:a16="http://schemas.microsoft.com/office/drawing/2014/main" id="{00000000-0008-0000-0500-000081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178" name="Text Box 18">
          <a:extLst>
            <a:ext uri="{FF2B5EF4-FFF2-40B4-BE49-F238E27FC236}">
              <a16:creationId xmlns:a16="http://schemas.microsoft.com/office/drawing/2014/main" id="{00000000-0008-0000-0500-000082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179" name="Text Box 15">
          <a:extLst>
            <a:ext uri="{FF2B5EF4-FFF2-40B4-BE49-F238E27FC236}">
              <a16:creationId xmlns:a16="http://schemas.microsoft.com/office/drawing/2014/main" id="{00000000-0008-0000-0500-000083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0" name="Text Box 16">
          <a:extLst>
            <a:ext uri="{FF2B5EF4-FFF2-40B4-BE49-F238E27FC236}">
              <a16:creationId xmlns:a16="http://schemas.microsoft.com/office/drawing/2014/main" id="{00000000-0008-0000-0500-00008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1" name="Text Box 17">
          <a:extLst>
            <a:ext uri="{FF2B5EF4-FFF2-40B4-BE49-F238E27FC236}">
              <a16:creationId xmlns:a16="http://schemas.microsoft.com/office/drawing/2014/main" id="{00000000-0008-0000-0500-000085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2" name="Text Box 18">
          <a:extLst>
            <a:ext uri="{FF2B5EF4-FFF2-40B4-BE49-F238E27FC236}">
              <a16:creationId xmlns:a16="http://schemas.microsoft.com/office/drawing/2014/main" id="{00000000-0008-0000-0500-000086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83" name="Text Box 19">
          <a:extLst>
            <a:ext uri="{FF2B5EF4-FFF2-40B4-BE49-F238E27FC236}">
              <a16:creationId xmlns:a16="http://schemas.microsoft.com/office/drawing/2014/main" id="{00000000-0008-0000-0500-000087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4" name="Text Box 16">
          <a:extLst>
            <a:ext uri="{FF2B5EF4-FFF2-40B4-BE49-F238E27FC236}">
              <a16:creationId xmlns:a16="http://schemas.microsoft.com/office/drawing/2014/main" id="{00000000-0008-0000-0500-000088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5" name="Text Box 17">
          <a:extLst>
            <a:ext uri="{FF2B5EF4-FFF2-40B4-BE49-F238E27FC236}">
              <a16:creationId xmlns:a16="http://schemas.microsoft.com/office/drawing/2014/main" id="{00000000-0008-0000-0500-000089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6" name="Text Box 18">
          <a:extLst>
            <a:ext uri="{FF2B5EF4-FFF2-40B4-BE49-F238E27FC236}">
              <a16:creationId xmlns:a16="http://schemas.microsoft.com/office/drawing/2014/main" id="{00000000-0008-0000-0500-00008A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87" name="Text Box 19">
          <a:extLst>
            <a:ext uri="{FF2B5EF4-FFF2-40B4-BE49-F238E27FC236}">
              <a16:creationId xmlns:a16="http://schemas.microsoft.com/office/drawing/2014/main" id="{00000000-0008-0000-0500-00008B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8" name="Text Box 16">
          <a:extLst>
            <a:ext uri="{FF2B5EF4-FFF2-40B4-BE49-F238E27FC236}">
              <a16:creationId xmlns:a16="http://schemas.microsoft.com/office/drawing/2014/main" id="{00000000-0008-0000-0500-00008C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89" name="Text Box 17">
          <a:extLst>
            <a:ext uri="{FF2B5EF4-FFF2-40B4-BE49-F238E27FC236}">
              <a16:creationId xmlns:a16="http://schemas.microsoft.com/office/drawing/2014/main" id="{00000000-0008-0000-0500-00008D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0" name="Text Box 18">
          <a:extLst>
            <a:ext uri="{FF2B5EF4-FFF2-40B4-BE49-F238E27FC236}">
              <a16:creationId xmlns:a16="http://schemas.microsoft.com/office/drawing/2014/main" id="{00000000-0008-0000-0500-00008E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21</xdr:row>
      <xdr:rowOff>0</xdr:rowOff>
    </xdr:from>
    <xdr:ext cx="95250" cy="171450"/>
    <xdr:sp macro="" textlink="">
      <xdr:nvSpPr>
        <xdr:cNvPr id="2191" name="Text Box 19">
          <a:extLst>
            <a:ext uri="{FF2B5EF4-FFF2-40B4-BE49-F238E27FC236}">
              <a16:creationId xmlns:a16="http://schemas.microsoft.com/office/drawing/2014/main" id="{00000000-0008-0000-0500-00008F080000}"/>
            </a:ext>
          </a:extLst>
        </xdr:cNvPr>
        <xdr:cNvSpPr txBox="1">
          <a:spLocks noChangeArrowheads="1"/>
        </xdr:cNvSpPr>
      </xdr:nvSpPr>
      <xdr:spPr bwMode="auto">
        <a:xfrm>
          <a:off x="21832455" y="4514273"/>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014"/>
    <xdr:sp macro="" textlink="">
      <xdr:nvSpPr>
        <xdr:cNvPr id="2192" name="Text Box 15">
          <a:extLst>
            <a:ext uri="{FF2B5EF4-FFF2-40B4-BE49-F238E27FC236}">
              <a16:creationId xmlns:a16="http://schemas.microsoft.com/office/drawing/2014/main" id="{00000000-0008-0000-0500-000090080000}"/>
            </a:ext>
          </a:extLst>
        </xdr:cNvPr>
        <xdr:cNvSpPr txBox="1">
          <a:spLocks noChangeArrowheads="1"/>
        </xdr:cNvSpPr>
      </xdr:nvSpPr>
      <xdr:spPr bwMode="auto">
        <a:xfrm>
          <a:off x="4664364" y="5255202"/>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3" name="Text Box 16">
          <a:extLst>
            <a:ext uri="{FF2B5EF4-FFF2-40B4-BE49-F238E27FC236}">
              <a16:creationId xmlns:a16="http://schemas.microsoft.com/office/drawing/2014/main" id="{00000000-0008-0000-0500-000091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4" name="Text Box 17">
          <a:extLst>
            <a:ext uri="{FF2B5EF4-FFF2-40B4-BE49-F238E27FC236}">
              <a16:creationId xmlns:a16="http://schemas.microsoft.com/office/drawing/2014/main" id="{00000000-0008-0000-0500-000092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5" name="Text Box 18">
          <a:extLst>
            <a:ext uri="{FF2B5EF4-FFF2-40B4-BE49-F238E27FC236}">
              <a16:creationId xmlns:a16="http://schemas.microsoft.com/office/drawing/2014/main" id="{00000000-0008-0000-0500-000093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0</xdr:rowOff>
    </xdr:from>
    <xdr:ext cx="95250" cy="171450"/>
    <xdr:sp macro="" textlink="">
      <xdr:nvSpPr>
        <xdr:cNvPr id="2196" name="Text Box 19">
          <a:extLst>
            <a:ext uri="{FF2B5EF4-FFF2-40B4-BE49-F238E27FC236}">
              <a16:creationId xmlns:a16="http://schemas.microsoft.com/office/drawing/2014/main" id="{00000000-0008-0000-0500-000094080000}"/>
            </a:ext>
          </a:extLst>
        </xdr:cNvPr>
        <xdr:cNvSpPr txBox="1">
          <a:spLocks noChangeArrowheads="1"/>
        </xdr:cNvSpPr>
      </xdr:nvSpPr>
      <xdr:spPr bwMode="auto">
        <a:xfrm>
          <a:off x="4664364"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7" name="Text Box 16">
          <a:extLst>
            <a:ext uri="{FF2B5EF4-FFF2-40B4-BE49-F238E27FC236}">
              <a16:creationId xmlns:a16="http://schemas.microsoft.com/office/drawing/2014/main" id="{00000000-0008-0000-0500-000095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0</xdr:rowOff>
    </xdr:from>
    <xdr:ext cx="95250" cy="171450"/>
    <xdr:sp macro="" textlink="">
      <xdr:nvSpPr>
        <xdr:cNvPr id="2198" name="Text Box 17">
          <a:extLst>
            <a:ext uri="{FF2B5EF4-FFF2-40B4-BE49-F238E27FC236}">
              <a16:creationId xmlns:a16="http://schemas.microsoft.com/office/drawing/2014/main" id="{00000000-0008-0000-0500-000096080000}"/>
            </a:ext>
          </a:extLst>
        </xdr:cNvPr>
        <xdr:cNvSpPr txBox="1">
          <a:spLocks noChangeArrowheads="1"/>
        </xdr:cNvSpPr>
      </xdr:nvSpPr>
      <xdr:spPr bwMode="auto">
        <a:xfrm>
          <a:off x="12540961"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26</xdr:row>
      <xdr:rowOff>15875</xdr:rowOff>
    </xdr:from>
    <xdr:ext cx="95250" cy="171450"/>
    <xdr:sp macro="" textlink="">
      <xdr:nvSpPr>
        <xdr:cNvPr id="2199" name="Text Box 18">
          <a:extLst>
            <a:ext uri="{FF2B5EF4-FFF2-40B4-BE49-F238E27FC236}">
              <a16:creationId xmlns:a16="http://schemas.microsoft.com/office/drawing/2014/main" id="{00000000-0008-0000-0500-000097080000}"/>
            </a:ext>
          </a:extLst>
        </xdr:cNvPr>
        <xdr:cNvSpPr txBox="1">
          <a:spLocks noChangeArrowheads="1"/>
        </xdr:cNvSpPr>
      </xdr:nvSpPr>
      <xdr:spPr bwMode="auto">
        <a:xfrm>
          <a:off x="12485398" y="563851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0" name="Text Box 16">
          <a:extLst>
            <a:ext uri="{FF2B5EF4-FFF2-40B4-BE49-F238E27FC236}">
              <a16:creationId xmlns:a16="http://schemas.microsoft.com/office/drawing/2014/main" id="{00000000-0008-0000-0500-000098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1" name="Text Box 17">
          <a:extLst>
            <a:ext uri="{FF2B5EF4-FFF2-40B4-BE49-F238E27FC236}">
              <a16:creationId xmlns:a16="http://schemas.microsoft.com/office/drawing/2014/main" id="{00000000-0008-0000-0500-000099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2" name="Text Box 18">
          <a:extLst>
            <a:ext uri="{FF2B5EF4-FFF2-40B4-BE49-F238E27FC236}">
              <a16:creationId xmlns:a16="http://schemas.microsoft.com/office/drawing/2014/main" id="{00000000-0008-0000-0500-00009A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3" name="Text Box 19">
          <a:extLst>
            <a:ext uri="{FF2B5EF4-FFF2-40B4-BE49-F238E27FC236}">
              <a16:creationId xmlns:a16="http://schemas.microsoft.com/office/drawing/2014/main" id="{00000000-0008-0000-0500-00009B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26</xdr:row>
      <xdr:rowOff>0</xdr:rowOff>
    </xdr:from>
    <xdr:ext cx="95250" cy="171450"/>
    <xdr:sp macro="" textlink="">
      <xdr:nvSpPr>
        <xdr:cNvPr id="2204" name="Text Box 16">
          <a:extLst>
            <a:ext uri="{FF2B5EF4-FFF2-40B4-BE49-F238E27FC236}">
              <a16:creationId xmlns:a16="http://schemas.microsoft.com/office/drawing/2014/main" id="{00000000-0008-0000-0500-00009C080000}"/>
            </a:ext>
          </a:extLst>
        </xdr:cNvPr>
        <xdr:cNvSpPr txBox="1">
          <a:spLocks noChangeArrowheads="1"/>
        </xdr:cNvSpPr>
      </xdr:nvSpPr>
      <xdr:spPr bwMode="auto">
        <a:xfrm>
          <a:off x="15388070" y="5622636"/>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8496"/>
    <xdr:sp macro="" textlink="">
      <xdr:nvSpPr>
        <xdr:cNvPr id="2205" name="Text Box 15">
          <a:extLst>
            <a:ext uri="{FF2B5EF4-FFF2-40B4-BE49-F238E27FC236}">
              <a16:creationId xmlns:a16="http://schemas.microsoft.com/office/drawing/2014/main" id="{00000000-0008-0000-0500-00009D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06" name="Text Box 15">
          <a:extLst>
            <a:ext uri="{FF2B5EF4-FFF2-40B4-BE49-F238E27FC236}">
              <a16:creationId xmlns:a16="http://schemas.microsoft.com/office/drawing/2014/main" id="{00000000-0008-0000-0500-00009E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08" name="Text Box 15">
          <a:extLst>
            <a:ext uri="{FF2B5EF4-FFF2-40B4-BE49-F238E27FC236}">
              <a16:creationId xmlns:a16="http://schemas.microsoft.com/office/drawing/2014/main" id="{00000000-0008-0000-0500-0000A0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09" name="Text Box 15">
          <a:extLst>
            <a:ext uri="{FF2B5EF4-FFF2-40B4-BE49-F238E27FC236}">
              <a16:creationId xmlns:a16="http://schemas.microsoft.com/office/drawing/2014/main" id="{00000000-0008-0000-0500-0000A1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26</xdr:row>
      <xdr:rowOff>170392</xdr:rowOff>
    </xdr:from>
    <xdr:ext cx="95250" cy="213632"/>
    <xdr:sp macro="" textlink="">
      <xdr:nvSpPr>
        <xdr:cNvPr id="2210" name="Text Box 15">
          <a:extLst>
            <a:ext uri="{FF2B5EF4-FFF2-40B4-BE49-F238E27FC236}">
              <a16:creationId xmlns:a16="http://schemas.microsoft.com/office/drawing/2014/main" id="{00000000-0008-0000-0500-0000A208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1" name="Text Box 16">
          <a:extLst>
            <a:ext uri="{FF2B5EF4-FFF2-40B4-BE49-F238E27FC236}">
              <a16:creationId xmlns:a16="http://schemas.microsoft.com/office/drawing/2014/main" id="{00000000-0008-0000-0500-0000A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2" name="Text Box 17">
          <a:extLst>
            <a:ext uri="{FF2B5EF4-FFF2-40B4-BE49-F238E27FC236}">
              <a16:creationId xmlns:a16="http://schemas.microsoft.com/office/drawing/2014/main" id="{00000000-0008-0000-0500-0000A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3" name="Text Box 18">
          <a:extLst>
            <a:ext uri="{FF2B5EF4-FFF2-40B4-BE49-F238E27FC236}">
              <a16:creationId xmlns:a16="http://schemas.microsoft.com/office/drawing/2014/main" id="{00000000-0008-0000-0500-0000A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14" name="Text Box 19">
          <a:extLst>
            <a:ext uri="{FF2B5EF4-FFF2-40B4-BE49-F238E27FC236}">
              <a16:creationId xmlns:a16="http://schemas.microsoft.com/office/drawing/2014/main" id="{00000000-0008-0000-0500-0000A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5" name="Text Box 16">
          <a:extLst>
            <a:ext uri="{FF2B5EF4-FFF2-40B4-BE49-F238E27FC236}">
              <a16:creationId xmlns:a16="http://schemas.microsoft.com/office/drawing/2014/main" id="{00000000-0008-0000-0500-0000A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6" name="Text Box 17">
          <a:extLst>
            <a:ext uri="{FF2B5EF4-FFF2-40B4-BE49-F238E27FC236}">
              <a16:creationId xmlns:a16="http://schemas.microsoft.com/office/drawing/2014/main" id="{00000000-0008-0000-0500-0000A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7" name="Text Box 18">
          <a:extLst>
            <a:ext uri="{FF2B5EF4-FFF2-40B4-BE49-F238E27FC236}">
              <a16:creationId xmlns:a16="http://schemas.microsoft.com/office/drawing/2014/main" id="{00000000-0008-0000-0500-0000A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18" name="Text Box 19">
          <a:extLst>
            <a:ext uri="{FF2B5EF4-FFF2-40B4-BE49-F238E27FC236}">
              <a16:creationId xmlns:a16="http://schemas.microsoft.com/office/drawing/2014/main" id="{00000000-0008-0000-0500-0000A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19" name="Text Box 16">
          <a:extLst>
            <a:ext uri="{FF2B5EF4-FFF2-40B4-BE49-F238E27FC236}">
              <a16:creationId xmlns:a16="http://schemas.microsoft.com/office/drawing/2014/main" id="{00000000-0008-0000-0500-0000AB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0" name="Text Box 17">
          <a:extLst>
            <a:ext uri="{FF2B5EF4-FFF2-40B4-BE49-F238E27FC236}">
              <a16:creationId xmlns:a16="http://schemas.microsoft.com/office/drawing/2014/main" id="{00000000-0008-0000-0500-0000AC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1" name="Text Box 18">
          <a:extLst>
            <a:ext uri="{FF2B5EF4-FFF2-40B4-BE49-F238E27FC236}">
              <a16:creationId xmlns:a16="http://schemas.microsoft.com/office/drawing/2014/main" id="{00000000-0008-0000-0500-0000A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22" name="Text Box 19">
          <a:extLst>
            <a:ext uri="{FF2B5EF4-FFF2-40B4-BE49-F238E27FC236}">
              <a16:creationId xmlns:a16="http://schemas.microsoft.com/office/drawing/2014/main" id="{00000000-0008-0000-0500-0000A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23" name="Text Box 15">
          <a:extLst>
            <a:ext uri="{FF2B5EF4-FFF2-40B4-BE49-F238E27FC236}">
              <a16:creationId xmlns:a16="http://schemas.microsoft.com/office/drawing/2014/main" id="{00000000-0008-0000-0500-0000AF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4" name="Text Box 16">
          <a:extLst>
            <a:ext uri="{FF2B5EF4-FFF2-40B4-BE49-F238E27FC236}">
              <a16:creationId xmlns:a16="http://schemas.microsoft.com/office/drawing/2014/main" id="{00000000-0008-0000-0500-0000B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5" name="Text Box 17">
          <a:extLst>
            <a:ext uri="{FF2B5EF4-FFF2-40B4-BE49-F238E27FC236}">
              <a16:creationId xmlns:a16="http://schemas.microsoft.com/office/drawing/2014/main" id="{00000000-0008-0000-0500-0000B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6" name="Text Box 18">
          <a:extLst>
            <a:ext uri="{FF2B5EF4-FFF2-40B4-BE49-F238E27FC236}">
              <a16:creationId xmlns:a16="http://schemas.microsoft.com/office/drawing/2014/main" id="{00000000-0008-0000-0500-0000B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27" name="Text Box 19">
          <a:extLst>
            <a:ext uri="{FF2B5EF4-FFF2-40B4-BE49-F238E27FC236}">
              <a16:creationId xmlns:a16="http://schemas.microsoft.com/office/drawing/2014/main" id="{00000000-0008-0000-0500-0000B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8" name="Text Box 16">
          <a:extLst>
            <a:ext uri="{FF2B5EF4-FFF2-40B4-BE49-F238E27FC236}">
              <a16:creationId xmlns:a16="http://schemas.microsoft.com/office/drawing/2014/main" id="{00000000-0008-0000-0500-0000B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29" name="Text Box 17">
          <a:extLst>
            <a:ext uri="{FF2B5EF4-FFF2-40B4-BE49-F238E27FC236}">
              <a16:creationId xmlns:a16="http://schemas.microsoft.com/office/drawing/2014/main" id="{00000000-0008-0000-0500-0000B5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30" name="Text Box 18">
          <a:extLst>
            <a:ext uri="{FF2B5EF4-FFF2-40B4-BE49-F238E27FC236}">
              <a16:creationId xmlns:a16="http://schemas.microsoft.com/office/drawing/2014/main" id="{00000000-0008-0000-0500-0000B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1" name="Text Box 16">
          <a:extLst>
            <a:ext uri="{FF2B5EF4-FFF2-40B4-BE49-F238E27FC236}">
              <a16:creationId xmlns:a16="http://schemas.microsoft.com/office/drawing/2014/main" id="{00000000-0008-0000-0500-0000B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2" name="Text Box 17">
          <a:extLst>
            <a:ext uri="{FF2B5EF4-FFF2-40B4-BE49-F238E27FC236}">
              <a16:creationId xmlns:a16="http://schemas.microsoft.com/office/drawing/2014/main" id="{00000000-0008-0000-0500-0000B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3" name="Text Box 18">
          <a:extLst>
            <a:ext uri="{FF2B5EF4-FFF2-40B4-BE49-F238E27FC236}">
              <a16:creationId xmlns:a16="http://schemas.microsoft.com/office/drawing/2014/main" id="{00000000-0008-0000-0500-0000B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4" name="Text Box 19">
          <a:extLst>
            <a:ext uri="{FF2B5EF4-FFF2-40B4-BE49-F238E27FC236}">
              <a16:creationId xmlns:a16="http://schemas.microsoft.com/office/drawing/2014/main" id="{00000000-0008-0000-0500-0000B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5" name="Text Box 16">
          <a:extLst>
            <a:ext uri="{FF2B5EF4-FFF2-40B4-BE49-F238E27FC236}">
              <a16:creationId xmlns:a16="http://schemas.microsoft.com/office/drawing/2014/main" id="{00000000-0008-0000-0500-0000B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6" name="Text Box 17">
          <a:extLst>
            <a:ext uri="{FF2B5EF4-FFF2-40B4-BE49-F238E27FC236}">
              <a16:creationId xmlns:a16="http://schemas.microsoft.com/office/drawing/2014/main" id="{00000000-0008-0000-0500-0000B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7" name="Text Box 18">
          <a:extLst>
            <a:ext uri="{FF2B5EF4-FFF2-40B4-BE49-F238E27FC236}">
              <a16:creationId xmlns:a16="http://schemas.microsoft.com/office/drawing/2014/main" id="{00000000-0008-0000-0500-0000B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38" name="Text Box 19">
          <a:extLst>
            <a:ext uri="{FF2B5EF4-FFF2-40B4-BE49-F238E27FC236}">
              <a16:creationId xmlns:a16="http://schemas.microsoft.com/office/drawing/2014/main" id="{00000000-0008-0000-0500-0000B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56743"/>
    <xdr:sp macro="" textlink="">
      <xdr:nvSpPr>
        <xdr:cNvPr id="2239" name="Text Box 15">
          <a:extLst>
            <a:ext uri="{FF2B5EF4-FFF2-40B4-BE49-F238E27FC236}">
              <a16:creationId xmlns:a16="http://schemas.microsoft.com/office/drawing/2014/main" id="{00000000-0008-0000-0500-0000BF08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442269"/>
    <xdr:sp macro="" textlink="">
      <xdr:nvSpPr>
        <xdr:cNvPr id="2240" name="Text Box 15">
          <a:extLst>
            <a:ext uri="{FF2B5EF4-FFF2-40B4-BE49-F238E27FC236}">
              <a16:creationId xmlns:a16="http://schemas.microsoft.com/office/drawing/2014/main" id="{00000000-0008-0000-0500-0000C0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2242" name="Text Box 15">
          <a:extLst>
            <a:ext uri="{FF2B5EF4-FFF2-40B4-BE49-F238E27FC236}">
              <a16:creationId xmlns:a16="http://schemas.microsoft.com/office/drawing/2014/main" id="{00000000-0008-0000-0500-0000C2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444331"/>
    <xdr:sp macro="" textlink="">
      <xdr:nvSpPr>
        <xdr:cNvPr id="2243" name="Text Box 15">
          <a:extLst>
            <a:ext uri="{FF2B5EF4-FFF2-40B4-BE49-F238E27FC236}">
              <a16:creationId xmlns:a16="http://schemas.microsoft.com/office/drawing/2014/main" id="{00000000-0008-0000-0500-0000C3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26</xdr:row>
      <xdr:rowOff>504825</xdr:rowOff>
    </xdr:from>
    <xdr:ext cx="95250" cy="213632"/>
    <xdr:sp macro="" textlink="">
      <xdr:nvSpPr>
        <xdr:cNvPr id="2244" name="Text Box 15">
          <a:extLst>
            <a:ext uri="{FF2B5EF4-FFF2-40B4-BE49-F238E27FC236}">
              <a16:creationId xmlns:a16="http://schemas.microsoft.com/office/drawing/2014/main" id="{00000000-0008-0000-0500-0000C408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5" name="Text Box 16">
          <a:extLst>
            <a:ext uri="{FF2B5EF4-FFF2-40B4-BE49-F238E27FC236}">
              <a16:creationId xmlns:a16="http://schemas.microsoft.com/office/drawing/2014/main" id="{00000000-0008-0000-0500-0000C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6" name="Text Box 17">
          <a:extLst>
            <a:ext uri="{FF2B5EF4-FFF2-40B4-BE49-F238E27FC236}">
              <a16:creationId xmlns:a16="http://schemas.microsoft.com/office/drawing/2014/main" id="{00000000-0008-0000-0500-0000C6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7" name="Text Box 18">
          <a:extLst>
            <a:ext uri="{FF2B5EF4-FFF2-40B4-BE49-F238E27FC236}">
              <a16:creationId xmlns:a16="http://schemas.microsoft.com/office/drawing/2014/main" id="{00000000-0008-0000-0500-0000C7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48" name="Text Box 19">
          <a:extLst>
            <a:ext uri="{FF2B5EF4-FFF2-40B4-BE49-F238E27FC236}">
              <a16:creationId xmlns:a16="http://schemas.microsoft.com/office/drawing/2014/main" id="{00000000-0008-0000-0500-0000C8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49" name="Text Box 16">
          <a:extLst>
            <a:ext uri="{FF2B5EF4-FFF2-40B4-BE49-F238E27FC236}">
              <a16:creationId xmlns:a16="http://schemas.microsoft.com/office/drawing/2014/main" id="{00000000-0008-0000-0500-0000C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0" name="Text Box 17">
          <a:extLst>
            <a:ext uri="{FF2B5EF4-FFF2-40B4-BE49-F238E27FC236}">
              <a16:creationId xmlns:a16="http://schemas.microsoft.com/office/drawing/2014/main" id="{00000000-0008-0000-0500-0000CA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1" name="Text Box 18">
          <a:extLst>
            <a:ext uri="{FF2B5EF4-FFF2-40B4-BE49-F238E27FC236}">
              <a16:creationId xmlns:a16="http://schemas.microsoft.com/office/drawing/2014/main" id="{00000000-0008-0000-0500-0000CB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52" name="Text Box 19">
          <a:extLst>
            <a:ext uri="{FF2B5EF4-FFF2-40B4-BE49-F238E27FC236}">
              <a16:creationId xmlns:a16="http://schemas.microsoft.com/office/drawing/2014/main" id="{00000000-0008-0000-0500-0000CC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3" name="Text Box 16">
          <a:extLst>
            <a:ext uri="{FF2B5EF4-FFF2-40B4-BE49-F238E27FC236}">
              <a16:creationId xmlns:a16="http://schemas.microsoft.com/office/drawing/2014/main" id="{00000000-0008-0000-0500-0000CD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4" name="Text Box 17">
          <a:extLst>
            <a:ext uri="{FF2B5EF4-FFF2-40B4-BE49-F238E27FC236}">
              <a16:creationId xmlns:a16="http://schemas.microsoft.com/office/drawing/2014/main" id="{00000000-0008-0000-0500-0000CE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5" name="Text Box 18">
          <a:extLst>
            <a:ext uri="{FF2B5EF4-FFF2-40B4-BE49-F238E27FC236}">
              <a16:creationId xmlns:a16="http://schemas.microsoft.com/office/drawing/2014/main" id="{00000000-0008-0000-0500-0000CF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32</xdr:row>
      <xdr:rowOff>0</xdr:rowOff>
    </xdr:from>
    <xdr:ext cx="95250" cy="171450"/>
    <xdr:sp macro="" textlink="">
      <xdr:nvSpPr>
        <xdr:cNvPr id="2256" name="Text Box 19">
          <a:extLst>
            <a:ext uri="{FF2B5EF4-FFF2-40B4-BE49-F238E27FC236}">
              <a16:creationId xmlns:a16="http://schemas.microsoft.com/office/drawing/2014/main" id="{00000000-0008-0000-0500-0000D008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57" name="Text Box 15">
          <a:extLst>
            <a:ext uri="{FF2B5EF4-FFF2-40B4-BE49-F238E27FC236}">
              <a16:creationId xmlns:a16="http://schemas.microsoft.com/office/drawing/2014/main" id="{00000000-0008-0000-0500-0000D1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8" name="Text Box 16">
          <a:extLst>
            <a:ext uri="{FF2B5EF4-FFF2-40B4-BE49-F238E27FC236}">
              <a16:creationId xmlns:a16="http://schemas.microsoft.com/office/drawing/2014/main" id="{00000000-0008-0000-0500-0000D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59" name="Text Box 17">
          <a:extLst>
            <a:ext uri="{FF2B5EF4-FFF2-40B4-BE49-F238E27FC236}">
              <a16:creationId xmlns:a16="http://schemas.microsoft.com/office/drawing/2014/main" id="{00000000-0008-0000-0500-0000D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0" name="Text Box 18">
          <a:extLst>
            <a:ext uri="{FF2B5EF4-FFF2-40B4-BE49-F238E27FC236}">
              <a16:creationId xmlns:a16="http://schemas.microsoft.com/office/drawing/2014/main" id="{00000000-0008-0000-0500-0000D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61" name="Text Box 19">
          <a:extLst>
            <a:ext uri="{FF2B5EF4-FFF2-40B4-BE49-F238E27FC236}">
              <a16:creationId xmlns:a16="http://schemas.microsoft.com/office/drawing/2014/main" id="{00000000-0008-0000-0500-0000D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28</xdr:row>
      <xdr:rowOff>504825</xdr:rowOff>
    </xdr:from>
    <xdr:ext cx="95250" cy="442269"/>
    <xdr:sp macro="" textlink="">
      <xdr:nvSpPr>
        <xdr:cNvPr id="2262" name="Text Box 15">
          <a:extLst>
            <a:ext uri="{FF2B5EF4-FFF2-40B4-BE49-F238E27FC236}">
              <a16:creationId xmlns:a16="http://schemas.microsoft.com/office/drawing/2014/main" id="{00000000-0008-0000-0500-0000D608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3" name="Text Box 16">
          <a:extLst>
            <a:ext uri="{FF2B5EF4-FFF2-40B4-BE49-F238E27FC236}">
              <a16:creationId xmlns:a16="http://schemas.microsoft.com/office/drawing/2014/main" id="{00000000-0008-0000-0500-0000D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4" name="Text Box 17">
          <a:extLst>
            <a:ext uri="{FF2B5EF4-FFF2-40B4-BE49-F238E27FC236}">
              <a16:creationId xmlns:a16="http://schemas.microsoft.com/office/drawing/2014/main" id="{00000000-0008-0000-0500-0000D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65" name="Text Box 18">
          <a:extLst>
            <a:ext uri="{FF2B5EF4-FFF2-40B4-BE49-F238E27FC236}">
              <a16:creationId xmlns:a16="http://schemas.microsoft.com/office/drawing/2014/main" id="{00000000-0008-0000-0500-0000D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6" name="Text Box 16">
          <a:extLst>
            <a:ext uri="{FF2B5EF4-FFF2-40B4-BE49-F238E27FC236}">
              <a16:creationId xmlns:a16="http://schemas.microsoft.com/office/drawing/2014/main" id="{00000000-0008-0000-0500-0000D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7" name="Text Box 17">
          <a:extLst>
            <a:ext uri="{FF2B5EF4-FFF2-40B4-BE49-F238E27FC236}">
              <a16:creationId xmlns:a16="http://schemas.microsoft.com/office/drawing/2014/main" id="{00000000-0008-0000-0500-0000DB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8" name="Text Box 18">
          <a:extLst>
            <a:ext uri="{FF2B5EF4-FFF2-40B4-BE49-F238E27FC236}">
              <a16:creationId xmlns:a16="http://schemas.microsoft.com/office/drawing/2014/main" id="{00000000-0008-0000-0500-0000DC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69" name="Text Box 19">
          <a:extLst>
            <a:ext uri="{FF2B5EF4-FFF2-40B4-BE49-F238E27FC236}">
              <a16:creationId xmlns:a16="http://schemas.microsoft.com/office/drawing/2014/main" id="{00000000-0008-0000-0500-0000DD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0" name="Text Box 16">
          <a:extLst>
            <a:ext uri="{FF2B5EF4-FFF2-40B4-BE49-F238E27FC236}">
              <a16:creationId xmlns:a16="http://schemas.microsoft.com/office/drawing/2014/main" id="{00000000-0008-0000-0500-0000DE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1" name="Text Box 17">
          <a:extLst>
            <a:ext uri="{FF2B5EF4-FFF2-40B4-BE49-F238E27FC236}">
              <a16:creationId xmlns:a16="http://schemas.microsoft.com/office/drawing/2014/main" id="{00000000-0008-0000-0500-0000DF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72" name="Text Box 18">
          <a:extLst>
            <a:ext uri="{FF2B5EF4-FFF2-40B4-BE49-F238E27FC236}">
              <a16:creationId xmlns:a16="http://schemas.microsoft.com/office/drawing/2014/main" id="{00000000-0008-0000-0500-0000E0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273" name="Text Box 15">
          <a:extLst>
            <a:ext uri="{FF2B5EF4-FFF2-40B4-BE49-F238E27FC236}">
              <a16:creationId xmlns:a16="http://schemas.microsoft.com/office/drawing/2014/main" id="{00000000-0008-0000-0500-0000E108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4" name="Text Box 16">
          <a:extLst>
            <a:ext uri="{FF2B5EF4-FFF2-40B4-BE49-F238E27FC236}">
              <a16:creationId xmlns:a16="http://schemas.microsoft.com/office/drawing/2014/main" id="{00000000-0008-0000-0500-0000E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5" name="Text Box 17">
          <a:extLst>
            <a:ext uri="{FF2B5EF4-FFF2-40B4-BE49-F238E27FC236}">
              <a16:creationId xmlns:a16="http://schemas.microsoft.com/office/drawing/2014/main" id="{00000000-0008-0000-0500-0000E3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6" name="Text Box 18">
          <a:extLst>
            <a:ext uri="{FF2B5EF4-FFF2-40B4-BE49-F238E27FC236}">
              <a16:creationId xmlns:a16="http://schemas.microsoft.com/office/drawing/2014/main" id="{00000000-0008-0000-0500-0000E4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77" name="Text Box 19">
          <a:extLst>
            <a:ext uri="{FF2B5EF4-FFF2-40B4-BE49-F238E27FC236}">
              <a16:creationId xmlns:a16="http://schemas.microsoft.com/office/drawing/2014/main" id="{00000000-0008-0000-0500-0000E5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8" name="Text Box 16">
          <a:extLst>
            <a:ext uri="{FF2B5EF4-FFF2-40B4-BE49-F238E27FC236}">
              <a16:creationId xmlns:a16="http://schemas.microsoft.com/office/drawing/2014/main" id="{00000000-0008-0000-0500-0000E6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79" name="Text Box 17">
          <a:extLst>
            <a:ext uri="{FF2B5EF4-FFF2-40B4-BE49-F238E27FC236}">
              <a16:creationId xmlns:a16="http://schemas.microsoft.com/office/drawing/2014/main" id="{00000000-0008-0000-0500-0000E7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0" name="Text Box 18">
          <a:extLst>
            <a:ext uri="{FF2B5EF4-FFF2-40B4-BE49-F238E27FC236}">
              <a16:creationId xmlns:a16="http://schemas.microsoft.com/office/drawing/2014/main" id="{00000000-0008-0000-0500-0000E8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81" name="Text Box 19">
          <a:extLst>
            <a:ext uri="{FF2B5EF4-FFF2-40B4-BE49-F238E27FC236}">
              <a16:creationId xmlns:a16="http://schemas.microsoft.com/office/drawing/2014/main" id="{00000000-0008-0000-0500-0000E9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2" name="Text Box 16">
          <a:extLst>
            <a:ext uri="{FF2B5EF4-FFF2-40B4-BE49-F238E27FC236}">
              <a16:creationId xmlns:a16="http://schemas.microsoft.com/office/drawing/2014/main" id="{00000000-0008-0000-0500-0000EA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3" name="Text Box 17">
          <a:extLst>
            <a:ext uri="{FF2B5EF4-FFF2-40B4-BE49-F238E27FC236}">
              <a16:creationId xmlns:a16="http://schemas.microsoft.com/office/drawing/2014/main" id="{00000000-0008-0000-0500-0000EB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4" name="Text Box 18">
          <a:extLst>
            <a:ext uri="{FF2B5EF4-FFF2-40B4-BE49-F238E27FC236}">
              <a16:creationId xmlns:a16="http://schemas.microsoft.com/office/drawing/2014/main" id="{00000000-0008-0000-0500-0000EC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27</xdr:row>
      <xdr:rowOff>0</xdr:rowOff>
    </xdr:from>
    <xdr:ext cx="95250" cy="171450"/>
    <xdr:sp macro="" textlink="">
      <xdr:nvSpPr>
        <xdr:cNvPr id="2285" name="Text Box 19">
          <a:extLst>
            <a:ext uri="{FF2B5EF4-FFF2-40B4-BE49-F238E27FC236}">
              <a16:creationId xmlns:a16="http://schemas.microsoft.com/office/drawing/2014/main" id="{00000000-0008-0000-0500-0000ED08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014"/>
    <xdr:sp macro="" textlink="">
      <xdr:nvSpPr>
        <xdr:cNvPr id="2286" name="Text Box 15">
          <a:extLst>
            <a:ext uri="{FF2B5EF4-FFF2-40B4-BE49-F238E27FC236}">
              <a16:creationId xmlns:a16="http://schemas.microsoft.com/office/drawing/2014/main" id="{00000000-0008-0000-0500-0000EE08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7" name="Text Box 16">
          <a:extLst>
            <a:ext uri="{FF2B5EF4-FFF2-40B4-BE49-F238E27FC236}">
              <a16:creationId xmlns:a16="http://schemas.microsoft.com/office/drawing/2014/main" id="{00000000-0008-0000-0500-0000EF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8" name="Text Box 17">
          <a:extLst>
            <a:ext uri="{FF2B5EF4-FFF2-40B4-BE49-F238E27FC236}">
              <a16:creationId xmlns:a16="http://schemas.microsoft.com/office/drawing/2014/main" id="{00000000-0008-0000-0500-0000F0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89" name="Text Box 18">
          <a:extLst>
            <a:ext uri="{FF2B5EF4-FFF2-40B4-BE49-F238E27FC236}">
              <a16:creationId xmlns:a16="http://schemas.microsoft.com/office/drawing/2014/main" id="{00000000-0008-0000-0500-0000F1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0</xdr:rowOff>
    </xdr:from>
    <xdr:ext cx="95250" cy="171450"/>
    <xdr:sp macro="" textlink="">
      <xdr:nvSpPr>
        <xdr:cNvPr id="2290" name="Text Box 19">
          <a:extLst>
            <a:ext uri="{FF2B5EF4-FFF2-40B4-BE49-F238E27FC236}">
              <a16:creationId xmlns:a16="http://schemas.microsoft.com/office/drawing/2014/main" id="{00000000-0008-0000-0500-0000F208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1" name="Text Box 16">
          <a:extLst>
            <a:ext uri="{FF2B5EF4-FFF2-40B4-BE49-F238E27FC236}">
              <a16:creationId xmlns:a16="http://schemas.microsoft.com/office/drawing/2014/main" id="{00000000-0008-0000-0500-0000F3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0</xdr:rowOff>
    </xdr:from>
    <xdr:ext cx="95250" cy="171450"/>
    <xdr:sp macro="" textlink="">
      <xdr:nvSpPr>
        <xdr:cNvPr id="2292" name="Text Box 17">
          <a:extLst>
            <a:ext uri="{FF2B5EF4-FFF2-40B4-BE49-F238E27FC236}">
              <a16:creationId xmlns:a16="http://schemas.microsoft.com/office/drawing/2014/main" id="{00000000-0008-0000-0500-0000F408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32</xdr:row>
      <xdr:rowOff>15875</xdr:rowOff>
    </xdr:from>
    <xdr:ext cx="95250" cy="171450"/>
    <xdr:sp macro="" textlink="">
      <xdr:nvSpPr>
        <xdr:cNvPr id="2293" name="Text Box 18">
          <a:extLst>
            <a:ext uri="{FF2B5EF4-FFF2-40B4-BE49-F238E27FC236}">
              <a16:creationId xmlns:a16="http://schemas.microsoft.com/office/drawing/2014/main" id="{00000000-0008-0000-0500-0000F508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4" name="Text Box 16">
          <a:extLst>
            <a:ext uri="{FF2B5EF4-FFF2-40B4-BE49-F238E27FC236}">
              <a16:creationId xmlns:a16="http://schemas.microsoft.com/office/drawing/2014/main" id="{00000000-0008-0000-0500-0000F6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5" name="Text Box 17">
          <a:extLst>
            <a:ext uri="{FF2B5EF4-FFF2-40B4-BE49-F238E27FC236}">
              <a16:creationId xmlns:a16="http://schemas.microsoft.com/office/drawing/2014/main" id="{00000000-0008-0000-0500-0000F7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6" name="Text Box 18">
          <a:extLst>
            <a:ext uri="{FF2B5EF4-FFF2-40B4-BE49-F238E27FC236}">
              <a16:creationId xmlns:a16="http://schemas.microsoft.com/office/drawing/2014/main" id="{00000000-0008-0000-0500-0000F8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7" name="Text Box 19">
          <a:extLst>
            <a:ext uri="{FF2B5EF4-FFF2-40B4-BE49-F238E27FC236}">
              <a16:creationId xmlns:a16="http://schemas.microsoft.com/office/drawing/2014/main" id="{00000000-0008-0000-0500-0000F9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32</xdr:row>
      <xdr:rowOff>0</xdr:rowOff>
    </xdr:from>
    <xdr:ext cx="95250" cy="171450"/>
    <xdr:sp macro="" textlink="">
      <xdr:nvSpPr>
        <xdr:cNvPr id="2298" name="Text Box 16">
          <a:extLst>
            <a:ext uri="{FF2B5EF4-FFF2-40B4-BE49-F238E27FC236}">
              <a16:creationId xmlns:a16="http://schemas.microsoft.com/office/drawing/2014/main" id="{00000000-0008-0000-0500-0000FA08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8496"/>
    <xdr:sp macro="" textlink="">
      <xdr:nvSpPr>
        <xdr:cNvPr id="2299" name="Text Box 15">
          <a:extLst>
            <a:ext uri="{FF2B5EF4-FFF2-40B4-BE49-F238E27FC236}">
              <a16:creationId xmlns:a16="http://schemas.microsoft.com/office/drawing/2014/main" id="{00000000-0008-0000-0500-0000FB08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00" name="Text Box 15">
          <a:extLst>
            <a:ext uri="{FF2B5EF4-FFF2-40B4-BE49-F238E27FC236}">
              <a16:creationId xmlns:a16="http://schemas.microsoft.com/office/drawing/2014/main" id="{00000000-0008-0000-0500-0000FC08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02" name="Text Box 15">
          <a:extLst>
            <a:ext uri="{FF2B5EF4-FFF2-40B4-BE49-F238E27FC236}">
              <a16:creationId xmlns:a16="http://schemas.microsoft.com/office/drawing/2014/main" id="{00000000-0008-0000-0500-0000FE08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03" name="Text Box 15">
          <a:extLst>
            <a:ext uri="{FF2B5EF4-FFF2-40B4-BE49-F238E27FC236}">
              <a16:creationId xmlns:a16="http://schemas.microsoft.com/office/drawing/2014/main" id="{00000000-0008-0000-0500-0000FF08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32</xdr:row>
      <xdr:rowOff>170392</xdr:rowOff>
    </xdr:from>
    <xdr:ext cx="95250" cy="213632"/>
    <xdr:sp macro="" textlink="">
      <xdr:nvSpPr>
        <xdr:cNvPr id="2304" name="Text Box 15">
          <a:extLst>
            <a:ext uri="{FF2B5EF4-FFF2-40B4-BE49-F238E27FC236}">
              <a16:creationId xmlns:a16="http://schemas.microsoft.com/office/drawing/2014/main" id="{00000000-0008-0000-0500-000000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5" name="Text Box 16">
          <a:extLst>
            <a:ext uri="{FF2B5EF4-FFF2-40B4-BE49-F238E27FC236}">
              <a16:creationId xmlns:a16="http://schemas.microsoft.com/office/drawing/2014/main" id="{00000000-0008-0000-0500-00000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6" name="Text Box 17">
          <a:extLst>
            <a:ext uri="{FF2B5EF4-FFF2-40B4-BE49-F238E27FC236}">
              <a16:creationId xmlns:a16="http://schemas.microsoft.com/office/drawing/2014/main" id="{00000000-0008-0000-0500-00000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7" name="Text Box 18">
          <a:extLst>
            <a:ext uri="{FF2B5EF4-FFF2-40B4-BE49-F238E27FC236}">
              <a16:creationId xmlns:a16="http://schemas.microsoft.com/office/drawing/2014/main" id="{00000000-0008-0000-0500-00000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08" name="Text Box 19">
          <a:extLst>
            <a:ext uri="{FF2B5EF4-FFF2-40B4-BE49-F238E27FC236}">
              <a16:creationId xmlns:a16="http://schemas.microsoft.com/office/drawing/2014/main" id="{00000000-0008-0000-0500-00000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09" name="Text Box 16">
          <a:extLst>
            <a:ext uri="{FF2B5EF4-FFF2-40B4-BE49-F238E27FC236}">
              <a16:creationId xmlns:a16="http://schemas.microsoft.com/office/drawing/2014/main" id="{00000000-0008-0000-0500-00000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0" name="Text Box 17">
          <a:extLst>
            <a:ext uri="{FF2B5EF4-FFF2-40B4-BE49-F238E27FC236}">
              <a16:creationId xmlns:a16="http://schemas.microsoft.com/office/drawing/2014/main" id="{00000000-0008-0000-0500-00000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1" name="Text Box 18">
          <a:extLst>
            <a:ext uri="{FF2B5EF4-FFF2-40B4-BE49-F238E27FC236}">
              <a16:creationId xmlns:a16="http://schemas.microsoft.com/office/drawing/2014/main" id="{00000000-0008-0000-0500-00000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12" name="Text Box 19">
          <a:extLst>
            <a:ext uri="{FF2B5EF4-FFF2-40B4-BE49-F238E27FC236}">
              <a16:creationId xmlns:a16="http://schemas.microsoft.com/office/drawing/2014/main" id="{00000000-0008-0000-0500-00000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3" name="Text Box 16">
          <a:extLst>
            <a:ext uri="{FF2B5EF4-FFF2-40B4-BE49-F238E27FC236}">
              <a16:creationId xmlns:a16="http://schemas.microsoft.com/office/drawing/2014/main" id="{00000000-0008-0000-0500-00000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4" name="Text Box 17">
          <a:extLst>
            <a:ext uri="{FF2B5EF4-FFF2-40B4-BE49-F238E27FC236}">
              <a16:creationId xmlns:a16="http://schemas.microsoft.com/office/drawing/2014/main" id="{00000000-0008-0000-0500-00000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5" name="Text Box 18">
          <a:extLst>
            <a:ext uri="{FF2B5EF4-FFF2-40B4-BE49-F238E27FC236}">
              <a16:creationId xmlns:a16="http://schemas.microsoft.com/office/drawing/2014/main" id="{00000000-0008-0000-0500-00000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16" name="Text Box 19">
          <a:extLst>
            <a:ext uri="{FF2B5EF4-FFF2-40B4-BE49-F238E27FC236}">
              <a16:creationId xmlns:a16="http://schemas.microsoft.com/office/drawing/2014/main" id="{00000000-0008-0000-0500-00000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17" name="Text Box 15">
          <a:extLst>
            <a:ext uri="{FF2B5EF4-FFF2-40B4-BE49-F238E27FC236}">
              <a16:creationId xmlns:a16="http://schemas.microsoft.com/office/drawing/2014/main" id="{00000000-0008-0000-0500-00000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8" name="Text Box 16">
          <a:extLst>
            <a:ext uri="{FF2B5EF4-FFF2-40B4-BE49-F238E27FC236}">
              <a16:creationId xmlns:a16="http://schemas.microsoft.com/office/drawing/2014/main" id="{00000000-0008-0000-0500-00000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19" name="Text Box 17">
          <a:extLst>
            <a:ext uri="{FF2B5EF4-FFF2-40B4-BE49-F238E27FC236}">
              <a16:creationId xmlns:a16="http://schemas.microsoft.com/office/drawing/2014/main" id="{00000000-0008-0000-0500-00000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0" name="Text Box 18">
          <a:extLst>
            <a:ext uri="{FF2B5EF4-FFF2-40B4-BE49-F238E27FC236}">
              <a16:creationId xmlns:a16="http://schemas.microsoft.com/office/drawing/2014/main" id="{00000000-0008-0000-0500-00001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21" name="Text Box 19">
          <a:extLst>
            <a:ext uri="{FF2B5EF4-FFF2-40B4-BE49-F238E27FC236}">
              <a16:creationId xmlns:a16="http://schemas.microsoft.com/office/drawing/2014/main" id="{00000000-0008-0000-0500-00001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2" name="Text Box 16">
          <a:extLst>
            <a:ext uri="{FF2B5EF4-FFF2-40B4-BE49-F238E27FC236}">
              <a16:creationId xmlns:a16="http://schemas.microsoft.com/office/drawing/2014/main" id="{00000000-0008-0000-0500-00001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3" name="Text Box 17">
          <a:extLst>
            <a:ext uri="{FF2B5EF4-FFF2-40B4-BE49-F238E27FC236}">
              <a16:creationId xmlns:a16="http://schemas.microsoft.com/office/drawing/2014/main" id="{00000000-0008-0000-0500-00001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24" name="Text Box 18">
          <a:extLst>
            <a:ext uri="{FF2B5EF4-FFF2-40B4-BE49-F238E27FC236}">
              <a16:creationId xmlns:a16="http://schemas.microsoft.com/office/drawing/2014/main" id="{00000000-0008-0000-0500-00001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5" name="Text Box 16">
          <a:extLst>
            <a:ext uri="{FF2B5EF4-FFF2-40B4-BE49-F238E27FC236}">
              <a16:creationId xmlns:a16="http://schemas.microsoft.com/office/drawing/2014/main" id="{00000000-0008-0000-0500-00001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6" name="Text Box 17">
          <a:extLst>
            <a:ext uri="{FF2B5EF4-FFF2-40B4-BE49-F238E27FC236}">
              <a16:creationId xmlns:a16="http://schemas.microsoft.com/office/drawing/2014/main" id="{00000000-0008-0000-0500-00001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7" name="Text Box 18">
          <a:extLst>
            <a:ext uri="{FF2B5EF4-FFF2-40B4-BE49-F238E27FC236}">
              <a16:creationId xmlns:a16="http://schemas.microsoft.com/office/drawing/2014/main" id="{00000000-0008-0000-0500-00001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8" name="Text Box 19">
          <a:extLst>
            <a:ext uri="{FF2B5EF4-FFF2-40B4-BE49-F238E27FC236}">
              <a16:creationId xmlns:a16="http://schemas.microsoft.com/office/drawing/2014/main" id="{00000000-0008-0000-0500-00001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29" name="Text Box 16">
          <a:extLst>
            <a:ext uri="{FF2B5EF4-FFF2-40B4-BE49-F238E27FC236}">
              <a16:creationId xmlns:a16="http://schemas.microsoft.com/office/drawing/2014/main" id="{00000000-0008-0000-0500-00001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0" name="Text Box 17">
          <a:extLst>
            <a:ext uri="{FF2B5EF4-FFF2-40B4-BE49-F238E27FC236}">
              <a16:creationId xmlns:a16="http://schemas.microsoft.com/office/drawing/2014/main" id="{00000000-0008-0000-0500-00001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1" name="Text Box 18">
          <a:extLst>
            <a:ext uri="{FF2B5EF4-FFF2-40B4-BE49-F238E27FC236}">
              <a16:creationId xmlns:a16="http://schemas.microsoft.com/office/drawing/2014/main" id="{00000000-0008-0000-0500-00001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32" name="Text Box 19">
          <a:extLst>
            <a:ext uri="{FF2B5EF4-FFF2-40B4-BE49-F238E27FC236}">
              <a16:creationId xmlns:a16="http://schemas.microsoft.com/office/drawing/2014/main" id="{00000000-0008-0000-0500-00001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56743"/>
    <xdr:sp macro="" textlink="">
      <xdr:nvSpPr>
        <xdr:cNvPr id="2333" name="Text Box 15">
          <a:extLst>
            <a:ext uri="{FF2B5EF4-FFF2-40B4-BE49-F238E27FC236}">
              <a16:creationId xmlns:a16="http://schemas.microsoft.com/office/drawing/2014/main" id="{00000000-0008-0000-0500-00001D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442269"/>
    <xdr:sp macro="" textlink="">
      <xdr:nvSpPr>
        <xdr:cNvPr id="2334" name="Text Box 15">
          <a:extLst>
            <a:ext uri="{FF2B5EF4-FFF2-40B4-BE49-F238E27FC236}">
              <a16:creationId xmlns:a16="http://schemas.microsoft.com/office/drawing/2014/main" id="{00000000-0008-0000-0500-00001E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2336" name="Text Box 15">
          <a:extLst>
            <a:ext uri="{FF2B5EF4-FFF2-40B4-BE49-F238E27FC236}">
              <a16:creationId xmlns:a16="http://schemas.microsoft.com/office/drawing/2014/main" id="{00000000-0008-0000-0500-000020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444331"/>
    <xdr:sp macro="" textlink="">
      <xdr:nvSpPr>
        <xdr:cNvPr id="2337" name="Text Box 15">
          <a:extLst>
            <a:ext uri="{FF2B5EF4-FFF2-40B4-BE49-F238E27FC236}">
              <a16:creationId xmlns:a16="http://schemas.microsoft.com/office/drawing/2014/main" id="{00000000-0008-0000-0500-000021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32</xdr:row>
      <xdr:rowOff>504825</xdr:rowOff>
    </xdr:from>
    <xdr:ext cx="95250" cy="213632"/>
    <xdr:sp macro="" textlink="">
      <xdr:nvSpPr>
        <xdr:cNvPr id="2338" name="Text Box 15">
          <a:extLst>
            <a:ext uri="{FF2B5EF4-FFF2-40B4-BE49-F238E27FC236}">
              <a16:creationId xmlns:a16="http://schemas.microsoft.com/office/drawing/2014/main" id="{00000000-0008-0000-0500-000022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39" name="Text Box 16">
          <a:extLst>
            <a:ext uri="{FF2B5EF4-FFF2-40B4-BE49-F238E27FC236}">
              <a16:creationId xmlns:a16="http://schemas.microsoft.com/office/drawing/2014/main" id="{00000000-0008-0000-0500-00002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0" name="Text Box 17">
          <a:extLst>
            <a:ext uri="{FF2B5EF4-FFF2-40B4-BE49-F238E27FC236}">
              <a16:creationId xmlns:a16="http://schemas.microsoft.com/office/drawing/2014/main" id="{00000000-0008-0000-0500-00002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1" name="Text Box 18">
          <a:extLst>
            <a:ext uri="{FF2B5EF4-FFF2-40B4-BE49-F238E27FC236}">
              <a16:creationId xmlns:a16="http://schemas.microsoft.com/office/drawing/2014/main" id="{00000000-0008-0000-0500-00002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42" name="Text Box 19">
          <a:extLst>
            <a:ext uri="{FF2B5EF4-FFF2-40B4-BE49-F238E27FC236}">
              <a16:creationId xmlns:a16="http://schemas.microsoft.com/office/drawing/2014/main" id="{00000000-0008-0000-0500-000026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3" name="Text Box 16">
          <a:extLst>
            <a:ext uri="{FF2B5EF4-FFF2-40B4-BE49-F238E27FC236}">
              <a16:creationId xmlns:a16="http://schemas.microsoft.com/office/drawing/2014/main" id="{00000000-0008-0000-0500-00002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4" name="Text Box 17">
          <a:extLst>
            <a:ext uri="{FF2B5EF4-FFF2-40B4-BE49-F238E27FC236}">
              <a16:creationId xmlns:a16="http://schemas.microsoft.com/office/drawing/2014/main" id="{00000000-0008-0000-0500-00002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5" name="Text Box 18">
          <a:extLst>
            <a:ext uri="{FF2B5EF4-FFF2-40B4-BE49-F238E27FC236}">
              <a16:creationId xmlns:a16="http://schemas.microsoft.com/office/drawing/2014/main" id="{00000000-0008-0000-0500-00002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46" name="Text Box 19">
          <a:extLst>
            <a:ext uri="{FF2B5EF4-FFF2-40B4-BE49-F238E27FC236}">
              <a16:creationId xmlns:a16="http://schemas.microsoft.com/office/drawing/2014/main" id="{00000000-0008-0000-0500-00002A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7" name="Text Box 16">
          <a:extLst>
            <a:ext uri="{FF2B5EF4-FFF2-40B4-BE49-F238E27FC236}">
              <a16:creationId xmlns:a16="http://schemas.microsoft.com/office/drawing/2014/main" id="{00000000-0008-0000-0500-00002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38</xdr:row>
      <xdr:rowOff>0</xdr:rowOff>
    </xdr:from>
    <xdr:ext cx="95250" cy="171450"/>
    <xdr:sp macro="" textlink="">
      <xdr:nvSpPr>
        <xdr:cNvPr id="2348" name="Text Box 17">
          <a:extLst>
            <a:ext uri="{FF2B5EF4-FFF2-40B4-BE49-F238E27FC236}">
              <a16:creationId xmlns:a16="http://schemas.microsoft.com/office/drawing/2014/main" id="{00000000-0008-0000-0500-00002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51" name="Text Box 15">
          <a:extLst>
            <a:ext uri="{FF2B5EF4-FFF2-40B4-BE49-F238E27FC236}">
              <a16:creationId xmlns:a16="http://schemas.microsoft.com/office/drawing/2014/main" id="{00000000-0008-0000-0500-00002F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2" name="Text Box 16">
          <a:extLst>
            <a:ext uri="{FF2B5EF4-FFF2-40B4-BE49-F238E27FC236}">
              <a16:creationId xmlns:a16="http://schemas.microsoft.com/office/drawing/2014/main" id="{00000000-0008-0000-0500-00003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3" name="Text Box 17">
          <a:extLst>
            <a:ext uri="{FF2B5EF4-FFF2-40B4-BE49-F238E27FC236}">
              <a16:creationId xmlns:a16="http://schemas.microsoft.com/office/drawing/2014/main" id="{00000000-0008-0000-0500-00003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4" name="Text Box 18">
          <a:extLst>
            <a:ext uri="{FF2B5EF4-FFF2-40B4-BE49-F238E27FC236}">
              <a16:creationId xmlns:a16="http://schemas.microsoft.com/office/drawing/2014/main" id="{00000000-0008-0000-0500-00003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55" name="Text Box 19">
          <a:extLst>
            <a:ext uri="{FF2B5EF4-FFF2-40B4-BE49-F238E27FC236}">
              <a16:creationId xmlns:a16="http://schemas.microsoft.com/office/drawing/2014/main" id="{00000000-0008-0000-0500-00003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36</xdr:row>
      <xdr:rowOff>504825</xdr:rowOff>
    </xdr:from>
    <xdr:ext cx="95250" cy="442269"/>
    <xdr:sp macro="" textlink="">
      <xdr:nvSpPr>
        <xdr:cNvPr id="2356" name="Text Box 15">
          <a:extLst>
            <a:ext uri="{FF2B5EF4-FFF2-40B4-BE49-F238E27FC236}">
              <a16:creationId xmlns:a16="http://schemas.microsoft.com/office/drawing/2014/main" id="{00000000-0008-0000-0500-000034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7" name="Text Box 16">
          <a:extLst>
            <a:ext uri="{FF2B5EF4-FFF2-40B4-BE49-F238E27FC236}">
              <a16:creationId xmlns:a16="http://schemas.microsoft.com/office/drawing/2014/main" id="{00000000-0008-0000-0500-00003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8" name="Text Box 17">
          <a:extLst>
            <a:ext uri="{FF2B5EF4-FFF2-40B4-BE49-F238E27FC236}">
              <a16:creationId xmlns:a16="http://schemas.microsoft.com/office/drawing/2014/main" id="{00000000-0008-0000-0500-00003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59" name="Text Box 18">
          <a:extLst>
            <a:ext uri="{FF2B5EF4-FFF2-40B4-BE49-F238E27FC236}">
              <a16:creationId xmlns:a16="http://schemas.microsoft.com/office/drawing/2014/main" id="{00000000-0008-0000-0500-00003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0" name="Text Box 16">
          <a:extLst>
            <a:ext uri="{FF2B5EF4-FFF2-40B4-BE49-F238E27FC236}">
              <a16:creationId xmlns:a16="http://schemas.microsoft.com/office/drawing/2014/main" id="{00000000-0008-0000-0500-00003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1" name="Text Box 17">
          <a:extLst>
            <a:ext uri="{FF2B5EF4-FFF2-40B4-BE49-F238E27FC236}">
              <a16:creationId xmlns:a16="http://schemas.microsoft.com/office/drawing/2014/main" id="{00000000-0008-0000-0500-00003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2" name="Text Box 18">
          <a:extLst>
            <a:ext uri="{FF2B5EF4-FFF2-40B4-BE49-F238E27FC236}">
              <a16:creationId xmlns:a16="http://schemas.microsoft.com/office/drawing/2014/main" id="{00000000-0008-0000-0500-00003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3" name="Text Box 19">
          <a:extLst>
            <a:ext uri="{FF2B5EF4-FFF2-40B4-BE49-F238E27FC236}">
              <a16:creationId xmlns:a16="http://schemas.microsoft.com/office/drawing/2014/main" id="{00000000-0008-0000-0500-00003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4" name="Text Box 16">
          <a:extLst>
            <a:ext uri="{FF2B5EF4-FFF2-40B4-BE49-F238E27FC236}">
              <a16:creationId xmlns:a16="http://schemas.microsoft.com/office/drawing/2014/main" id="{00000000-0008-0000-0500-00003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5" name="Text Box 17">
          <a:extLst>
            <a:ext uri="{FF2B5EF4-FFF2-40B4-BE49-F238E27FC236}">
              <a16:creationId xmlns:a16="http://schemas.microsoft.com/office/drawing/2014/main" id="{00000000-0008-0000-0500-00003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66" name="Text Box 18">
          <a:extLst>
            <a:ext uri="{FF2B5EF4-FFF2-40B4-BE49-F238E27FC236}">
              <a16:creationId xmlns:a16="http://schemas.microsoft.com/office/drawing/2014/main" id="{00000000-0008-0000-0500-00003E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67" name="Text Box 15">
          <a:extLst>
            <a:ext uri="{FF2B5EF4-FFF2-40B4-BE49-F238E27FC236}">
              <a16:creationId xmlns:a16="http://schemas.microsoft.com/office/drawing/2014/main" id="{00000000-0008-0000-0500-00003F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8" name="Text Box 16">
          <a:extLst>
            <a:ext uri="{FF2B5EF4-FFF2-40B4-BE49-F238E27FC236}">
              <a16:creationId xmlns:a16="http://schemas.microsoft.com/office/drawing/2014/main" id="{00000000-0008-0000-0500-00004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69" name="Text Box 17">
          <a:extLst>
            <a:ext uri="{FF2B5EF4-FFF2-40B4-BE49-F238E27FC236}">
              <a16:creationId xmlns:a16="http://schemas.microsoft.com/office/drawing/2014/main" id="{00000000-0008-0000-0500-00004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0" name="Text Box 18">
          <a:extLst>
            <a:ext uri="{FF2B5EF4-FFF2-40B4-BE49-F238E27FC236}">
              <a16:creationId xmlns:a16="http://schemas.microsoft.com/office/drawing/2014/main" id="{00000000-0008-0000-0500-00004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71" name="Text Box 19">
          <a:extLst>
            <a:ext uri="{FF2B5EF4-FFF2-40B4-BE49-F238E27FC236}">
              <a16:creationId xmlns:a16="http://schemas.microsoft.com/office/drawing/2014/main" id="{00000000-0008-0000-0500-00004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2" name="Text Box 16">
          <a:extLst>
            <a:ext uri="{FF2B5EF4-FFF2-40B4-BE49-F238E27FC236}">
              <a16:creationId xmlns:a16="http://schemas.microsoft.com/office/drawing/2014/main" id="{00000000-0008-0000-0500-00004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3" name="Text Box 17">
          <a:extLst>
            <a:ext uri="{FF2B5EF4-FFF2-40B4-BE49-F238E27FC236}">
              <a16:creationId xmlns:a16="http://schemas.microsoft.com/office/drawing/2014/main" id="{00000000-0008-0000-0500-00004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4" name="Text Box 18">
          <a:extLst>
            <a:ext uri="{FF2B5EF4-FFF2-40B4-BE49-F238E27FC236}">
              <a16:creationId xmlns:a16="http://schemas.microsoft.com/office/drawing/2014/main" id="{00000000-0008-0000-0500-00004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75" name="Text Box 19">
          <a:extLst>
            <a:ext uri="{FF2B5EF4-FFF2-40B4-BE49-F238E27FC236}">
              <a16:creationId xmlns:a16="http://schemas.microsoft.com/office/drawing/2014/main" id="{00000000-0008-0000-0500-00004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6" name="Text Box 16">
          <a:extLst>
            <a:ext uri="{FF2B5EF4-FFF2-40B4-BE49-F238E27FC236}">
              <a16:creationId xmlns:a16="http://schemas.microsoft.com/office/drawing/2014/main" id="{00000000-0008-0000-0500-00004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7" name="Text Box 17">
          <a:extLst>
            <a:ext uri="{FF2B5EF4-FFF2-40B4-BE49-F238E27FC236}">
              <a16:creationId xmlns:a16="http://schemas.microsoft.com/office/drawing/2014/main" id="{00000000-0008-0000-0500-00004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8" name="Text Box 18">
          <a:extLst>
            <a:ext uri="{FF2B5EF4-FFF2-40B4-BE49-F238E27FC236}">
              <a16:creationId xmlns:a16="http://schemas.microsoft.com/office/drawing/2014/main" id="{00000000-0008-0000-0500-00004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33</xdr:row>
      <xdr:rowOff>0</xdr:rowOff>
    </xdr:from>
    <xdr:ext cx="95250" cy="171450"/>
    <xdr:sp macro="" textlink="">
      <xdr:nvSpPr>
        <xdr:cNvPr id="2379" name="Text Box 19">
          <a:extLst>
            <a:ext uri="{FF2B5EF4-FFF2-40B4-BE49-F238E27FC236}">
              <a16:creationId xmlns:a16="http://schemas.microsoft.com/office/drawing/2014/main" id="{00000000-0008-0000-0500-00004B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014"/>
    <xdr:sp macro="" textlink="">
      <xdr:nvSpPr>
        <xdr:cNvPr id="2380" name="Text Box 15">
          <a:extLst>
            <a:ext uri="{FF2B5EF4-FFF2-40B4-BE49-F238E27FC236}">
              <a16:creationId xmlns:a16="http://schemas.microsoft.com/office/drawing/2014/main" id="{00000000-0008-0000-0500-00004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1" name="Text Box 16">
          <a:extLst>
            <a:ext uri="{FF2B5EF4-FFF2-40B4-BE49-F238E27FC236}">
              <a16:creationId xmlns:a16="http://schemas.microsoft.com/office/drawing/2014/main" id="{00000000-0008-0000-0500-00004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2" name="Text Box 17">
          <a:extLst>
            <a:ext uri="{FF2B5EF4-FFF2-40B4-BE49-F238E27FC236}">
              <a16:creationId xmlns:a16="http://schemas.microsoft.com/office/drawing/2014/main" id="{00000000-0008-0000-0500-00004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3" name="Text Box 18">
          <a:extLst>
            <a:ext uri="{FF2B5EF4-FFF2-40B4-BE49-F238E27FC236}">
              <a16:creationId xmlns:a16="http://schemas.microsoft.com/office/drawing/2014/main" id="{00000000-0008-0000-0500-00004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0</xdr:rowOff>
    </xdr:from>
    <xdr:ext cx="95250" cy="171450"/>
    <xdr:sp macro="" textlink="">
      <xdr:nvSpPr>
        <xdr:cNvPr id="2384" name="Text Box 19">
          <a:extLst>
            <a:ext uri="{FF2B5EF4-FFF2-40B4-BE49-F238E27FC236}">
              <a16:creationId xmlns:a16="http://schemas.microsoft.com/office/drawing/2014/main" id="{00000000-0008-0000-0500-00005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5" name="Text Box 16">
          <a:extLst>
            <a:ext uri="{FF2B5EF4-FFF2-40B4-BE49-F238E27FC236}">
              <a16:creationId xmlns:a16="http://schemas.microsoft.com/office/drawing/2014/main" id="{00000000-0008-0000-0500-00005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0</xdr:rowOff>
    </xdr:from>
    <xdr:ext cx="95250" cy="171450"/>
    <xdr:sp macro="" textlink="">
      <xdr:nvSpPr>
        <xdr:cNvPr id="2386" name="Text Box 17">
          <a:extLst>
            <a:ext uri="{FF2B5EF4-FFF2-40B4-BE49-F238E27FC236}">
              <a16:creationId xmlns:a16="http://schemas.microsoft.com/office/drawing/2014/main" id="{00000000-0008-0000-0500-00005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38</xdr:row>
      <xdr:rowOff>15875</xdr:rowOff>
    </xdr:from>
    <xdr:ext cx="95250" cy="171450"/>
    <xdr:sp macro="" textlink="">
      <xdr:nvSpPr>
        <xdr:cNvPr id="2387" name="Text Box 18">
          <a:extLst>
            <a:ext uri="{FF2B5EF4-FFF2-40B4-BE49-F238E27FC236}">
              <a16:creationId xmlns:a16="http://schemas.microsoft.com/office/drawing/2014/main" id="{00000000-0008-0000-0500-000053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8" name="Text Box 16">
          <a:extLst>
            <a:ext uri="{FF2B5EF4-FFF2-40B4-BE49-F238E27FC236}">
              <a16:creationId xmlns:a16="http://schemas.microsoft.com/office/drawing/2014/main" id="{00000000-0008-0000-0500-00005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89" name="Text Box 17">
          <a:extLst>
            <a:ext uri="{FF2B5EF4-FFF2-40B4-BE49-F238E27FC236}">
              <a16:creationId xmlns:a16="http://schemas.microsoft.com/office/drawing/2014/main" id="{00000000-0008-0000-0500-00005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0" name="Text Box 18">
          <a:extLst>
            <a:ext uri="{FF2B5EF4-FFF2-40B4-BE49-F238E27FC236}">
              <a16:creationId xmlns:a16="http://schemas.microsoft.com/office/drawing/2014/main" id="{00000000-0008-0000-0500-00005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1" name="Text Box 19">
          <a:extLst>
            <a:ext uri="{FF2B5EF4-FFF2-40B4-BE49-F238E27FC236}">
              <a16:creationId xmlns:a16="http://schemas.microsoft.com/office/drawing/2014/main" id="{00000000-0008-0000-0500-00005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38</xdr:row>
      <xdr:rowOff>0</xdr:rowOff>
    </xdr:from>
    <xdr:ext cx="95250" cy="171450"/>
    <xdr:sp macro="" textlink="">
      <xdr:nvSpPr>
        <xdr:cNvPr id="2392" name="Text Box 16">
          <a:extLst>
            <a:ext uri="{FF2B5EF4-FFF2-40B4-BE49-F238E27FC236}">
              <a16:creationId xmlns:a16="http://schemas.microsoft.com/office/drawing/2014/main" id="{00000000-0008-0000-0500-00005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3" name="Text Box 15">
          <a:extLst>
            <a:ext uri="{FF2B5EF4-FFF2-40B4-BE49-F238E27FC236}">
              <a16:creationId xmlns:a16="http://schemas.microsoft.com/office/drawing/2014/main" id="{00000000-0008-0000-0500-000059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8496"/>
    <xdr:sp macro="" textlink="">
      <xdr:nvSpPr>
        <xdr:cNvPr id="2394" name="Text Box 15">
          <a:extLst>
            <a:ext uri="{FF2B5EF4-FFF2-40B4-BE49-F238E27FC236}">
              <a16:creationId xmlns:a16="http://schemas.microsoft.com/office/drawing/2014/main" id="{00000000-0008-0000-0500-00005A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442269"/>
    <xdr:sp macro="" textlink="">
      <xdr:nvSpPr>
        <xdr:cNvPr id="2395" name="Text Box 15">
          <a:extLst>
            <a:ext uri="{FF2B5EF4-FFF2-40B4-BE49-F238E27FC236}">
              <a16:creationId xmlns:a16="http://schemas.microsoft.com/office/drawing/2014/main" id="{00000000-0008-0000-0500-00005B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397" name="Text Box 15">
          <a:extLst>
            <a:ext uri="{FF2B5EF4-FFF2-40B4-BE49-F238E27FC236}">
              <a16:creationId xmlns:a16="http://schemas.microsoft.com/office/drawing/2014/main" id="{00000000-0008-0000-0500-00005D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398" name="Text Box 15">
          <a:extLst>
            <a:ext uri="{FF2B5EF4-FFF2-40B4-BE49-F238E27FC236}">
              <a16:creationId xmlns:a16="http://schemas.microsoft.com/office/drawing/2014/main" id="{00000000-0008-0000-0500-00005E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38</xdr:row>
      <xdr:rowOff>170392</xdr:rowOff>
    </xdr:from>
    <xdr:ext cx="95250" cy="213632"/>
    <xdr:sp macro="" textlink="">
      <xdr:nvSpPr>
        <xdr:cNvPr id="2399" name="Text Box 15">
          <a:extLst>
            <a:ext uri="{FF2B5EF4-FFF2-40B4-BE49-F238E27FC236}">
              <a16:creationId xmlns:a16="http://schemas.microsoft.com/office/drawing/2014/main" id="{00000000-0008-0000-0500-00005F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0" name="Text Box 16">
          <a:extLst>
            <a:ext uri="{FF2B5EF4-FFF2-40B4-BE49-F238E27FC236}">
              <a16:creationId xmlns:a16="http://schemas.microsoft.com/office/drawing/2014/main" id="{00000000-0008-0000-0500-00006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1" name="Text Box 17">
          <a:extLst>
            <a:ext uri="{FF2B5EF4-FFF2-40B4-BE49-F238E27FC236}">
              <a16:creationId xmlns:a16="http://schemas.microsoft.com/office/drawing/2014/main" id="{00000000-0008-0000-0500-00006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2" name="Text Box 18">
          <a:extLst>
            <a:ext uri="{FF2B5EF4-FFF2-40B4-BE49-F238E27FC236}">
              <a16:creationId xmlns:a16="http://schemas.microsoft.com/office/drawing/2014/main" id="{00000000-0008-0000-0500-00006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03" name="Text Box 19">
          <a:extLst>
            <a:ext uri="{FF2B5EF4-FFF2-40B4-BE49-F238E27FC236}">
              <a16:creationId xmlns:a16="http://schemas.microsoft.com/office/drawing/2014/main" id="{00000000-0008-0000-0500-00006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4" name="Text Box 16">
          <a:extLst>
            <a:ext uri="{FF2B5EF4-FFF2-40B4-BE49-F238E27FC236}">
              <a16:creationId xmlns:a16="http://schemas.microsoft.com/office/drawing/2014/main" id="{00000000-0008-0000-0500-00006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5" name="Text Box 17">
          <a:extLst>
            <a:ext uri="{FF2B5EF4-FFF2-40B4-BE49-F238E27FC236}">
              <a16:creationId xmlns:a16="http://schemas.microsoft.com/office/drawing/2014/main" id="{00000000-0008-0000-0500-00006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6" name="Text Box 18">
          <a:extLst>
            <a:ext uri="{FF2B5EF4-FFF2-40B4-BE49-F238E27FC236}">
              <a16:creationId xmlns:a16="http://schemas.microsoft.com/office/drawing/2014/main" id="{00000000-0008-0000-0500-00006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07" name="Text Box 19">
          <a:extLst>
            <a:ext uri="{FF2B5EF4-FFF2-40B4-BE49-F238E27FC236}">
              <a16:creationId xmlns:a16="http://schemas.microsoft.com/office/drawing/2014/main" id="{00000000-0008-0000-0500-00006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8" name="Text Box 16">
          <a:extLst>
            <a:ext uri="{FF2B5EF4-FFF2-40B4-BE49-F238E27FC236}">
              <a16:creationId xmlns:a16="http://schemas.microsoft.com/office/drawing/2014/main" id="{00000000-0008-0000-0500-00006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09" name="Text Box 17">
          <a:extLst>
            <a:ext uri="{FF2B5EF4-FFF2-40B4-BE49-F238E27FC236}">
              <a16:creationId xmlns:a16="http://schemas.microsoft.com/office/drawing/2014/main" id="{00000000-0008-0000-0500-00006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0" name="Text Box 18">
          <a:extLst>
            <a:ext uri="{FF2B5EF4-FFF2-40B4-BE49-F238E27FC236}">
              <a16:creationId xmlns:a16="http://schemas.microsoft.com/office/drawing/2014/main" id="{00000000-0008-0000-0500-00006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11" name="Text Box 19">
          <a:extLst>
            <a:ext uri="{FF2B5EF4-FFF2-40B4-BE49-F238E27FC236}">
              <a16:creationId xmlns:a16="http://schemas.microsoft.com/office/drawing/2014/main" id="{00000000-0008-0000-0500-00006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12" name="Text Box 15">
          <a:extLst>
            <a:ext uri="{FF2B5EF4-FFF2-40B4-BE49-F238E27FC236}">
              <a16:creationId xmlns:a16="http://schemas.microsoft.com/office/drawing/2014/main" id="{00000000-0008-0000-0500-00006C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3" name="Text Box 16">
          <a:extLst>
            <a:ext uri="{FF2B5EF4-FFF2-40B4-BE49-F238E27FC236}">
              <a16:creationId xmlns:a16="http://schemas.microsoft.com/office/drawing/2014/main" id="{00000000-0008-0000-0500-00006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4" name="Text Box 17">
          <a:extLst>
            <a:ext uri="{FF2B5EF4-FFF2-40B4-BE49-F238E27FC236}">
              <a16:creationId xmlns:a16="http://schemas.microsoft.com/office/drawing/2014/main" id="{00000000-0008-0000-0500-00006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5" name="Text Box 18">
          <a:extLst>
            <a:ext uri="{FF2B5EF4-FFF2-40B4-BE49-F238E27FC236}">
              <a16:creationId xmlns:a16="http://schemas.microsoft.com/office/drawing/2014/main" id="{00000000-0008-0000-0500-00006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16" name="Text Box 19">
          <a:extLst>
            <a:ext uri="{FF2B5EF4-FFF2-40B4-BE49-F238E27FC236}">
              <a16:creationId xmlns:a16="http://schemas.microsoft.com/office/drawing/2014/main" id="{00000000-0008-0000-0500-00007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7" name="Text Box 16">
          <a:extLst>
            <a:ext uri="{FF2B5EF4-FFF2-40B4-BE49-F238E27FC236}">
              <a16:creationId xmlns:a16="http://schemas.microsoft.com/office/drawing/2014/main" id="{00000000-0008-0000-0500-00007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8" name="Text Box 17">
          <a:extLst>
            <a:ext uri="{FF2B5EF4-FFF2-40B4-BE49-F238E27FC236}">
              <a16:creationId xmlns:a16="http://schemas.microsoft.com/office/drawing/2014/main" id="{00000000-0008-0000-0500-00007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19" name="Text Box 18">
          <a:extLst>
            <a:ext uri="{FF2B5EF4-FFF2-40B4-BE49-F238E27FC236}">
              <a16:creationId xmlns:a16="http://schemas.microsoft.com/office/drawing/2014/main" id="{00000000-0008-0000-0500-00007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0" name="Text Box 16">
          <a:extLst>
            <a:ext uri="{FF2B5EF4-FFF2-40B4-BE49-F238E27FC236}">
              <a16:creationId xmlns:a16="http://schemas.microsoft.com/office/drawing/2014/main" id="{00000000-0008-0000-0500-00007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1" name="Text Box 17">
          <a:extLst>
            <a:ext uri="{FF2B5EF4-FFF2-40B4-BE49-F238E27FC236}">
              <a16:creationId xmlns:a16="http://schemas.microsoft.com/office/drawing/2014/main" id="{00000000-0008-0000-0500-00007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2" name="Text Box 18">
          <a:extLst>
            <a:ext uri="{FF2B5EF4-FFF2-40B4-BE49-F238E27FC236}">
              <a16:creationId xmlns:a16="http://schemas.microsoft.com/office/drawing/2014/main" id="{00000000-0008-0000-0500-00007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3" name="Text Box 19">
          <a:extLst>
            <a:ext uri="{FF2B5EF4-FFF2-40B4-BE49-F238E27FC236}">
              <a16:creationId xmlns:a16="http://schemas.microsoft.com/office/drawing/2014/main" id="{00000000-0008-0000-0500-00007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4" name="Text Box 16">
          <a:extLst>
            <a:ext uri="{FF2B5EF4-FFF2-40B4-BE49-F238E27FC236}">
              <a16:creationId xmlns:a16="http://schemas.microsoft.com/office/drawing/2014/main" id="{00000000-0008-0000-0500-00007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5" name="Text Box 17">
          <a:extLst>
            <a:ext uri="{FF2B5EF4-FFF2-40B4-BE49-F238E27FC236}">
              <a16:creationId xmlns:a16="http://schemas.microsoft.com/office/drawing/2014/main" id="{00000000-0008-0000-0500-00007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6" name="Text Box 18">
          <a:extLst>
            <a:ext uri="{FF2B5EF4-FFF2-40B4-BE49-F238E27FC236}">
              <a16:creationId xmlns:a16="http://schemas.microsoft.com/office/drawing/2014/main" id="{00000000-0008-0000-0500-00007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27" name="Text Box 19">
          <a:extLst>
            <a:ext uri="{FF2B5EF4-FFF2-40B4-BE49-F238E27FC236}">
              <a16:creationId xmlns:a16="http://schemas.microsoft.com/office/drawing/2014/main" id="{00000000-0008-0000-0500-00007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56743"/>
    <xdr:sp macro="" textlink="">
      <xdr:nvSpPr>
        <xdr:cNvPr id="2428" name="Text Box 15">
          <a:extLst>
            <a:ext uri="{FF2B5EF4-FFF2-40B4-BE49-F238E27FC236}">
              <a16:creationId xmlns:a16="http://schemas.microsoft.com/office/drawing/2014/main" id="{00000000-0008-0000-0500-00007C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1206955</xdr:colOff>
      <xdr:row>39</xdr:row>
      <xdr:rowOff>5171</xdr:rowOff>
    </xdr:from>
    <xdr:ext cx="95250" cy="442269"/>
    <xdr:sp macro="" textlink="">
      <xdr:nvSpPr>
        <xdr:cNvPr id="2429" name="Text Box 15">
          <a:extLst>
            <a:ext uri="{FF2B5EF4-FFF2-40B4-BE49-F238E27FC236}">
              <a16:creationId xmlns:a16="http://schemas.microsoft.com/office/drawing/2014/main" id="{00000000-0008-0000-0500-00007D090000}"/>
            </a:ext>
          </a:extLst>
        </xdr:cNvPr>
        <xdr:cNvSpPr txBox="1">
          <a:spLocks noChangeArrowheads="1"/>
        </xdr:cNvSpPr>
      </xdr:nvSpPr>
      <xdr:spPr bwMode="auto">
        <a:xfrm>
          <a:off x="17154526" y="18630628"/>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2431" name="Text Box 15">
          <a:extLst>
            <a:ext uri="{FF2B5EF4-FFF2-40B4-BE49-F238E27FC236}">
              <a16:creationId xmlns:a16="http://schemas.microsoft.com/office/drawing/2014/main" id="{00000000-0008-0000-0500-00007F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444331"/>
    <xdr:sp macro="" textlink="">
      <xdr:nvSpPr>
        <xdr:cNvPr id="2432" name="Text Box 15">
          <a:extLst>
            <a:ext uri="{FF2B5EF4-FFF2-40B4-BE49-F238E27FC236}">
              <a16:creationId xmlns:a16="http://schemas.microsoft.com/office/drawing/2014/main" id="{00000000-0008-0000-0500-000080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38</xdr:row>
      <xdr:rowOff>504825</xdr:rowOff>
    </xdr:from>
    <xdr:ext cx="95250" cy="213632"/>
    <xdr:sp macro="" textlink="">
      <xdr:nvSpPr>
        <xdr:cNvPr id="2433" name="Text Box 15">
          <a:extLst>
            <a:ext uri="{FF2B5EF4-FFF2-40B4-BE49-F238E27FC236}">
              <a16:creationId xmlns:a16="http://schemas.microsoft.com/office/drawing/2014/main" id="{00000000-0008-0000-0500-000081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4" name="Text Box 16">
          <a:extLst>
            <a:ext uri="{FF2B5EF4-FFF2-40B4-BE49-F238E27FC236}">
              <a16:creationId xmlns:a16="http://schemas.microsoft.com/office/drawing/2014/main" id="{00000000-0008-0000-0500-00008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5" name="Text Box 17">
          <a:extLst>
            <a:ext uri="{FF2B5EF4-FFF2-40B4-BE49-F238E27FC236}">
              <a16:creationId xmlns:a16="http://schemas.microsoft.com/office/drawing/2014/main" id="{00000000-0008-0000-0500-00008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6" name="Text Box 18">
          <a:extLst>
            <a:ext uri="{FF2B5EF4-FFF2-40B4-BE49-F238E27FC236}">
              <a16:creationId xmlns:a16="http://schemas.microsoft.com/office/drawing/2014/main" id="{00000000-0008-0000-0500-00008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37" name="Text Box 19">
          <a:extLst>
            <a:ext uri="{FF2B5EF4-FFF2-40B4-BE49-F238E27FC236}">
              <a16:creationId xmlns:a16="http://schemas.microsoft.com/office/drawing/2014/main" id="{00000000-0008-0000-0500-000085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8" name="Text Box 16">
          <a:extLst>
            <a:ext uri="{FF2B5EF4-FFF2-40B4-BE49-F238E27FC236}">
              <a16:creationId xmlns:a16="http://schemas.microsoft.com/office/drawing/2014/main" id="{00000000-0008-0000-0500-00008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39" name="Text Box 17">
          <a:extLst>
            <a:ext uri="{FF2B5EF4-FFF2-40B4-BE49-F238E27FC236}">
              <a16:creationId xmlns:a16="http://schemas.microsoft.com/office/drawing/2014/main" id="{00000000-0008-0000-0500-00008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0" name="Text Box 18">
          <a:extLst>
            <a:ext uri="{FF2B5EF4-FFF2-40B4-BE49-F238E27FC236}">
              <a16:creationId xmlns:a16="http://schemas.microsoft.com/office/drawing/2014/main" id="{00000000-0008-0000-0500-00008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41" name="Text Box 19">
          <a:extLst>
            <a:ext uri="{FF2B5EF4-FFF2-40B4-BE49-F238E27FC236}">
              <a16:creationId xmlns:a16="http://schemas.microsoft.com/office/drawing/2014/main" id="{00000000-0008-0000-0500-000089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2" name="Text Box 16">
          <a:extLst>
            <a:ext uri="{FF2B5EF4-FFF2-40B4-BE49-F238E27FC236}">
              <a16:creationId xmlns:a16="http://schemas.microsoft.com/office/drawing/2014/main" id="{00000000-0008-0000-0500-00008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3" name="Text Box 17">
          <a:extLst>
            <a:ext uri="{FF2B5EF4-FFF2-40B4-BE49-F238E27FC236}">
              <a16:creationId xmlns:a16="http://schemas.microsoft.com/office/drawing/2014/main" id="{00000000-0008-0000-0500-00008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4" name="Text Box 18">
          <a:extLst>
            <a:ext uri="{FF2B5EF4-FFF2-40B4-BE49-F238E27FC236}">
              <a16:creationId xmlns:a16="http://schemas.microsoft.com/office/drawing/2014/main" id="{00000000-0008-0000-0500-00008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44</xdr:row>
      <xdr:rowOff>0</xdr:rowOff>
    </xdr:from>
    <xdr:ext cx="95250" cy="171450"/>
    <xdr:sp macro="" textlink="">
      <xdr:nvSpPr>
        <xdr:cNvPr id="2445" name="Text Box 19">
          <a:extLst>
            <a:ext uri="{FF2B5EF4-FFF2-40B4-BE49-F238E27FC236}">
              <a16:creationId xmlns:a16="http://schemas.microsoft.com/office/drawing/2014/main" id="{00000000-0008-0000-0500-00008D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46" name="Text Box 15">
          <a:extLst>
            <a:ext uri="{FF2B5EF4-FFF2-40B4-BE49-F238E27FC236}">
              <a16:creationId xmlns:a16="http://schemas.microsoft.com/office/drawing/2014/main" id="{00000000-0008-0000-0500-00008E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7" name="Text Box 16">
          <a:extLst>
            <a:ext uri="{FF2B5EF4-FFF2-40B4-BE49-F238E27FC236}">
              <a16:creationId xmlns:a16="http://schemas.microsoft.com/office/drawing/2014/main" id="{00000000-0008-0000-0500-00008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8" name="Text Box 17">
          <a:extLst>
            <a:ext uri="{FF2B5EF4-FFF2-40B4-BE49-F238E27FC236}">
              <a16:creationId xmlns:a16="http://schemas.microsoft.com/office/drawing/2014/main" id="{00000000-0008-0000-0500-00009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49" name="Text Box 18">
          <a:extLst>
            <a:ext uri="{FF2B5EF4-FFF2-40B4-BE49-F238E27FC236}">
              <a16:creationId xmlns:a16="http://schemas.microsoft.com/office/drawing/2014/main" id="{00000000-0008-0000-0500-00009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50" name="Text Box 19">
          <a:extLst>
            <a:ext uri="{FF2B5EF4-FFF2-40B4-BE49-F238E27FC236}">
              <a16:creationId xmlns:a16="http://schemas.microsoft.com/office/drawing/2014/main" id="{00000000-0008-0000-0500-00009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42</xdr:row>
      <xdr:rowOff>504825</xdr:rowOff>
    </xdr:from>
    <xdr:ext cx="95250" cy="442269"/>
    <xdr:sp macro="" textlink="">
      <xdr:nvSpPr>
        <xdr:cNvPr id="2451" name="Text Box 15">
          <a:extLst>
            <a:ext uri="{FF2B5EF4-FFF2-40B4-BE49-F238E27FC236}">
              <a16:creationId xmlns:a16="http://schemas.microsoft.com/office/drawing/2014/main" id="{00000000-0008-0000-0500-000093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2" name="Text Box 16">
          <a:extLst>
            <a:ext uri="{FF2B5EF4-FFF2-40B4-BE49-F238E27FC236}">
              <a16:creationId xmlns:a16="http://schemas.microsoft.com/office/drawing/2014/main" id="{00000000-0008-0000-0500-00009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3" name="Text Box 17">
          <a:extLst>
            <a:ext uri="{FF2B5EF4-FFF2-40B4-BE49-F238E27FC236}">
              <a16:creationId xmlns:a16="http://schemas.microsoft.com/office/drawing/2014/main" id="{00000000-0008-0000-0500-00009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54" name="Text Box 18">
          <a:extLst>
            <a:ext uri="{FF2B5EF4-FFF2-40B4-BE49-F238E27FC236}">
              <a16:creationId xmlns:a16="http://schemas.microsoft.com/office/drawing/2014/main" id="{00000000-0008-0000-0500-00009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5" name="Text Box 16">
          <a:extLst>
            <a:ext uri="{FF2B5EF4-FFF2-40B4-BE49-F238E27FC236}">
              <a16:creationId xmlns:a16="http://schemas.microsoft.com/office/drawing/2014/main" id="{00000000-0008-0000-0500-00009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6" name="Text Box 17">
          <a:extLst>
            <a:ext uri="{FF2B5EF4-FFF2-40B4-BE49-F238E27FC236}">
              <a16:creationId xmlns:a16="http://schemas.microsoft.com/office/drawing/2014/main" id="{00000000-0008-0000-0500-00009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7" name="Text Box 18">
          <a:extLst>
            <a:ext uri="{FF2B5EF4-FFF2-40B4-BE49-F238E27FC236}">
              <a16:creationId xmlns:a16="http://schemas.microsoft.com/office/drawing/2014/main" id="{00000000-0008-0000-0500-00009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8" name="Text Box 19">
          <a:extLst>
            <a:ext uri="{FF2B5EF4-FFF2-40B4-BE49-F238E27FC236}">
              <a16:creationId xmlns:a16="http://schemas.microsoft.com/office/drawing/2014/main" id="{00000000-0008-0000-0500-00009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59" name="Text Box 16">
          <a:extLst>
            <a:ext uri="{FF2B5EF4-FFF2-40B4-BE49-F238E27FC236}">
              <a16:creationId xmlns:a16="http://schemas.microsoft.com/office/drawing/2014/main" id="{00000000-0008-0000-0500-00009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0" name="Text Box 17">
          <a:extLst>
            <a:ext uri="{FF2B5EF4-FFF2-40B4-BE49-F238E27FC236}">
              <a16:creationId xmlns:a16="http://schemas.microsoft.com/office/drawing/2014/main" id="{00000000-0008-0000-0500-00009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61" name="Text Box 18">
          <a:extLst>
            <a:ext uri="{FF2B5EF4-FFF2-40B4-BE49-F238E27FC236}">
              <a16:creationId xmlns:a16="http://schemas.microsoft.com/office/drawing/2014/main" id="{00000000-0008-0000-0500-00009D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62" name="Text Box 15">
          <a:extLst>
            <a:ext uri="{FF2B5EF4-FFF2-40B4-BE49-F238E27FC236}">
              <a16:creationId xmlns:a16="http://schemas.microsoft.com/office/drawing/2014/main" id="{00000000-0008-0000-0500-00009E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3" name="Text Box 16">
          <a:extLst>
            <a:ext uri="{FF2B5EF4-FFF2-40B4-BE49-F238E27FC236}">
              <a16:creationId xmlns:a16="http://schemas.microsoft.com/office/drawing/2014/main" id="{00000000-0008-0000-0500-00009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4" name="Text Box 17">
          <a:extLst>
            <a:ext uri="{FF2B5EF4-FFF2-40B4-BE49-F238E27FC236}">
              <a16:creationId xmlns:a16="http://schemas.microsoft.com/office/drawing/2014/main" id="{00000000-0008-0000-0500-0000A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5" name="Text Box 18">
          <a:extLst>
            <a:ext uri="{FF2B5EF4-FFF2-40B4-BE49-F238E27FC236}">
              <a16:creationId xmlns:a16="http://schemas.microsoft.com/office/drawing/2014/main" id="{00000000-0008-0000-0500-0000A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66" name="Text Box 19">
          <a:extLst>
            <a:ext uri="{FF2B5EF4-FFF2-40B4-BE49-F238E27FC236}">
              <a16:creationId xmlns:a16="http://schemas.microsoft.com/office/drawing/2014/main" id="{00000000-0008-0000-0500-0000A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7" name="Text Box 16">
          <a:extLst>
            <a:ext uri="{FF2B5EF4-FFF2-40B4-BE49-F238E27FC236}">
              <a16:creationId xmlns:a16="http://schemas.microsoft.com/office/drawing/2014/main" id="{00000000-0008-0000-0500-0000A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8" name="Text Box 17">
          <a:extLst>
            <a:ext uri="{FF2B5EF4-FFF2-40B4-BE49-F238E27FC236}">
              <a16:creationId xmlns:a16="http://schemas.microsoft.com/office/drawing/2014/main" id="{00000000-0008-0000-0500-0000A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69" name="Text Box 18">
          <a:extLst>
            <a:ext uri="{FF2B5EF4-FFF2-40B4-BE49-F238E27FC236}">
              <a16:creationId xmlns:a16="http://schemas.microsoft.com/office/drawing/2014/main" id="{00000000-0008-0000-0500-0000A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70" name="Text Box 19">
          <a:extLst>
            <a:ext uri="{FF2B5EF4-FFF2-40B4-BE49-F238E27FC236}">
              <a16:creationId xmlns:a16="http://schemas.microsoft.com/office/drawing/2014/main" id="{00000000-0008-0000-0500-0000A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1" name="Text Box 16">
          <a:extLst>
            <a:ext uri="{FF2B5EF4-FFF2-40B4-BE49-F238E27FC236}">
              <a16:creationId xmlns:a16="http://schemas.microsoft.com/office/drawing/2014/main" id="{00000000-0008-0000-0500-0000A7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2" name="Text Box 17">
          <a:extLst>
            <a:ext uri="{FF2B5EF4-FFF2-40B4-BE49-F238E27FC236}">
              <a16:creationId xmlns:a16="http://schemas.microsoft.com/office/drawing/2014/main" id="{00000000-0008-0000-0500-0000A8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3" name="Text Box 18">
          <a:extLst>
            <a:ext uri="{FF2B5EF4-FFF2-40B4-BE49-F238E27FC236}">
              <a16:creationId xmlns:a16="http://schemas.microsoft.com/office/drawing/2014/main" id="{00000000-0008-0000-0500-0000A9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39</xdr:row>
      <xdr:rowOff>0</xdr:rowOff>
    </xdr:from>
    <xdr:ext cx="95250" cy="171450"/>
    <xdr:sp macro="" textlink="">
      <xdr:nvSpPr>
        <xdr:cNvPr id="2474" name="Text Box 19">
          <a:extLst>
            <a:ext uri="{FF2B5EF4-FFF2-40B4-BE49-F238E27FC236}">
              <a16:creationId xmlns:a16="http://schemas.microsoft.com/office/drawing/2014/main" id="{00000000-0008-0000-0500-0000AA09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014"/>
    <xdr:sp macro="" textlink="">
      <xdr:nvSpPr>
        <xdr:cNvPr id="2475" name="Text Box 15">
          <a:extLst>
            <a:ext uri="{FF2B5EF4-FFF2-40B4-BE49-F238E27FC236}">
              <a16:creationId xmlns:a16="http://schemas.microsoft.com/office/drawing/2014/main" id="{00000000-0008-0000-0500-0000A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6" name="Text Box 16">
          <a:extLst>
            <a:ext uri="{FF2B5EF4-FFF2-40B4-BE49-F238E27FC236}">
              <a16:creationId xmlns:a16="http://schemas.microsoft.com/office/drawing/2014/main" id="{00000000-0008-0000-0500-0000A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7" name="Text Box 17">
          <a:extLst>
            <a:ext uri="{FF2B5EF4-FFF2-40B4-BE49-F238E27FC236}">
              <a16:creationId xmlns:a16="http://schemas.microsoft.com/office/drawing/2014/main" id="{00000000-0008-0000-0500-0000A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8" name="Text Box 18">
          <a:extLst>
            <a:ext uri="{FF2B5EF4-FFF2-40B4-BE49-F238E27FC236}">
              <a16:creationId xmlns:a16="http://schemas.microsoft.com/office/drawing/2014/main" id="{00000000-0008-0000-0500-0000A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0</xdr:rowOff>
    </xdr:from>
    <xdr:ext cx="95250" cy="171450"/>
    <xdr:sp macro="" textlink="">
      <xdr:nvSpPr>
        <xdr:cNvPr id="2479" name="Text Box 19">
          <a:extLst>
            <a:ext uri="{FF2B5EF4-FFF2-40B4-BE49-F238E27FC236}">
              <a16:creationId xmlns:a16="http://schemas.microsoft.com/office/drawing/2014/main" id="{00000000-0008-0000-0500-0000A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0" name="Text Box 16">
          <a:extLst>
            <a:ext uri="{FF2B5EF4-FFF2-40B4-BE49-F238E27FC236}">
              <a16:creationId xmlns:a16="http://schemas.microsoft.com/office/drawing/2014/main" id="{00000000-0008-0000-0500-0000B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0</xdr:rowOff>
    </xdr:from>
    <xdr:ext cx="95250" cy="171450"/>
    <xdr:sp macro="" textlink="">
      <xdr:nvSpPr>
        <xdr:cNvPr id="2481" name="Text Box 17">
          <a:extLst>
            <a:ext uri="{FF2B5EF4-FFF2-40B4-BE49-F238E27FC236}">
              <a16:creationId xmlns:a16="http://schemas.microsoft.com/office/drawing/2014/main" id="{00000000-0008-0000-0500-0000B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44</xdr:row>
      <xdr:rowOff>15875</xdr:rowOff>
    </xdr:from>
    <xdr:ext cx="95250" cy="171450"/>
    <xdr:sp macro="" textlink="">
      <xdr:nvSpPr>
        <xdr:cNvPr id="2482" name="Text Box 18">
          <a:extLst>
            <a:ext uri="{FF2B5EF4-FFF2-40B4-BE49-F238E27FC236}">
              <a16:creationId xmlns:a16="http://schemas.microsoft.com/office/drawing/2014/main" id="{00000000-0008-0000-0500-0000B209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3" name="Text Box 16">
          <a:extLst>
            <a:ext uri="{FF2B5EF4-FFF2-40B4-BE49-F238E27FC236}">
              <a16:creationId xmlns:a16="http://schemas.microsoft.com/office/drawing/2014/main" id="{00000000-0008-0000-0500-0000B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4" name="Text Box 17">
          <a:extLst>
            <a:ext uri="{FF2B5EF4-FFF2-40B4-BE49-F238E27FC236}">
              <a16:creationId xmlns:a16="http://schemas.microsoft.com/office/drawing/2014/main" id="{00000000-0008-0000-0500-0000B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5" name="Text Box 18">
          <a:extLst>
            <a:ext uri="{FF2B5EF4-FFF2-40B4-BE49-F238E27FC236}">
              <a16:creationId xmlns:a16="http://schemas.microsoft.com/office/drawing/2014/main" id="{00000000-0008-0000-0500-0000B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6" name="Text Box 19">
          <a:extLst>
            <a:ext uri="{FF2B5EF4-FFF2-40B4-BE49-F238E27FC236}">
              <a16:creationId xmlns:a16="http://schemas.microsoft.com/office/drawing/2014/main" id="{00000000-0008-0000-0500-0000B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44</xdr:row>
      <xdr:rowOff>0</xdr:rowOff>
    </xdr:from>
    <xdr:ext cx="95250" cy="171450"/>
    <xdr:sp macro="" textlink="">
      <xdr:nvSpPr>
        <xdr:cNvPr id="2487" name="Text Box 16">
          <a:extLst>
            <a:ext uri="{FF2B5EF4-FFF2-40B4-BE49-F238E27FC236}">
              <a16:creationId xmlns:a16="http://schemas.microsoft.com/office/drawing/2014/main" id="{00000000-0008-0000-0500-0000B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88" name="Text Box 15">
          <a:extLst>
            <a:ext uri="{FF2B5EF4-FFF2-40B4-BE49-F238E27FC236}">
              <a16:creationId xmlns:a16="http://schemas.microsoft.com/office/drawing/2014/main" id="{00000000-0008-0000-0500-0000B8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8496"/>
    <xdr:sp macro="" textlink="">
      <xdr:nvSpPr>
        <xdr:cNvPr id="2489" name="Text Box 15">
          <a:extLst>
            <a:ext uri="{FF2B5EF4-FFF2-40B4-BE49-F238E27FC236}">
              <a16:creationId xmlns:a16="http://schemas.microsoft.com/office/drawing/2014/main" id="{00000000-0008-0000-0500-0000B909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490" name="Text Box 15">
          <a:extLst>
            <a:ext uri="{FF2B5EF4-FFF2-40B4-BE49-F238E27FC236}">
              <a16:creationId xmlns:a16="http://schemas.microsoft.com/office/drawing/2014/main" id="{00000000-0008-0000-0500-0000BA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492" name="Text Box 15">
          <a:extLst>
            <a:ext uri="{FF2B5EF4-FFF2-40B4-BE49-F238E27FC236}">
              <a16:creationId xmlns:a16="http://schemas.microsoft.com/office/drawing/2014/main" id="{00000000-0008-0000-0500-0000BC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493" name="Text Box 15">
          <a:extLst>
            <a:ext uri="{FF2B5EF4-FFF2-40B4-BE49-F238E27FC236}">
              <a16:creationId xmlns:a16="http://schemas.microsoft.com/office/drawing/2014/main" id="{00000000-0008-0000-0500-0000BD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44</xdr:row>
      <xdr:rowOff>170392</xdr:rowOff>
    </xdr:from>
    <xdr:ext cx="95250" cy="213632"/>
    <xdr:sp macro="" textlink="">
      <xdr:nvSpPr>
        <xdr:cNvPr id="2494" name="Text Box 15">
          <a:extLst>
            <a:ext uri="{FF2B5EF4-FFF2-40B4-BE49-F238E27FC236}">
              <a16:creationId xmlns:a16="http://schemas.microsoft.com/office/drawing/2014/main" id="{00000000-0008-0000-0500-0000BE09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5" name="Text Box 16">
          <a:extLst>
            <a:ext uri="{FF2B5EF4-FFF2-40B4-BE49-F238E27FC236}">
              <a16:creationId xmlns:a16="http://schemas.microsoft.com/office/drawing/2014/main" id="{00000000-0008-0000-0500-0000B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6" name="Text Box 17">
          <a:extLst>
            <a:ext uri="{FF2B5EF4-FFF2-40B4-BE49-F238E27FC236}">
              <a16:creationId xmlns:a16="http://schemas.microsoft.com/office/drawing/2014/main" id="{00000000-0008-0000-0500-0000C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7" name="Text Box 18">
          <a:extLst>
            <a:ext uri="{FF2B5EF4-FFF2-40B4-BE49-F238E27FC236}">
              <a16:creationId xmlns:a16="http://schemas.microsoft.com/office/drawing/2014/main" id="{00000000-0008-0000-0500-0000C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498" name="Text Box 19">
          <a:extLst>
            <a:ext uri="{FF2B5EF4-FFF2-40B4-BE49-F238E27FC236}">
              <a16:creationId xmlns:a16="http://schemas.microsoft.com/office/drawing/2014/main" id="{00000000-0008-0000-0500-0000C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499" name="Text Box 16">
          <a:extLst>
            <a:ext uri="{FF2B5EF4-FFF2-40B4-BE49-F238E27FC236}">
              <a16:creationId xmlns:a16="http://schemas.microsoft.com/office/drawing/2014/main" id="{00000000-0008-0000-0500-0000C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0" name="Text Box 17">
          <a:extLst>
            <a:ext uri="{FF2B5EF4-FFF2-40B4-BE49-F238E27FC236}">
              <a16:creationId xmlns:a16="http://schemas.microsoft.com/office/drawing/2014/main" id="{00000000-0008-0000-0500-0000C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1" name="Text Box 18">
          <a:extLst>
            <a:ext uri="{FF2B5EF4-FFF2-40B4-BE49-F238E27FC236}">
              <a16:creationId xmlns:a16="http://schemas.microsoft.com/office/drawing/2014/main" id="{00000000-0008-0000-0500-0000C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02" name="Text Box 19">
          <a:extLst>
            <a:ext uri="{FF2B5EF4-FFF2-40B4-BE49-F238E27FC236}">
              <a16:creationId xmlns:a16="http://schemas.microsoft.com/office/drawing/2014/main" id="{00000000-0008-0000-0500-0000C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3" name="Text Box 16">
          <a:extLst>
            <a:ext uri="{FF2B5EF4-FFF2-40B4-BE49-F238E27FC236}">
              <a16:creationId xmlns:a16="http://schemas.microsoft.com/office/drawing/2014/main" id="{00000000-0008-0000-0500-0000C7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4" name="Text Box 17">
          <a:extLst>
            <a:ext uri="{FF2B5EF4-FFF2-40B4-BE49-F238E27FC236}">
              <a16:creationId xmlns:a16="http://schemas.microsoft.com/office/drawing/2014/main" id="{00000000-0008-0000-0500-0000C8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5" name="Text Box 18">
          <a:extLst>
            <a:ext uri="{FF2B5EF4-FFF2-40B4-BE49-F238E27FC236}">
              <a16:creationId xmlns:a16="http://schemas.microsoft.com/office/drawing/2014/main" id="{00000000-0008-0000-0500-0000C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06" name="Text Box 19">
          <a:extLst>
            <a:ext uri="{FF2B5EF4-FFF2-40B4-BE49-F238E27FC236}">
              <a16:creationId xmlns:a16="http://schemas.microsoft.com/office/drawing/2014/main" id="{00000000-0008-0000-0500-0000C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07" name="Text Box 15">
          <a:extLst>
            <a:ext uri="{FF2B5EF4-FFF2-40B4-BE49-F238E27FC236}">
              <a16:creationId xmlns:a16="http://schemas.microsoft.com/office/drawing/2014/main" id="{00000000-0008-0000-0500-0000CB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8" name="Text Box 16">
          <a:extLst>
            <a:ext uri="{FF2B5EF4-FFF2-40B4-BE49-F238E27FC236}">
              <a16:creationId xmlns:a16="http://schemas.microsoft.com/office/drawing/2014/main" id="{00000000-0008-0000-0500-0000CC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09" name="Text Box 17">
          <a:extLst>
            <a:ext uri="{FF2B5EF4-FFF2-40B4-BE49-F238E27FC236}">
              <a16:creationId xmlns:a16="http://schemas.microsoft.com/office/drawing/2014/main" id="{00000000-0008-0000-0500-0000CD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0" name="Text Box 18">
          <a:extLst>
            <a:ext uri="{FF2B5EF4-FFF2-40B4-BE49-F238E27FC236}">
              <a16:creationId xmlns:a16="http://schemas.microsoft.com/office/drawing/2014/main" id="{00000000-0008-0000-0500-0000C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11" name="Text Box 19">
          <a:extLst>
            <a:ext uri="{FF2B5EF4-FFF2-40B4-BE49-F238E27FC236}">
              <a16:creationId xmlns:a16="http://schemas.microsoft.com/office/drawing/2014/main" id="{00000000-0008-0000-0500-0000C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2" name="Text Box 16">
          <a:extLst>
            <a:ext uri="{FF2B5EF4-FFF2-40B4-BE49-F238E27FC236}">
              <a16:creationId xmlns:a16="http://schemas.microsoft.com/office/drawing/2014/main" id="{00000000-0008-0000-0500-0000D0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3" name="Text Box 17">
          <a:extLst>
            <a:ext uri="{FF2B5EF4-FFF2-40B4-BE49-F238E27FC236}">
              <a16:creationId xmlns:a16="http://schemas.microsoft.com/office/drawing/2014/main" id="{00000000-0008-0000-0500-0000D1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14" name="Text Box 18">
          <a:extLst>
            <a:ext uri="{FF2B5EF4-FFF2-40B4-BE49-F238E27FC236}">
              <a16:creationId xmlns:a16="http://schemas.microsoft.com/office/drawing/2014/main" id="{00000000-0008-0000-0500-0000D2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5" name="Text Box 16">
          <a:extLst>
            <a:ext uri="{FF2B5EF4-FFF2-40B4-BE49-F238E27FC236}">
              <a16:creationId xmlns:a16="http://schemas.microsoft.com/office/drawing/2014/main" id="{00000000-0008-0000-0500-0000D3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6" name="Text Box 17">
          <a:extLst>
            <a:ext uri="{FF2B5EF4-FFF2-40B4-BE49-F238E27FC236}">
              <a16:creationId xmlns:a16="http://schemas.microsoft.com/office/drawing/2014/main" id="{00000000-0008-0000-0500-0000D4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7" name="Text Box 18">
          <a:extLst>
            <a:ext uri="{FF2B5EF4-FFF2-40B4-BE49-F238E27FC236}">
              <a16:creationId xmlns:a16="http://schemas.microsoft.com/office/drawing/2014/main" id="{00000000-0008-0000-0500-0000D5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8" name="Text Box 19">
          <a:extLst>
            <a:ext uri="{FF2B5EF4-FFF2-40B4-BE49-F238E27FC236}">
              <a16:creationId xmlns:a16="http://schemas.microsoft.com/office/drawing/2014/main" id="{00000000-0008-0000-0500-0000D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19" name="Text Box 16">
          <a:extLst>
            <a:ext uri="{FF2B5EF4-FFF2-40B4-BE49-F238E27FC236}">
              <a16:creationId xmlns:a16="http://schemas.microsoft.com/office/drawing/2014/main" id="{00000000-0008-0000-0500-0000D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0" name="Text Box 17">
          <a:extLst>
            <a:ext uri="{FF2B5EF4-FFF2-40B4-BE49-F238E27FC236}">
              <a16:creationId xmlns:a16="http://schemas.microsoft.com/office/drawing/2014/main" id="{00000000-0008-0000-0500-0000D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1" name="Text Box 18">
          <a:extLst>
            <a:ext uri="{FF2B5EF4-FFF2-40B4-BE49-F238E27FC236}">
              <a16:creationId xmlns:a16="http://schemas.microsoft.com/office/drawing/2014/main" id="{00000000-0008-0000-0500-0000D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22" name="Text Box 19">
          <a:extLst>
            <a:ext uri="{FF2B5EF4-FFF2-40B4-BE49-F238E27FC236}">
              <a16:creationId xmlns:a16="http://schemas.microsoft.com/office/drawing/2014/main" id="{00000000-0008-0000-0500-0000D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56743"/>
    <xdr:sp macro="" textlink="">
      <xdr:nvSpPr>
        <xdr:cNvPr id="2523" name="Text Box 15">
          <a:extLst>
            <a:ext uri="{FF2B5EF4-FFF2-40B4-BE49-F238E27FC236}">
              <a16:creationId xmlns:a16="http://schemas.microsoft.com/office/drawing/2014/main" id="{00000000-0008-0000-0500-0000DB09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442269"/>
    <xdr:sp macro="" textlink="">
      <xdr:nvSpPr>
        <xdr:cNvPr id="2524" name="Text Box 15">
          <a:extLst>
            <a:ext uri="{FF2B5EF4-FFF2-40B4-BE49-F238E27FC236}">
              <a16:creationId xmlns:a16="http://schemas.microsoft.com/office/drawing/2014/main" id="{00000000-0008-0000-0500-0000DC09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2526" name="Text Box 15">
          <a:extLst>
            <a:ext uri="{FF2B5EF4-FFF2-40B4-BE49-F238E27FC236}">
              <a16:creationId xmlns:a16="http://schemas.microsoft.com/office/drawing/2014/main" id="{00000000-0008-0000-0500-0000DE09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444331"/>
    <xdr:sp macro="" textlink="">
      <xdr:nvSpPr>
        <xdr:cNvPr id="2527" name="Text Box 15">
          <a:extLst>
            <a:ext uri="{FF2B5EF4-FFF2-40B4-BE49-F238E27FC236}">
              <a16:creationId xmlns:a16="http://schemas.microsoft.com/office/drawing/2014/main" id="{00000000-0008-0000-0500-0000DF09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44</xdr:row>
      <xdr:rowOff>504825</xdr:rowOff>
    </xdr:from>
    <xdr:ext cx="95250" cy="213632"/>
    <xdr:sp macro="" textlink="">
      <xdr:nvSpPr>
        <xdr:cNvPr id="2528" name="Text Box 15">
          <a:extLst>
            <a:ext uri="{FF2B5EF4-FFF2-40B4-BE49-F238E27FC236}">
              <a16:creationId xmlns:a16="http://schemas.microsoft.com/office/drawing/2014/main" id="{00000000-0008-0000-0500-0000E009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29" name="Text Box 16">
          <a:extLst>
            <a:ext uri="{FF2B5EF4-FFF2-40B4-BE49-F238E27FC236}">
              <a16:creationId xmlns:a16="http://schemas.microsoft.com/office/drawing/2014/main" id="{00000000-0008-0000-0500-0000E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0" name="Text Box 17">
          <a:extLst>
            <a:ext uri="{FF2B5EF4-FFF2-40B4-BE49-F238E27FC236}">
              <a16:creationId xmlns:a16="http://schemas.microsoft.com/office/drawing/2014/main" id="{00000000-0008-0000-0500-0000E2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1" name="Text Box 18">
          <a:extLst>
            <a:ext uri="{FF2B5EF4-FFF2-40B4-BE49-F238E27FC236}">
              <a16:creationId xmlns:a16="http://schemas.microsoft.com/office/drawing/2014/main" id="{00000000-0008-0000-0500-0000E3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32" name="Text Box 19">
          <a:extLst>
            <a:ext uri="{FF2B5EF4-FFF2-40B4-BE49-F238E27FC236}">
              <a16:creationId xmlns:a16="http://schemas.microsoft.com/office/drawing/2014/main" id="{00000000-0008-0000-0500-0000E4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3" name="Text Box 16">
          <a:extLst>
            <a:ext uri="{FF2B5EF4-FFF2-40B4-BE49-F238E27FC236}">
              <a16:creationId xmlns:a16="http://schemas.microsoft.com/office/drawing/2014/main" id="{00000000-0008-0000-0500-0000E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4" name="Text Box 17">
          <a:extLst>
            <a:ext uri="{FF2B5EF4-FFF2-40B4-BE49-F238E27FC236}">
              <a16:creationId xmlns:a16="http://schemas.microsoft.com/office/drawing/2014/main" id="{00000000-0008-0000-0500-0000E6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5" name="Text Box 18">
          <a:extLst>
            <a:ext uri="{FF2B5EF4-FFF2-40B4-BE49-F238E27FC236}">
              <a16:creationId xmlns:a16="http://schemas.microsoft.com/office/drawing/2014/main" id="{00000000-0008-0000-0500-0000E7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36" name="Text Box 19">
          <a:extLst>
            <a:ext uri="{FF2B5EF4-FFF2-40B4-BE49-F238E27FC236}">
              <a16:creationId xmlns:a16="http://schemas.microsoft.com/office/drawing/2014/main" id="{00000000-0008-0000-0500-0000E8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7" name="Text Box 16">
          <a:extLst>
            <a:ext uri="{FF2B5EF4-FFF2-40B4-BE49-F238E27FC236}">
              <a16:creationId xmlns:a16="http://schemas.microsoft.com/office/drawing/2014/main" id="{00000000-0008-0000-0500-0000E9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8" name="Text Box 17">
          <a:extLst>
            <a:ext uri="{FF2B5EF4-FFF2-40B4-BE49-F238E27FC236}">
              <a16:creationId xmlns:a16="http://schemas.microsoft.com/office/drawing/2014/main" id="{00000000-0008-0000-0500-0000EA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39" name="Text Box 18">
          <a:extLst>
            <a:ext uri="{FF2B5EF4-FFF2-40B4-BE49-F238E27FC236}">
              <a16:creationId xmlns:a16="http://schemas.microsoft.com/office/drawing/2014/main" id="{00000000-0008-0000-0500-0000EB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50</xdr:row>
      <xdr:rowOff>0</xdr:rowOff>
    </xdr:from>
    <xdr:ext cx="95250" cy="171450"/>
    <xdr:sp macro="" textlink="">
      <xdr:nvSpPr>
        <xdr:cNvPr id="2540" name="Text Box 19">
          <a:extLst>
            <a:ext uri="{FF2B5EF4-FFF2-40B4-BE49-F238E27FC236}">
              <a16:creationId xmlns:a16="http://schemas.microsoft.com/office/drawing/2014/main" id="{00000000-0008-0000-0500-0000EC09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41" name="Text Box 15">
          <a:extLst>
            <a:ext uri="{FF2B5EF4-FFF2-40B4-BE49-F238E27FC236}">
              <a16:creationId xmlns:a16="http://schemas.microsoft.com/office/drawing/2014/main" id="{00000000-0008-0000-0500-0000ED09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2" name="Text Box 16">
          <a:extLst>
            <a:ext uri="{FF2B5EF4-FFF2-40B4-BE49-F238E27FC236}">
              <a16:creationId xmlns:a16="http://schemas.microsoft.com/office/drawing/2014/main" id="{00000000-0008-0000-0500-0000E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3" name="Text Box 17">
          <a:extLst>
            <a:ext uri="{FF2B5EF4-FFF2-40B4-BE49-F238E27FC236}">
              <a16:creationId xmlns:a16="http://schemas.microsoft.com/office/drawing/2014/main" id="{00000000-0008-0000-0500-0000E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4" name="Text Box 18">
          <a:extLst>
            <a:ext uri="{FF2B5EF4-FFF2-40B4-BE49-F238E27FC236}">
              <a16:creationId xmlns:a16="http://schemas.microsoft.com/office/drawing/2014/main" id="{00000000-0008-0000-0500-0000F0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45" name="Text Box 19">
          <a:extLst>
            <a:ext uri="{FF2B5EF4-FFF2-40B4-BE49-F238E27FC236}">
              <a16:creationId xmlns:a16="http://schemas.microsoft.com/office/drawing/2014/main" id="{00000000-0008-0000-0500-0000F1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46</xdr:row>
      <xdr:rowOff>504825</xdr:rowOff>
    </xdr:from>
    <xdr:ext cx="95250" cy="442269"/>
    <xdr:sp macro="" textlink="">
      <xdr:nvSpPr>
        <xdr:cNvPr id="2546" name="Text Box 15">
          <a:extLst>
            <a:ext uri="{FF2B5EF4-FFF2-40B4-BE49-F238E27FC236}">
              <a16:creationId xmlns:a16="http://schemas.microsoft.com/office/drawing/2014/main" id="{00000000-0008-0000-0500-0000F209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7" name="Text Box 16">
          <a:extLst>
            <a:ext uri="{FF2B5EF4-FFF2-40B4-BE49-F238E27FC236}">
              <a16:creationId xmlns:a16="http://schemas.microsoft.com/office/drawing/2014/main" id="{00000000-0008-0000-0500-0000F3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8" name="Text Box 17">
          <a:extLst>
            <a:ext uri="{FF2B5EF4-FFF2-40B4-BE49-F238E27FC236}">
              <a16:creationId xmlns:a16="http://schemas.microsoft.com/office/drawing/2014/main" id="{00000000-0008-0000-0500-0000F4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49" name="Text Box 18">
          <a:extLst>
            <a:ext uri="{FF2B5EF4-FFF2-40B4-BE49-F238E27FC236}">
              <a16:creationId xmlns:a16="http://schemas.microsoft.com/office/drawing/2014/main" id="{00000000-0008-0000-0500-0000F509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0" name="Text Box 16">
          <a:extLst>
            <a:ext uri="{FF2B5EF4-FFF2-40B4-BE49-F238E27FC236}">
              <a16:creationId xmlns:a16="http://schemas.microsoft.com/office/drawing/2014/main" id="{00000000-0008-0000-0500-0000F6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1" name="Text Box 17">
          <a:extLst>
            <a:ext uri="{FF2B5EF4-FFF2-40B4-BE49-F238E27FC236}">
              <a16:creationId xmlns:a16="http://schemas.microsoft.com/office/drawing/2014/main" id="{00000000-0008-0000-0500-0000F7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2" name="Text Box 18">
          <a:extLst>
            <a:ext uri="{FF2B5EF4-FFF2-40B4-BE49-F238E27FC236}">
              <a16:creationId xmlns:a16="http://schemas.microsoft.com/office/drawing/2014/main" id="{00000000-0008-0000-0500-0000F8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3" name="Text Box 19">
          <a:extLst>
            <a:ext uri="{FF2B5EF4-FFF2-40B4-BE49-F238E27FC236}">
              <a16:creationId xmlns:a16="http://schemas.microsoft.com/office/drawing/2014/main" id="{00000000-0008-0000-0500-0000F9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4" name="Text Box 16">
          <a:extLst>
            <a:ext uri="{FF2B5EF4-FFF2-40B4-BE49-F238E27FC236}">
              <a16:creationId xmlns:a16="http://schemas.microsoft.com/office/drawing/2014/main" id="{00000000-0008-0000-0500-0000FA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5" name="Text Box 17">
          <a:extLst>
            <a:ext uri="{FF2B5EF4-FFF2-40B4-BE49-F238E27FC236}">
              <a16:creationId xmlns:a16="http://schemas.microsoft.com/office/drawing/2014/main" id="{00000000-0008-0000-0500-0000FB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56" name="Text Box 18">
          <a:extLst>
            <a:ext uri="{FF2B5EF4-FFF2-40B4-BE49-F238E27FC236}">
              <a16:creationId xmlns:a16="http://schemas.microsoft.com/office/drawing/2014/main" id="{00000000-0008-0000-0500-0000FC09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57" name="Text Box 15">
          <a:extLst>
            <a:ext uri="{FF2B5EF4-FFF2-40B4-BE49-F238E27FC236}">
              <a16:creationId xmlns:a16="http://schemas.microsoft.com/office/drawing/2014/main" id="{00000000-0008-0000-0500-0000FD09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8" name="Text Box 16">
          <a:extLst>
            <a:ext uri="{FF2B5EF4-FFF2-40B4-BE49-F238E27FC236}">
              <a16:creationId xmlns:a16="http://schemas.microsoft.com/office/drawing/2014/main" id="{00000000-0008-0000-0500-0000FE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59" name="Text Box 17">
          <a:extLst>
            <a:ext uri="{FF2B5EF4-FFF2-40B4-BE49-F238E27FC236}">
              <a16:creationId xmlns:a16="http://schemas.microsoft.com/office/drawing/2014/main" id="{00000000-0008-0000-0500-0000FF09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0" name="Text Box 18">
          <a:extLst>
            <a:ext uri="{FF2B5EF4-FFF2-40B4-BE49-F238E27FC236}">
              <a16:creationId xmlns:a16="http://schemas.microsoft.com/office/drawing/2014/main" id="{00000000-0008-0000-0500-00000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61" name="Text Box 19">
          <a:extLst>
            <a:ext uri="{FF2B5EF4-FFF2-40B4-BE49-F238E27FC236}">
              <a16:creationId xmlns:a16="http://schemas.microsoft.com/office/drawing/2014/main" id="{00000000-0008-0000-0500-00000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2" name="Text Box 16">
          <a:extLst>
            <a:ext uri="{FF2B5EF4-FFF2-40B4-BE49-F238E27FC236}">
              <a16:creationId xmlns:a16="http://schemas.microsoft.com/office/drawing/2014/main" id="{00000000-0008-0000-0500-00000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3" name="Text Box 17">
          <a:extLst>
            <a:ext uri="{FF2B5EF4-FFF2-40B4-BE49-F238E27FC236}">
              <a16:creationId xmlns:a16="http://schemas.microsoft.com/office/drawing/2014/main" id="{00000000-0008-0000-0500-00000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4" name="Text Box 18">
          <a:extLst>
            <a:ext uri="{FF2B5EF4-FFF2-40B4-BE49-F238E27FC236}">
              <a16:creationId xmlns:a16="http://schemas.microsoft.com/office/drawing/2014/main" id="{00000000-0008-0000-0500-00000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65" name="Text Box 19">
          <a:extLst>
            <a:ext uri="{FF2B5EF4-FFF2-40B4-BE49-F238E27FC236}">
              <a16:creationId xmlns:a16="http://schemas.microsoft.com/office/drawing/2014/main" id="{00000000-0008-0000-0500-00000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6" name="Text Box 16">
          <a:extLst>
            <a:ext uri="{FF2B5EF4-FFF2-40B4-BE49-F238E27FC236}">
              <a16:creationId xmlns:a16="http://schemas.microsoft.com/office/drawing/2014/main" id="{00000000-0008-0000-0500-00000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7" name="Text Box 17">
          <a:extLst>
            <a:ext uri="{FF2B5EF4-FFF2-40B4-BE49-F238E27FC236}">
              <a16:creationId xmlns:a16="http://schemas.microsoft.com/office/drawing/2014/main" id="{00000000-0008-0000-0500-00000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8" name="Text Box 18">
          <a:extLst>
            <a:ext uri="{FF2B5EF4-FFF2-40B4-BE49-F238E27FC236}">
              <a16:creationId xmlns:a16="http://schemas.microsoft.com/office/drawing/2014/main" id="{00000000-0008-0000-0500-00000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45</xdr:row>
      <xdr:rowOff>0</xdr:rowOff>
    </xdr:from>
    <xdr:ext cx="95250" cy="171450"/>
    <xdr:sp macro="" textlink="">
      <xdr:nvSpPr>
        <xdr:cNvPr id="2569" name="Text Box 19">
          <a:extLst>
            <a:ext uri="{FF2B5EF4-FFF2-40B4-BE49-F238E27FC236}">
              <a16:creationId xmlns:a16="http://schemas.microsoft.com/office/drawing/2014/main" id="{00000000-0008-0000-0500-000009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014"/>
    <xdr:sp macro="" textlink="">
      <xdr:nvSpPr>
        <xdr:cNvPr id="2570" name="Text Box 15">
          <a:extLst>
            <a:ext uri="{FF2B5EF4-FFF2-40B4-BE49-F238E27FC236}">
              <a16:creationId xmlns:a16="http://schemas.microsoft.com/office/drawing/2014/main" id="{00000000-0008-0000-0500-00000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1" name="Text Box 16">
          <a:extLst>
            <a:ext uri="{FF2B5EF4-FFF2-40B4-BE49-F238E27FC236}">
              <a16:creationId xmlns:a16="http://schemas.microsoft.com/office/drawing/2014/main" id="{00000000-0008-0000-0500-00000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2" name="Text Box 17">
          <a:extLst>
            <a:ext uri="{FF2B5EF4-FFF2-40B4-BE49-F238E27FC236}">
              <a16:creationId xmlns:a16="http://schemas.microsoft.com/office/drawing/2014/main" id="{00000000-0008-0000-0500-00000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3" name="Text Box 18">
          <a:extLst>
            <a:ext uri="{FF2B5EF4-FFF2-40B4-BE49-F238E27FC236}">
              <a16:creationId xmlns:a16="http://schemas.microsoft.com/office/drawing/2014/main" id="{00000000-0008-0000-0500-00000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0</xdr:rowOff>
    </xdr:from>
    <xdr:ext cx="95250" cy="171450"/>
    <xdr:sp macro="" textlink="">
      <xdr:nvSpPr>
        <xdr:cNvPr id="2574" name="Text Box 19">
          <a:extLst>
            <a:ext uri="{FF2B5EF4-FFF2-40B4-BE49-F238E27FC236}">
              <a16:creationId xmlns:a16="http://schemas.microsoft.com/office/drawing/2014/main" id="{00000000-0008-0000-0500-00000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5" name="Text Box 16">
          <a:extLst>
            <a:ext uri="{FF2B5EF4-FFF2-40B4-BE49-F238E27FC236}">
              <a16:creationId xmlns:a16="http://schemas.microsoft.com/office/drawing/2014/main" id="{00000000-0008-0000-0500-00000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0</xdr:rowOff>
    </xdr:from>
    <xdr:ext cx="95250" cy="171450"/>
    <xdr:sp macro="" textlink="">
      <xdr:nvSpPr>
        <xdr:cNvPr id="2576" name="Text Box 17">
          <a:extLst>
            <a:ext uri="{FF2B5EF4-FFF2-40B4-BE49-F238E27FC236}">
              <a16:creationId xmlns:a16="http://schemas.microsoft.com/office/drawing/2014/main" id="{00000000-0008-0000-0500-00001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50</xdr:row>
      <xdr:rowOff>15875</xdr:rowOff>
    </xdr:from>
    <xdr:ext cx="95250" cy="171450"/>
    <xdr:sp macro="" textlink="">
      <xdr:nvSpPr>
        <xdr:cNvPr id="2577" name="Text Box 18">
          <a:extLst>
            <a:ext uri="{FF2B5EF4-FFF2-40B4-BE49-F238E27FC236}">
              <a16:creationId xmlns:a16="http://schemas.microsoft.com/office/drawing/2014/main" id="{00000000-0008-0000-0500-000011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8" name="Text Box 16">
          <a:extLst>
            <a:ext uri="{FF2B5EF4-FFF2-40B4-BE49-F238E27FC236}">
              <a16:creationId xmlns:a16="http://schemas.microsoft.com/office/drawing/2014/main" id="{00000000-0008-0000-0500-00001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79" name="Text Box 17">
          <a:extLst>
            <a:ext uri="{FF2B5EF4-FFF2-40B4-BE49-F238E27FC236}">
              <a16:creationId xmlns:a16="http://schemas.microsoft.com/office/drawing/2014/main" id="{00000000-0008-0000-0500-00001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0" name="Text Box 18">
          <a:extLst>
            <a:ext uri="{FF2B5EF4-FFF2-40B4-BE49-F238E27FC236}">
              <a16:creationId xmlns:a16="http://schemas.microsoft.com/office/drawing/2014/main" id="{00000000-0008-0000-0500-00001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1" name="Text Box 19">
          <a:extLst>
            <a:ext uri="{FF2B5EF4-FFF2-40B4-BE49-F238E27FC236}">
              <a16:creationId xmlns:a16="http://schemas.microsoft.com/office/drawing/2014/main" id="{00000000-0008-0000-0500-00001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50</xdr:row>
      <xdr:rowOff>0</xdr:rowOff>
    </xdr:from>
    <xdr:ext cx="95250" cy="171450"/>
    <xdr:sp macro="" textlink="">
      <xdr:nvSpPr>
        <xdr:cNvPr id="2582" name="Text Box 16">
          <a:extLst>
            <a:ext uri="{FF2B5EF4-FFF2-40B4-BE49-F238E27FC236}">
              <a16:creationId xmlns:a16="http://schemas.microsoft.com/office/drawing/2014/main" id="{00000000-0008-0000-0500-00001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3" name="Text Box 15">
          <a:extLst>
            <a:ext uri="{FF2B5EF4-FFF2-40B4-BE49-F238E27FC236}">
              <a16:creationId xmlns:a16="http://schemas.microsoft.com/office/drawing/2014/main" id="{00000000-0008-0000-0500-000017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8496"/>
    <xdr:sp macro="" textlink="">
      <xdr:nvSpPr>
        <xdr:cNvPr id="2584" name="Text Box 15">
          <a:extLst>
            <a:ext uri="{FF2B5EF4-FFF2-40B4-BE49-F238E27FC236}">
              <a16:creationId xmlns:a16="http://schemas.microsoft.com/office/drawing/2014/main" id="{00000000-0008-0000-0500-000018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585" name="Text Box 15">
          <a:extLst>
            <a:ext uri="{FF2B5EF4-FFF2-40B4-BE49-F238E27FC236}">
              <a16:creationId xmlns:a16="http://schemas.microsoft.com/office/drawing/2014/main" id="{00000000-0008-0000-0500-00001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587" name="Text Box 15">
          <a:extLst>
            <a:ext uri="{FF2B5EF4-FFF2-40B4-BE49-F238E27FC236}">
              <a16:creationId xmlns:a16="http://schemas.microsoft.com/office/drawing/2014/main" id="{00000000-0008-0000-0500-00001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588" name="Text Box 15">
          <a:extLst>
            <a:ext uri="{FF2B5EF4-FFF2-40B4-BE49-F238E27FC236}">
              <a16:creationId xmlns:a16="http://schemas.microsoft.com/office/drawing/2014/main" id="{00000000-0008-0000-0500-00001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50</xdr:row>
      <xdr:rowOff>170392</xdr:rowOff>
    </xdr:from>
    <xdr:ext cx="95250" cy="213632"/>
    <xdr:sp macro="" textlink="">
      <xdr:nvSpPr>
        <xdr:cNvPr id="2589" name="Text Box 15">
          <a:extLst>
            <a:ext uri="{FF2B5EF4-FFF2-40B4-BE49-F238E27FC236}">
              <a16:creationId xmlns:a16="http://schemas.microsoft.com/office/drawing/2014/main" id="{00000000-0008-0000-0500-00001D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0" name="Text Box 16">
          <a:extLst>
            <a:ext uri="{FF2B5EF4-FFF2-40B4-BE49-F238E27FC236}">
              <a16:creationId xmlns:a16="http://schemas.microsoft.com/office/drawing/2014/main" id="{00000000-0008-0000-0500-00001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1" name="Text Box 17">
          <a:extLst>
            <a:ext uri="{FF2B5EF4-FFF2-40B4-BE49-F238E27FC236}">
              <a16:creationId xmlns:a16="http://schemas.microsoft.com/office/drawing/2014/main" id="{00000000-0008-0000-0500-00001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2" name="Text Box 18">
          <a:extLst>
            <a:ext uri="{FF2B5EF4-FFF2-40B4-BE49-F238E27FC236}">
              <a16:creationId xmlns:a16="http://schemas.microsoft.com/office/drawing/2014/main" id="{00000000-0008-0000-0500-00002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593" name="Text Box 19">
          <a:extLst>
            <a:ext uri="{FF2B5EF4-FFF2-40B4-BE49-F238E27FC236}">
              <a16:creationId xmlns:a16="http://schemas.microsoft.com/office/drawing/2014/main" id="{00000000-0008-0000-0500-00002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4" name="Text Box 16">
          <a:extLst>
            <a:ext uri="{FF2B5EF4-FFF2-40B4-BE49-F238E27FC236}">
              <a16:creationId xmlns:a16="http://schemas.microsoft.com/office/drawing/2014/main" id="{00000000-0008-0000-0500-00002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5" name="Text Box 17">
          <a:extLst>
            <a:ext uri="{FF2B5EF4-FFF2-40B4-BE49-F238E27FC236}">
              <a16:creationId xmlns:a16="http://schemas.microsoft.com/office/drawing/2014/main" id="{00000000-0008-0000-0500-00002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6" name="Text Box 18">
          <a:extLst>
            <a:ext uri="{FF2B5EF4-FFF2-40B4-BE49-F238E27FC236}">
              <a16:creationId xmlns:a16="http://schemas.microsoft.com/office/drawing/2014/main" id="{00000000-0008-0000-0500-00002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597" name="Text Box 19">
          <a:extLst>
            <a:ext uri="{FF2B5EF4-FFF2-40B4-BE49-F238E27FC236}">
              <a16:creationId xmlns:a16="http://schemas.microsoft.com/office/drawing/2014/main" id="{00000000-0008-0000-0500-00002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8" name="Text Box 16">
          <a:extLst>
            <a:ext uri="{FF2B5EF4-FFF2-40B4-BE49-F238E27FC236}">
              <a16:creationId xmlns:a16="http://schemas.microsoft.com/office/drawing/2014/main" id="{00000000-0008-0000-0500-00002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599" name="Text Box 17">
          <a:extLst>
            <a:ext uri="{FF2B5EF4-FFF2-40B4-BE49-F238E27FC236}">
              <a16:creationId xmlns:a16="http://schemas.microsoft.com/office/drawing/2014/main" id="{00000000-0008-0000-0500-00002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0" name="Text Box 18">
          <a:extLst>
            <a:ext uri="{FF2B5EF4-FFF2-40B4-BE49-F238E27FC236}">
              <a16:creationId xmlns:a16="http://schemas.microsoft.com/office/drawing/2014/main" id="{00000000-0008-0000-0500-00002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01" name="Text Box 19">
          <a:extLst>
            <a:ext uri="{FF2B5EF4-FFF2-40B4-BE49-F238E27FC236}">
              <a16:creationId xmlns:a16="http://schemas.microsoft.com/office/drawing/2014/main" id="{00000000-0008-0000-0500-00002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02" name="Text Box 15">
          <a:extLst>
            <a:ext uri="{FF2B5EF4-FFF2-40B4-BE49-F238E27FC236}">
              <a16:creationId xmlns:a16="http://schemas.microsoft.com/office/drawing/2014/main" id="{00000000-0008-0000-0500-00002A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3" name="Text Box 16">
          <a:extLst>
            <a:ext uri="{FF2B5EF4-FFF2-40B4-BE49-F238E27FC236}">
              <a16:creationId xmlns:a16="http://schemas.microsoft.com/office/drawing/2014/main" id="{00000000-0008-0000-0500-00002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4" name="Text Box 17">
          <a:extLst>
            <a:ext uri="{FF2B5EF4-FFF2-40B4-BE49-F238E27FC236}">
              <a16:creationId xmlns:a16="http://schemas.microsoft.com/office/drawing/2014/main" id="{00000000-0008-0000-0500-00002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5" name="Text Box 18">
          <a:extLst>
            <a:ext uri="{FF2B5EF4-FFF2-40B4-BE49-F238E27FC236}">
              <a16:creationId xmlns:a16="http://schemas.microsoft.com/office/drawing/2014/main" id="{00000000-0008-0000-0500-00002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06" name="Text Box 19">
          <a:extLst>
            <a:ext uri="{FF2B5EF4-FFF2-40B4-BE49-F238E27FC236}">
              <a16:creationId xmlns:a16="http://schemas.microsoft.com/office/drawing/2014/main" id="{00000000-0008-0000-0500-00002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7" name="Text Box 16">
          <a:extLst>
            <a:ext uri="{FF2B5EF4-FFF2-40B4-BE49-F238E27FC236}">
              <a16:creationId xmlns:a16="http://schemas.microsoft.com/office/drawing/2014/main" id="{00000000-0008-0000-0500-00002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8" name="Text Box 17">
          <a:extLst>
            <a:ext uri="{FF2B5EF4-FFF2-40B4-BE49-F238E27FC236}">
              <a16:creationId xmlns:a16="http://schemas.microsoft.com/office/drawing/2014/main" id="{00000000-0008-0000-0500-00003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09" name="Text Box 18">
          <a:extLst>
            <a:ext uri="{FF2B5EF4-FFF2-40B4-BE49-F238E27FC236}">
              <a16:creationId xmlns:a16="http://schemas.microsoft.com/office/drawing/2014/main" id="{00000000-0008-0000-0500-00003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0" name="Text Box 16">
          <a:extLst>
            <a:ext uri="{FF2B5EF4-FFF2-40B4-BE49-F238E27FC236}">
              <a16:creationId xmlns:a16="http://schemas.microsoft.com/office/drawing/2014/main" id="{00000000-0008-0000-0500-00003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1" name="Text Box 17">
          <a:extLst>
            <a:ext uri="{FF2B5EF4-FFF2-40B4-BE49-F238E27FC236}">
              <a16:creationId xmlns:a16="http://schemas.microsoft.com/office/drawing/2014/main" id="{00000000-0008-0000-0500-00003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2" name="Text Box 18">
          <a:extLst>
            <a:ext uri="{FF2B5EF4-FFF2-40B4-BE49-F238E27FC236}">
              <a16:creationId xmlns:a16="http://schemas.microsoft.com/office/drawing/2014/main" id="{00000000-0008-0000-0500-00003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3" name="Text Box 19">
          <a:extLst>
            <a:ext uri="{FF2B5EF4-FFF2-40B4-BE49-F238E27FC236}">
              <a16:creationId xmlns:a16="http://schemas.microsoft.com/office/drawing/2014/main" id="{00000000-0008-0000-0500-00003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4" name="Text Box 16">
          <a:extLst>
            <a:ext uri="{FF2B5EF4-FFF2-40B4-BE49-F238E27FC236}">
              <a16:creationId xmlns:a16="http://schemas.microsoft.com/office/drawing/2014/main" id="{00000000-0008-0000-0500-00003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5" name="Text Box 17">
          <a:extLst>
            <a:ext uri="{FF2B5EF4-FFF2-40B4-BE49-F238E27FC236}">
              <a16:creationId xmlns:a16="http://schemas.microsoft.com/office/drawing/2014/main" id="{00000000-0008-0000-0500-00003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6" name="Text Box 18">
          <a:extLst>
            <a:ext uri="{FF2B5EF4-FFF2-40B4-BE49-F238E27FC236}">
              <a16:creationId xmlns:a16="http://schemas.microsoft.com/office/drawing/2014/main" id="{00000000-0008-0000-0500-00003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17" name="Text Box 19">
          <a:extLst>
            <a:ext uri="{FF2B5EF4-FFF2-40B4-BE49-F238E27FC236}">
              <a16:creationId xmlns:a16="http://schemas.microsoft.com/office/drawing/2014/main" id="{00000000-0008-0000-0500-00003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56743"/>
    <xdr:sp macro="" textlink="">
      <xdr:nvSpPr>
        <xdr:cNvPr id="2618" name="Text Box 15">
          <a:extLst>
            <a:ext uri="{FF2B5EF4-FFF2-40B4-BE49-F238E27FC236}">
              <a16:creationId xmlns:a16="http://schemas.microsoft.com/office/drawing/2014/main" id="{00000000-0008-0000-0500-00003A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442269"/>
    <xdr:sp macro="" textlink="">
      <xdr:nvSpPr>
        <xdr:cNvPr id="2619" name="Text Box 15">
          <a:extLst>
            <a:ext uri="{FF2B5EF4-FFF2-40B4-BE49-F238E27FC236}">
              <a16:creationId xmlns:a16="http://schemas.microsoft.com/office/drawing/2014/main" id="{00000000-0008-0000-0500-00003B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2621" name="Text Box 15">
          <a:extLst>
            <a:ext uri="{FF2B5EF4-FFF2-40B4-BE49-F238E27FC236}">
              <a16:creationId xmlns:a16="http://schemas.microsoft.com/office/drawing/2014/main" id="{00000000-0008-0000-0500-00003D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444331"/>
    <xdr:sp macro="" textlink="">
      <xdr:nvSpPr>
        <xdr:cNvPr id="2622" name="Text Box 15">
          <a:extLst>
            <a:ext uri="{FF2B5EF4-FFF2-40B4-BE49-F238E27FC236}">
              <a16:creationId xmlns:a16="http://schemas.microsoft.com/office/drawing/2014/main" id="{00000000-0008-0000-0500-00003E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50</xdr:row>
      <xdr:rowOff>504825</xdr:rowOff>
    </xdr:from>
    <xdr:ext cx="95250" cy="213632"/>
    <xdr:sp macro="" textlink="">
      <xdr:nvSpPr>
        <xdr:cNvPr id="2623" name="Text Box 15">
          <a:extLst>
            <a:ext uri="{FF2B5EF4-FFF2-40B4-BE49-F238E27FC236}">
              <a16:creationId xmlns:a16="http://schemas.microsoft.com/office/drawing/2014/main" id="{00000000-0008-0000-0500-00003F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4" name="Text Box 16">
          <a:extLst>
            <a:ext uri="{FF2B5EF4-FFF2-40B4-BE49-F238E27FC236}">
              <a16:creationId xmlns:a16="http://schemas.microsoft.com/office/drawing/2014/main" id="{00000000-0008-0000-0500-00004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5" name="Text Box 17">
          <a:extLst>
            <a:ext uri="{FF2B5EF4-FFF2-40B4-BE49-F238E27FC236}">
              <a16:creationId xmlns:a16="http://schemas.microsoft.com/office/drawing/2014/main" id="{00000000-0008-0000-0500-00004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6" name="Text Box 18">
          <a:extLst>
            <a:ext uri="{FF2B5EF4-FFF2-40B4-BE49-F238E27FC236}">
              <a16:creationId xmlns:a16="http://schemas.microsoft.com/office/drawing/2014/main" id="{00000000-0008-0000-0500-00004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27" name="Text Box 19">
          <a:extLst>
            <a:ext uri="{FF2B5EF4-FFF2-40B4-BE49-F238E27FC236}">
              <a16:creationId xmlns:a16="http://schemas.microsoft.com/office/drawing/2014/main" id="{00000000-0008-0000-0500-000043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8" name="Text Box 16">
          <a:extLst>
            <a:ext uri="{FF2B5EF4-FFF2-40B4-BE49-F238E27FC236}">
              <a16:creationId xmlns:a16="http://schemas.microsoft.com/office/drawing/2014/main" id="{00000000-0008-0000-0500-00004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29" name="Text Box 17">
          <a:extLst>
            <a:ext uri="{FF2B5EF4-FFF2-40B4-BE49-F238E27FC236}">
              <a16:creationId xmlns:a16="http://schemas.microsoft.com/office/drawing/2014/main" id="{00000000-0008-0000-0500-00004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0" name="Text Box 18">
          <a:extLst>
            <a:ext uri="{FF2B5EF4-FFF2-40B4-BE49-F238E27FC236}">
              <a16:creationId xmlns:a16="http://schemas.microsoft.com/office/drawing/2014/main" id="{00000000-0008-0000-0500-00004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31" name="Text Box 19">
          <a:extLst>
            <a:ext uri="{FF2B5EF4-FFF2-40B4-BE49-F238E27FC236}">
              <a16:creationId xmlns:a16="http://schemas.microsoft.com/office/drawing/2014/main" id="{00000000-0008-0000-0500-000047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2" name="Text Box 16">
          <a:extLst>
            <a:ext uri="{FF2B5EF4-FFF2-40B4-BE49-F238E27FC236}">
              <a16:creationId xmlns:a16="http://schemas.microsoft.com/office/drawing/2014/main" id="{00000000-0008-0000-0500-00004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3" name="Text Box 17">
          <a:extLst>
            <a:ext uri="{FF2B5EF4-FFF2-40B4-BE49-F238E27FC236}">
              <a16:creationId xmlns:a16="http://schemas.microsoft.com/office/drawing/2014/main" id="{00000000-0008-0000-0500-00004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4" name="Text Box 18">
          <a:extLst>
            <a:ext uri="{FF2B5EF4-FFF2-40B4-BE49-F238E27FC236}">
              <a16:creationId xmlns:a16="http://schemas.microsoft.com/office/drawing/2014/main" id="{00000000-0008-0000-0500-00004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56</xdr:row>
      <xdr:rowOff>0</xdr:rowOff>
    </xdr:from>
    <xdr:ext cx="95250" cy="171450"/>
    <xdr:sp macro="" textlink="">
      <xdr:nvSpPr>
        <xdr:cNvPr id="2635" name="Text Box 19">
          <a:extLst>
            <a:ext uri="{FF2B5EF4-FFF2-40B4-BE49-F238E27FC236}">
              <a16:creationId xmlns:a16="http://schemas.microsoft.com/office/drawing/2014/main" id="{00000000-0008-0000-0500-00004B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36" name="Text Box 15">
          <a:extLst>
            <a:ext uri="{FF2B5EF4-FFF2-40B4-BE49-F238E27FC236}">
              <a16:creationId xmlns:a16="http://schemas.microsoft.com/office/drawing/2014/main" id="{00000000-0008-0000-0500-00004C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7" name="Text Box 16">
          <a:extLst>
            <a:ext uri="{FF2B5EF4-FFF2-40B4-BE49-F238E27FC236}">
              <a16:creationId xmlns:a16="http://schemas.microsoft.com/office/drawing/2014/main" id="{00000000-0008-0000-0500-00004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8" name="Text Box 17">
          <a:extLst>
            <a:ext uri="{FF2B5EF4-FFF2-40B4-BE49-F238E27FC236}">
              <a16:creationId xmlns:a16="http://schemas.microsoft.com/office/drawing/2014/main" id="{00000000-0008-0000-0500-00004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39" name="Text Box 18">
          <a:extLst>
            <a:ext uri="{FF2B5EF4-FFF2-40B4-BE49-F238E27FC236}">
              <a16:creationId xmlns:a16="http://schemas.microsoft.com/office/drawing/2014/main" id="{00000000-0008-0000-0500-00004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40" name="Text Box 19">
          <a:extLst>
            <a:ext uri="{FF2B5EF4-FFF2-40B4-BE49-F238E27FC236}">
              <a16:creationId xmlns:a16="http://schemas.microsoft.com/office/drawing/2014/main" id="{00000000-0008-0000-0500-00005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52</xdr:row>
      <xdr:rowOff>504825</xdr:rowOff>
    </xdr:from>
    <xdr:ext cx="95250" cy="442269"/>
    <xdr:sp macro="" textlink="">
      <xdr:nvSpPr>
        <xdr:cNvPr id="2641" name="Text Box 15">
          <a:extLst>
            <a:ext uri="{FF2B5EF4-FFF2-40B4-BE49-F238E27FC236}">
              <a16:creationId xmlns:a16="http://schemas.microsoft.com/office/drawing/2014/main" id="{00000000-0008-0000-0500-000051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2" name="Text Box 16">
          <a:extLst>
            <a:ext uri="{FF2B5EF4-FFF2-40B4-BE49-F238E27FC236}">
              <a16:creationId xmlns:a16="http://schemas.microsoft.com/office/drawing/2014/main" id="{00000000-0008-0000-0500-00005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3" name="Text Box 17">
          <a:extLst>
            <a:ext uri="{FF2B5EF4-FFF2-40B4-BE49-F238E27FC236}">
              <a16:creationId xmlns:a16="http://schemas.microsoft.com/office/drawing/2014/main" id="{00000000-0008-0000-0500-00005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44" name="Text Box 18">
          <a:extLst>
            <a:ext uri="{FF2B5EF4-FFF2-40B4-BE49-F238E27FC236}">
              <a16:creationId xmlns:a16="http://schemas.microsoft.com/office/drawing/2014/main" id="{00000000-0008-0000-0500-00005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5" name="Text Box 16">
          <a:extLst>
            <a:ext uri="{FF2B5EF4-FFF2-40B4-BE49-F238E27FC236}">
              <a16:creationId xmlns:a16="http://schemas.microsoft.com/office/drawing/2014/main" id="{00000000-0008-0000-0500-00005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6" name="Text Box 17">
          <a:extLst>
            <a:ext uri="{FF2B5EF4-FFF2-40B4-BE49-F238E27FC236}">
              <a16:creationId xmlns:a16="http://schemas.microsoft.com/office/drawing/2014/main" id="{00000000-0008-0000-0500-00005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7" name="Text Box 18">
          <a:extLst>
            <a:ext uri="{FF2B5EF4-FFF2-40B4-BE49-F238E27FC236}">
              <a16:creationId xmlns:a16="http://schemas.microsoft.com/office/drawing/2014/main" id="{00000000-0008-0000-0500-00005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8" name="Text Box 19">
          <a:extLst>
            <a:ext uri="{FF2B5EF4-FFF2-40B4-BE49-F238E27FC236}">
              <a16:creationId xmlns:a16="http://schemas.microsoft.com/office/drawing/2014/main" id="{00000000-0008-0000-0500-00005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49" name="Text Box 16">
          <a:extLst>
            <a:ext uri="{FF2B5EF4-FFF2-40B4-BE49-F238E27FC236}">
              <a16:creationId xmlns:a16="http://schemas.microsoft.com/office/drawing/2014/main" id="{00000000-0008-0000-0500-00005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0" name="Text Box 17">
          <a:extLst>
            <a:ext uri="{FF2B5EF4-FFF2-40B4-BE49-F238E27FC236}">
              <a16:creationId xmlns:a16="http://schemas.microsoft.com/office/drawing/2014/main" id="{00000000-0008-0000-0500-00005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51" name="Text Box 18">
          <a:extLst>
            <a:ext uri="{FF2B5EF4-FFF2-40B4-BE49-F238E27FC236}">
              <a16:creationId xmlns:a16="http://schemas.microsoft.com/office/drawing/2014/main" id="{00000000-0008-0000-0500-00005B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52" name="Text Box 15">
          <a:extLst>
            <a:ext uri="{FF2B5EF4-FFF2-40B4-BE49-F238E27FC236}">
              <a16:creationId xmlns:a16="http://schemas.microsoft.com/office/drawing/2014/main" id="{00000000-0008-0000-0500-00005C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3" name="Text Box 16">
          <a:extLst>
            <a:ext uri="{FF2B5EF4-FFF2-40B4-BE49-F238E27FC236}">
              <a16:creationId xmlns:a16="http://schemas.microsoft.com/office/drawing/2014/main" id="{00000000-0008-0000-0500-00005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4" name="Text Box 17">
          <a:extLst>
            <a:ext uri="{FF2B5EF4-FFF2-40B4-BE49-F238E27FC236}">
              <a16:creationId xmlns:a16="http://schemas.microsoft.com/office/drawing/2014/main" id="{00000000-0008-0000-0500-00005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5" name="Text Box 18">
          <a:extLst>
            <a:ext uri="{FF2B5EF4-FFF2-40B4-BE49-F238E27FC236}">
              <a16:creationId xmlns:a16="http://schemas.microsoft.com/office/drawing/2014/main" id="{00000000-0008-0000-0500-00005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56" name="Text Box 19">
          <a:extLst>
            <a:ext uri="{FF2B5EF4-FFF2-40B4-BE49-F238E27FC236}">
              <a16:creationId xmlns:a16="http://schemas.microsoft.com/office/drawing/2014/main" id="{00000000-0008-0000-0500-00006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7" name="Text Box 16">
          <a:extLst>
            <a:ext uri="{FF2B5EF4-FFF2-40B4-BE49-F238E27FC236}">
              <a16:creationId xmlns:a16="http://schemas.microsoft.com/office/drawing/2014/main" id="{00000000-0008-0000-0500-00006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8" name="Text Box 17">
          <a:extLst>
            <a:ext uri="{FF2B5EF4-FFF2-40B4-BE49-F238E27FC236}">
              <a16:creationId xmlns:a16="http://schemas.microsoft.com/office/drawing/2014/main" id="{00000000-0008-0000-0500-00006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59" name="Text Box 18">
          <a:extLst>
            <a:ext uri="{FF2B5EF4-FFF2-40B4-BE49-F238E27FC236}">
              <a16:creationId xmlns:a16="http://schemas.microsoft.com/office/drawing/2014/main" id="{00000000-0008-0000-0500-00006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60" name="Text Box 19">
          <a:extLst>
            <a:ext uri="{FF2B5EF4-FFF2-40B4-BE49-F238E27FC236}">
              <a16:creationId xmlns:a16="http://schemas.microsoft.com/office/drawing/2014/main" id="{00000000-0008-0000-0500-00006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1" name="Text Box 16">
          <a:extLst>
            <a:ext uri="{FF2B5EF4-FFF2-40B4-BE49-F238E27FC236}">
              <a16:creationId xmlns:a16="http://schemas.microsoft.com/office/drawing/2014/main" id="{00000000-0008-0000-0500-00006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2" name="Text Box 17">
          <a:extLst>
            <a:ext uri="{FF2B5EF4-FFF2-40B4-BE49-F238E27FC236}">
              <a16:creationId xmlns:a16="http://schemas.microsoft.com/office/drawing/2014/main" id="{00000000-0008-0000-0500-00006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3" name="Text Box 18">
          <a:extLst>
            <a:ext uri="{FF2B5EF4-FFF2-40B4-BE49-F238E27FC236}">
              <a16:creationId xmlns:a16="http://schemas.microsoft.com/office/drawing/2014/main" id="{00000000-0008-0000-0500-00006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51</xdr:row>
      <xdr:rowOff>0</xdr:rowOff>
    </xdr:from>
    <xdr:ext cx="95250" cy="171450"/>
    <xdr:sp macro="" textlink="">
      <xdr:nvSpPr>
        <xdr:cNvPr id="2664" name="Text Box 19">
          <a:extLst>
            <a:ext uri="{FF2B5EF4-FFF2-40B4-BE49-F238E27FC236}">
              <a16:creationId xmlns:a16="http://schemas.microsoft.com/office/drawing/2014/main" id="{00000000-0008-0000-0500-000068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014"/>
    <xdr:sp macro="" textlink="">
      <xdr:nvSpPr>
        <xdr:cNvPr id="2665" name="Text Box 15">
          <a:extLst>
            <a:ext uri="{FF2B5EF4-FFF2-40B4-BE49-F238E27FC236}">
              <a16:creationId xmlns:a16="http://schemas.microsoft.com/office/drawing/2014/main" id="{00000000-0008-0000-0500-00006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6" name="Text Box 16">
          <a:extLst>
            <a:ext uri="{FF2B5EF4-FFF2-40B4-BE49-F238E27FC236}">
              <a16:creationId xmlns:a16="http://schemas.microsoft.com/office/drawing/2014/main" id="{00000000-0008-0000-0500-00006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7" name="Text Box 17">
          <a:extLst>
            <a:ext uri="{FF2B5EF4-FFF2-40B4-BE49-F238E27FC236}">
              <a16:creationId xmlns:a16="http://schemas.microsoft.com/office/drawing/2014/main" id="{00000000-0008-0000-0500-00006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8" name="Text Box 18">
          <a:extLst>
            <a:ext uri="{FF2B5EF4-FFF2-40B4-BE49-F238E27FC236}">
              <a16:creationId xmlns:a16="http://schemas.microsoft.com/office/drawing/2014/main" id="{00000000-0008-0000-0500-00006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0</xdr:rowOff>
    </xdr:from>
    <xdr:ext cx="95250" cy="171450"/>
    <xdr:sp macro="" textlink="">
      <xdr:nvSpPr>
        <xdr:cNvPr id="2669" name="Text Box 19">
          <a:extLst>
            <a:ext uri="{FF2B5EF4-FFF2-40B4-BE49-F238E27FC236}">
              <a16:creationId xmlns:a16="http://schemas.microsoft.com/office/drawing/2014/main" id="{00000000-0008-0000-0500-00006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0" name="Text Box 16">
          <a:extLst>
            <a:ext uri="{FF2B5EF4-FFF2-40B4-BE49-F238E27FC236}">
              <a16:creationId xmlns:a16="http://schemas.microsoft.com/office/drawing/2014/main" id="{00000000-0008-0000-0500-00006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0</xdr:rowOff>
    </xdr:from>
    <xdr:ext cx="95250" cy="171450"/>
    <xdr:sp macro="" textlink="">
      <xdr:nvSpPr>
        <xdr:cNvPr id="2671" name="Text Box 17">
          <a:extLst>
            <a:ext uri="{FF2B5EF4-FFF2-40B4-BE49-F238E27FC236}">
              <a16:creationId xmlns:a16="http://schemas.microsoft.com/office/drawing/2014/main" id="{00000000-0008-0000-0500-00006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56</xdr:row>
      <xdr:rowOff>15875</xdr:rowOff>
    </xdr:from>
    <xdr:ext cx="95250" cy="171450"/>
    <xdr:sp macro="" textlink="">
      <xdr:nvSpPr>
        <xdr:cNvPr id="2672" name="Text Box 18">
          <a:extLst>
            <a:ext uri="{FF2B5EF4-FFF2-40B4-BE49-F238E27FC236}">
              <a16:creationId xmlns:a16="http://schemas.microsoft.com/office/drawing/2014/main" id="{00000000-0008-0000-0500-000070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3" name="Text Box 16">
          <a:extLst>
            <a:ext uri="{FF2B5EF4-FFF2-40B4-BE49-F238E27FC236}">
              <a16:creationId xmlns:a16="http://schemas.microsoft.com/office/drawing/2014/main" id="{00000000-0008-0000-0500-00007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4" name="Text Box 17">
          <a:extLst>
            <a:ext uri="{FF2B5EF4-FFF2-40B4-BE49-F238E27FC236}">
              <a16:creationId xmlns:a16="http://schemas.microsoft.com/office/drawing/2014/main" id="{00000000-0008-0000-0500-00007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5" name="Text Box 18">
          <a:extLst>
            <a:ext uri="{FF2B5EF4-FFF2-40B4-BE49-F238E27FC236}">
              <a16:creationId xmlns:a16="http://schemas.microsoft.com/office/drawing/2014/main" id="{00000000-0008-0000-0500-00007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6" name="Text Box 19">
          <a:extLst>
            <a:ext uri="{FF2B5EF4-FFF2-40B4-BE49-F238E27FC236}">
              <a16:creationId xmlns:a16="http://schemas.microsoft.com/office/drawing/2014/main" id="{00000000-0008-0000-0500-00007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56</xdr:row>
      <xdr:rowOff>0</xdr:rowOff>
    </xdr:from>
    <xdr:ext cx="95250" cy="171450"/>
    <xdr:sp macro="" textlink="">
      <xdr:nvSpPr>
        <xdr:cNvPr id="2677" name="Text Box 16">
          <a:extLst>
            <a:ext uri="{FF2B5EF4-FFF2-40B4-BE49-F238E27FC236}">
              <a16:creationId xmlns:a16="http://schemas.microsoft.com/office/drawing/2014/main" id="{00000000-0008-0000-0500-00007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78" name="Text Box 15">
          <a:extLst>
            <a:ext uri="{FF2B5EF4-FFF2-40B4-BE49-F238E27FC236}">
              <a16:creationId xmlns:a16="http://schemas.microsoft.com/office/drawing/2014/main" id="{00000000-0008-0000-0500-000076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8496"/>
    <xdr:sp macro="" textlink="">
      <xdr:nvSpPr>
        <xdr:cNvPr id="2679" name="Text Box 15">
          <a:extLst>
            <a:ext uri="{FF2B5EF4-FFF2-40B4-BE49-F238E27FC236}">
              <a16:creationId xmlns:a16="http://schemas.microsoft.com/office/drawing/2014/main" id="{00000000-0008-0000-0500-000077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680" name="Text Box 15">
          <a:extLst>
            <a:ext uri="{FF2B5EF4-FFF2-40B4-BE49-F238E27FC236}">
              <a16:creationId xmlns:a16="http://schemas.microsoft.com/office/drawing/2014/main" id="{00000000-0008-0000-0500-000078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682" name="Text Box 15">
          <a:extLst>
            <a:ext uri="{FF2B5EF4-FFF2-40B4-BE49-F238E27FC236}">
              <a16:creationId xmlns:a16="http://schemas.microsoft.com/office/drawing/2014/main" id="{00000000-0008-0000-0500-00007A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683" name="Text Box 15">
          <a:extLst>
            <a:ext uri="{FF2B5EF4-FFF2-40B4-BE49-F238E27FC236}">
              <a16:creationId xmlns:a16="http://schemas.microsoft.com/office/drawing/2014/main" id="{00000000-0008-0000-0500-00007B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56</xdr:row>
      <xdr:rowOff>170392</xdr:rowOff>
    </xdr:from>
    <xdr:ext cx="95250" cy="213632"/>
    <xdr:sp macro="" textlink="">
      <xdr:nvSpPr>
        <xdr:cNvPr id="2684" name="Text Box 15">
          <a:extLst>
            <a:ext uri="{FF2B5EF4-FFF2-40B4-BE49-F238E27FC236}">
              <a16:creationId xmlns:a16="http://schemas.microsoft.com/office/drawing/2014/main" id="{00000000-0008-0000-0500-00007C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5" name="Text Box 16">
          <a:extLst>
            <a:ext uri="{FF2B5EF4-FFF2-40B4-BE49-F238E27FC236}">
              <a16:creationId xmlns:a16="http://schemas.microsoft.com/office/drawing/2014/main" id="{00000000-0008-0000-0500-00007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6" name="Text Box 17">
          <a:extLst>
            <a:ext uri="{FF2B5EF4-FFF2-40B4-BE49-F238E27FC236}">
              <a16:creationId xmlns:a16="http://schemas.microsoft.com/office/drawing/2014/main" id="{00000000-0008-0000-0500-00007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7" name="Text Box 18">
          <a:extLst>
            <a:ext uri="{FF2B5EF4-FFF2-40B4-BE49-F238E27FC236}">
              <a16:creationId xmlns:a16="http://schemas.microsoft.com/office/drawing/2014/main" id="{00000000-0008-0000-0500-00007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88" name="Text Box 19">
          <a:extLst>
            <a:ext uri="{FF2B5EF4-FFF2-40B4-BE49-F238E27FC236}">
              <a16:creationId xmlns:a16="http://schemas.microsoft.com/office/drawing/2014/main" id="{00000000-0008-0000-0500-00008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89" name="Text Box 16">
          <a:extLst>
            <a:ext uri="{FF2B5EF4-FFF2-40B4-BE49-F238E27FC236}">
              <a16:creationId xmlns:a16="http://schemas.microsoft.com/office/drawing/2014/main" id="{00000000-0008-0000-0500-00008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0" name="Text Box 17">
          <a:extLst>
            <a:ext uri="{FF2B5EF4-FFF2-40B4-BE49-F238E27FC236}">
              <a16:creationId xmlns:a16="http://schemas.microsoft.com/office/drawing/2014/main" id="{00000000-0008-0000-0500-00008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1" name="Text Box 18">
          <a:extLst>
            <a:ext uri="{FF2B5EF4-FFF2-40B4-BE49-F238E27FC236}">
              <a16:creationId xmlns:a16="http://schemas.microsoft.com/office/drawing/2014/main" id="{00000000-0008-0000-0500-00008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692" name="Text Box 19">
          <a:extLst>
            <a:ext uri="{FF2B5EF4-FFF2-40B4-BE49-F238E27FC236}">
              <a16:creationId xmlns:a16="http://schemas.microsoft.com/office/drawing/2014/main" id="{00000000-0008-0000-0500-00008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3" name="Text Box 16">
          <a:extLst>
            <a:ext uri="{FF2B5EF4-FFF2-40B4-BE49-F238E27FC236}">
              <a16:creationId xmlns:a16="http://schemas.microsoft.com/office/drawing/2014/main" id="{00000000-0008-0000-0500-00008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4" name="Text Box 17">
          <a:extLst>
            <a:ext uri="{FF2B5EF4-FFF2-40B4-BE49-F238E27FC236}">
              <a16:creationId xmlns:a16="http://schemas.microsoft.com/office/drawing/2014/main" id="{00000000-0008-0000-0500-00008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5" name="Text Box 18">
          <a:extLst>
            <a:ext uri="{FF2B5EF4-FFF2-40B4-BE49-F238E27FC236}">
              <a16:creationId xmlns:a16="http://schemas.microsoft.com/office/drawing/2014/main" id="{00000000-0008-0000-0500-00008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696" name="Text Box 19">
          <a:extLst>
            <a:ext uri="{FF2B5EF4-FFF2-40B4-BE49-F238E27FC236}">
              <a16:creationId xmlns:a16="http://schemas.microsoft.com/office/drawing/2014/main" id="{00000000-0008-0000-0500-00008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697" name="Text Box 15">
          <a:extLst>
            <a:ext uri="{FF2B5EF4-FFF2-40B4-BE49-F238E27FC236}">
              <a16:creationId xmlns:a16="http://schemas.microsoft.com/office/drawing/2014/main" id="{00000000-0008-0000-0500-000089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8" name="Text Box 16">
          <a:extLst>
            <a:ext uri="{FF2B5EF4-FFF2-40B4-BE49-F238E27FC236}">
              <a16:creationId xmlns:a16="http://schemas.microsoft.com/office/drawing/2014/main" id="{00000000-0008-0000-0500-00008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699" name="Text Box 17">
          <a:extLst>
            <a:ext uri="{FF2B5EF4-FFF2-40B4-BE49-F238E27FC236}">
              <a16:creationId xmlns:a16="http://schemas.microsoft.com/office/drawing/2014/main" id="{00000000-0008-0000-0500-00008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0" name="Text Box 18">
          <a:extLst>
            <a:ext uri="{FF2B5EF4-FFF2-40B4-BE49-F238E27FC236}">
              <a16:creationId xmlns:a16="http://schemas.microsoft.com/office/drawing/2014/main" id="{00000000-0008-0000-0500-00008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01" name="Text Box 19">
          <a:extLst>
            <a:ext uri="{FF2B5EF4-FFF2-40B4-BE49-F238E27FC236}">
              <a16:creationId xmlns:a16="http://schemas.microsoft.com/office/drawing/2014/main" id="{00000000-0008-0000-0500-00008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2" name="Text Box 16">
          <a:extLst>
            <a:ext uri="{FF2B5EF4-FFF2-40B4-BE49-F238E27FC236}">
              <a16:creationId xmlns:a16="http://schemas.microsoft.com/office/drawing/2014/main" id="{00000000-0008-0000-0500-00008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3" name="Text Box 17">
          <a:extLst>
            <a:ext uri="{FF2B5EF4-FFF2-40B4-BE49-F238E27FC236}">
              <a16:creationId xmlns:a16="http://schemas.microsoft.com/office/drawing/2014/main" id="{00000000-0008-0000-0500-00008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04" name="Text Box 18">
          <a:extLst>
            <a:ext uri="{FF2B5EF4-FFF2-40B4-BE49-F238E27FC236}">
              <a16:creationId xmlns:a16="http://schemas.microsoft.com/office/drawing/2014/main" id="{00000000-0008-0000-0500-00009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5" name="Text Box 16">
          <a:extLst>
            <a:ext uri="{FF2B5EF4-FFF2-40B4-BE49-F238E27FC236}">
              <a16:creationId xmlns:a16="http://schemas.microsoft.com/office/drawing/2014/main" id="{00000000-0008-0000-0500-00009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6" name="Text Box 17">
          <a:extLst>
            <a:ext uri="{FF2B5EF4-FFF2-40B4-BE49-F238E27FC236}">
              <a16:creationId xmlns:a16="http://schemas.microsoft.com/office/drawing/2014/main" id="{00000000-0008-0000-0500-00009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7" name="Text Box 18">
          <a:extLst>
            <a:ext uri="{FF2B5EF4-FFF2-40B4-BE49-F238E27FC236}">
              <a16:creationId xmlns:a16="http://schemas.microsoft.com/office/drawing/2014/main" id="{00000000-0008-0000-0500-00009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8" name="Text Box 19">
          <a:extLst>
            <a:ext uri="{FF2B5EF4-FFF2-40B4-BE49-F238E27FC236}">
              <a16:creationId xmlns:a16="http://schemas.microsoft.com/office/drawing/2014/main" id="{00000000-0008-0000-0500-00009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09" name="Text Box 16">
          <a:extLst>
            <a:ext uri="{FF2B5EF4-FFF2-40B4-BE49-F238E27FC236}">
              <a16:creationId xmlns:a16="http://schemas.microsoft.com/office/drawing/2014/main" id="{00000000-0008-0000-0500-00009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0" name="Text Box 17">
          <a:extLst>
            <a:ext uri="{FF2B5EF4-FFF2-40B4-BE49-F238E27FC236}">
              <a16:creationId xmlns:a16="http://schemas.microsoft.com/office/drawing/2014/main" id="{00000000-0008-0000-0500-00009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1" name="Text Box 18">
          <a:extLst>
            <a:ext uri="{FF2B5EF4-FFF2-40B4-BE49-F238E27FC236}">
              <a16:creationId xmlns:a16="http://schemas.microsoft.com/office/drawing/2014/main" id="{00000000-0008-0000-0500-00009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12" name="Text Box 19">
          <a:extLst>
            <a:ext uri="{FF2B5EF4-FFF2-40B4-BE49-F238E27FC236}">
              <a16:creationId xmlns:a16="http://schemas.microsoft.com/office/drawing/2014/main" id="{00000000-0008-0000-0500-00009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56743"/>
    <xdr:sp macro="" textlink="">
      <xdr:nvSpPr>
        <xdr:cNvPr id="2713" name="Text Box 15">
          <a:extLst>
            <a:ext uri="{FF2B5EF4-FFF2-40B4-BE49-F238E27FC236}">
              <a16:creationId xmlns:a16="http://schemas.microsoft.com/office/drawing/2014/main" id="{00000000-0008-0000-0500-000099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442269"/>
    <xdr:sp macro="" textlink="">
      <xdr:nvSpPr>
        <xdr:cNvPr id="2714" name="Text Box 15">
          <a:extLst>
            <a:ext uri="{FF2B5EF4-FFF2-40B4-BE49-F238E27FC236}">
              <a16:creationId xmlns:a16="http://schemas.microsoft.com/office/drawing/2014/main" id="{00000000-0008-0000-0500-00009A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2716" name="Text Box 15">
          <a:extLst>
            <a:ext uri="{FF2B5EF4-FFF2-40B4-BE49-F238E27FC236}">
              <a16:creationId xmlns:a16="http://schemas.microsoft.com/office/drawing/2014/main" id="{00000000-0008-0000-0500-00009C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444331"/>
    <xdr:sp macro="" textlink="">
      <xdr:nvSpPr>
        <xdr:cNvPr id="2717" name="Text Box 15">
          <a:extLst>
            <a:ext uri="{FF2B5EF4-FFF2-40B4-BE49-F238E27FC236}">
              <a16:creationId xmlns:a16="http://schemas.microsoft.com/office/drawing/2014/main" id="{00000000-0008-0000-0500-00009D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56</xdr:row>
      <xdr:rowOff>504825</xdr:rowOff>
    </xdr:from>
    <xdr:ext cx="95250" cy="213632"/>
    <xdr:sp macro="" textlink="">
      <xdr:nvSpPr>
        <xdr:cNvPr id="2718" name="Text Box 15">
          <a:extLst>
            <a:ext uri="{FF2B5EF4-FFF2-40B4-BE49-F238E27FC236}">
              <a16:creationId xmlns:a16="http://schemas.microsoft.com/office/drawing/2014/main" id="{00000000-0008-0000-0500-00009E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19" name="Text Box 16">
          <a:extLst>
            <a:ext uri="{FF2B5EF4-FFF2-40B4-BE49-F238E27FC236}">
              <a16:creationId xmlns:a16="http://schemas.microsoft.com/office/drawing/2014/main" id="{00000000-0008-0000-0500-00009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0" name="Text Box 17">
          <a:extLst>
            <a:ext uri="{FF2B5EF4-FFF2-40B4-BE49-F238E27FC236}">
              <a16:creationId xmlns:a16="http://schemas.microsoft.com/office/drawing/2014/main" id="{00000000-0008-0000-0500-0000A0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1" name="Text Box 18">
          <a:extLst>
            <a:ext uri="{FF2B5EF4-FFF2-40B4-BE49-F238E27FC236}">
              <a16:creationId xmlns:a16="http://schemas.microsoft.com/office/drawing/2014/main" id="{00000000-0008-0000-0500-0000A1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22" name="Text Box 19">
          <a:extLst>
            <a:ext uri="{FF2B5EF4-FFF2-40B4-BE49-F238E27FC236}">
              <a16:creationId xmlns:a16="http://schemas.microsoft.com/office/drawing/2014/main" id="{00000000-0008-0000-0500-0000A2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3" name="Text Box 16">
          <a:extLst>
            <a:ext uri="{FF2B5EF4-FFF2-40B4-BE49-F238E27FC236}">
              <a16:creationId xmlns:a16="http://schemas.microsoft.com/office/drawing/2014/main" id="{00000000-0008-0000-0500-0000A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4" name="Text Box 17">
          <a:extLst>
            <a:ext uri="{FF2B5EF4-FFF2-40B4-BE49-F238E27FC236}">
              <a16:creationId xmlns:a16="http://schemas.microsoft.com/office/drawing/2014/main" id="{00000000-0008-0000-0500-0000A4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5" name="Text Box 18">
          <a:extLst>
            <a:ext uri="{FF2B5EF4-FFF2-40B4-BE49-F238E27FC236}">
              <a16:creationId xmlns:a16="http://schemas.microsoft.com/office/drawing/2014/main" id="{00000000-0008-0000-0500-0000A5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26" name="Text Box 19">
          <a:extLst>
            <a:ext uri="{FF2B5EF4-FFF2-40B4-BE49-F238E27FC236}">
              <a16:creationId xmlns:a16="http://schemas.microsoft.com/office/drawing/2014/main" id="{00000000-0008-0000-0500-0000A6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7" name="Text Box 16">
          <a:extLst>
            <a:ext uri="{FF2B5EF4-FFF2-40B4-BE49-F238E27FC236}">
              <a16:creationId xmlns:a16="http://schemas.microsoft.com/office/drawing/2014/main" id="{00000000-0008-0000-0500-0000A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8" name="Text Box 17">
          <a:extLst>
            <a:ext uri="{FF2B5EF4-FFF2-40B4-BE49-F238E27FC236}">
              <a16:creationId xmlns:a16="http://schemas.microsoft.com/office/drawing/2014/main" id="{00000000-0008-0000-0500-0000A8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29" name="Text Box 18">
          <a:extLst>
            <a:ext uri="{FF2B5EF4-FFF2-40B4-BE49-F238E27FC236}">
              <a16:creationId xmlns:a16="http://schemas.microsoft.com/office/drawing/2014/main" id="{00000000-0008-0000-0500-0000A9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62</xdr:row>
      <xdr:rowOff>0</xdr:rowOff>
    </xdr:from>
    <xdr:ext cx="95250" cy="171450"/>
    <xdr:sp macro="" textlink="">
      <xdr:nvSpPr>
        <xdr:cNvPr id="2730" name="Text Box 19">
          <a:extLst>
            <a:ext uri="{FF2B5EF4-FFF2-40B4-BE49-F238E27FC236}">
              <a16:creationId xmlns:a16="http://schemas.microsoft.com/office/drawing/2014/main" id="{00000000-0008-0000-0500-0000AA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31" name="Text Box 15">
          <a:extLst>
            <a:ext uri="{FF2B5EF4-FFF2-40B4-BE49-F238E27FC236}">
              <a16:creationId xmlns:a16="http://schemas.microsoft.com/office/drawing/2014/main" id="{00000000-0008-0000-0500-0000AB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2" name="Text Box 16">
          <a:extLst>
            <a:ext uri="{FF2B5EF4-FFF2-40B4-BE49-F238E27FC236}">
              <a16:creationId xmlns:a16="http://schemas.microsoft.com/office/drawing/2014/main" id="{00000000-0008-0000-0500-0000A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3" name="Text Box 17">
          <a:extLst>
            <a:ext uri="{FF2B5EF4-FFF2-40B4-BE49-F238E27FC236}">
              <a16:creationId xmlns:a16="http://schemas.microsoft.com/office/drawing/2014/main" id="{00000000-0008-0000-0500-0000A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4" name="Text Box 18">
          <a:extLst>
            <a:ext uri="{FF2B5EF4-FFF2-40B4-BE49-F238E27FC236}">
              <a16:creationId xmlns:a16="http://schemas.microsoft.com/office/drawing/2014/main" id="{00000000-0008-0000-0500-0000A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35" name="Text Box 19">
          <a:extLst>
            <a:ext uri="{FF2B5EF4-FFF2-40B4-BE49-F238E27FC236}">
              <a16:creationId xmlns:a16="http://schemas.microsoft.com/office/drawing/2014/main" id="{00000000-0008-0000-0500-0000A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58</xdr:row>
      <xdr:rowOff>504825</xdr:rowOff>
    </xdr:from>
    <xdr:ext cx="95250" cy="442269"/>
    <xdr:sp macro="" textlink="">
      <xdr:nvSpPr>
        <xdr:cNvPr id="2736" name="Text Box 15">
          <a:extLst>
            <a:ext uri="{FF2B5EF4-FFF2-40B4-BE49-F238E27FC236}">
              <a16:creationId xmlns:a16="http://schemas.microsoft.com/office/drawing/2014/main" id="{00000000-0008-0000-0500-0000B00A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7" name="Text Box 16">
          <a:extLst>
            <a:ext uri="{FF2B5EF4-FFF2-40B4-BE49-F238E27FC236}">
              <a16:creationId xmlns:a16="http://schemas.microsoft.com/office/drawing/2014/main" id="{00000000-0008-0000-0500-0000B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8" name="Text Box 17">
          <a:extLst>
            <a:ext uri="{FF2B5EF4-FFF2-40B4-BE49-F238E27FC236}">
              <a16:creationId xmlns:a16="http://schemas.microsoft.com/office/drawing/2014/main" id="{00000000-0008-0000-0500-0000B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39" name="Text Box 18">
          <a:extLst>
            <a:ext uri="{FF2B5EF4-FFF2-40B4-BE49-F238E27FC236}">
              <a16:creationId xmlns:a16="http://schemas.microsoft.com/office/drawing/2014/main" id="{00000000-0008-0000-0500-0000B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0" name="Text Box 16">
          <a:extLst>
            <a:ext uri="{FF2B5EF4-FFF2-40B4-BE49-F238E27FC236}">
              <a16:creationId xmlns:a16="http://schemas.microsoft.com/office/drawing/2014/main" id="{00000000-0008-0000-0500-0000B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1" name="Text Box 17">
          <a:extLst>
            <a:ext uri="{FF2B5EF4-FFF2-40B4-BE49-F238E27FC236}">
              <a16:creationId xmlns:a16="http://schemas.microsoft.com/office/drawing/2014/main" id="{00000000-0008-0000-0500-0000B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2" name="Text Box 18">
          <a:extLst>
            <a:ext uri="{FF2B5EF4-FFF2-40B4-BE49-F238E27FC236}">
              <a16:creationId xmlns:a16="http://schemas.microsoft.com/office/drawing/2014/main" id="{00000000-0008-0000-0500-0000B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3" name="Text Box 19">
          <a:extLst>
            <a:ext uri="{FF2B5EF4-FFF2-40B4-BE49-F238E27FC236}">
              <a16:creationId xmlns:a16="http://schemas.microsoft.com/office/drawing/2014/main" id="{00000000-0008-0000-0500-0000B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4" name="Text Box 16">
          <a:extLst>
            <a:ext uri="{FF2B5EF4-FFF2-40B4-BE49-F238E27FC236}">
              <a16:creationId xmlns:a16="http://schemas.microsoft.com/office/drawing/2014/main" id="{00000000-0008-0000-0500-0000B8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5" name="Text Box 17">
          <a:extLst>
            <a:ext uri="{FF2B5EF4-FFF2-40B4-BE49-F238E27FC236}">
              <a16:creationId xmlns:a16="http://schemas.microsoft.com/office/drawing/2014/main" id="{00000000-0008-0000-0500-0000B9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46" name="Text Box 18">
          <a:extLst>
            <a:ext uri="{FF2B5EF4-FFF2-40B4-BE49-F238E27FC236}">
              <a16:creationId xmlns:a16="http://schemas.microsoft.com/office/drawing/2014/main" id="{00000000-0008-0000-0500-0000BA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47" name="Text Box 15">
          <a:extLst>
            <a:ext uri="{FF2B5EF4-FFF2-40B4-BE49-F238E27FC236}">
              <a16:creationId xmlns:a16="http://schemas.microsoft.com/office/drawing/2014/main" id="{00000000-0008-0000-0500-0000BB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8" name="Text Box 16">
          <a:extLst>
            <a:ext uri="{FF2B5EF4-FFF2-40B4-BE49-F238E27FC236}">
              <a16:creationId xmlns:a16="http://schemas.microsoft.com/office/drawing/2014/main" id="{00000000-0008-0000-0500-0000B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49" name="Text Box 17">
          <a:extLst>
            <a:ext uri="{FF2B5EF4-FFF2-40B4-BE49-F238E27FC236}">
              <a16:creationId xmlns:a16="http://schemas.microsoft.com/office/drawing/2014/main" id="{00000000-0008-0000-0500-0000B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0" name="Text Box 18">
          <a:extLst>
            <a:ext uri="{FF2B5EF4-FFF2-40B4-BE49-F238E27FC236}">
              <a16:creationId xmlns:a16="http://schemas.microsoft.com/office/drawing/2014/main" id="{00000000-0008-0000-0500-0000B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51" name="Text Box 19">
          <a:extLst>
            <a:ext uri="{FF2B5EF4-FFF2-40B4-BE49-F238E27FC236}">
              <a16:creationId xmlns:a16="http://schemas.microsoft.com/office/drawing/2014/main" id="{00000000-0008-0000-0500-0000B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2" name="Text Box 16">
          <a:extLst>
            <a:ext uri="{FF2B5EF4-FFF2-40B4-BE49-F238E27FC236}">
              <a16:creationId xmlns:a16="http://schemas.microsoft.com/office/drawing/2014/main" id="{00000000-0008-0000-0500-0000C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3" name="Text Box 17">
          <a:extLst>
            <a:ext uri="{FF2B5EF4-FFF2-40B4-BE49-F238E27FC236}">
              <a16:creationId xmlns:a16="http://schemas.microsoft.com/office/drawing/2014/main" id="{00000000-0008-0000-0500-0000C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4" name="Text Box 18">
          <a:extLst>
            <a:ext uri="{FF2B5EF4-FFF2-40B4-BE49-F238E27FC236}">
              <a16:creationId xmlns:a16="http://schemas.microsoft.com/office/drawing/2014/main" id="{00000000-0008-0000-0500-0000C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55" name="Text Box 19">
          <a:extLst>
            <a:ext uri="{FF2B5EF4-FFF2-40B4-BE49-F238E27FC236}">
              <a16:creationId xmlns:a16="http://schemas.microsoft.com/office/drawing/2014/main" id="{00000000-0008-0000-0500-0000C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6" name="Text Box 16">
          <a:extLst>
            <a:ext uri="{FF2B5EF4-FFF2-40B4-BE49-F238E27FC236}">
              <a16:creationId xmlns:a16="http://schemas.microsoft.com/office/drawing/2014/main" id="{00000000-0008-0000-0500-0000C4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7" name="Text Box 17">
          <a:extLst>
            <a:ext uri="{FF2B5EF4-FFF2-40B4-BE49-F238E27FC236}">
              <a16:creationId xmlns:a16="http://schemas.microsoft.com/office/drawing/2014/main" id="{00000000-0008-0000-0500-0000C5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8" name="Text Box 18">
          <a:extLst>
            <a:ext uri="{FF2B5EF4-FFF2-40B4-BE49-F238E27FC236}">
              <a16:creationId xmlns:a16="http://schemas.microsoft.com/office/drawing/2014/main" id="{00000000-0008-0000-0500-0000C6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57</xdr:row>
      <xdr:rowOff>0</xdr:rowOff>
    </xdr:from>
    <xdr:ext cx="95250" cy="171450"/>
    <xdr:sp macro="" textlink="">
      <xdr:nvSpPr>
        <xdr:cNvPr id="2759" name="Text Box 19">
          <a:extLst>
            <a:ext uri="{FF2B5EF4-FFF2-40B4-BE49-F238E27FC236}">
              <a16:creationId xmlns:a16="http://schemas.microsoft.com/office/drawing/2014/main" id="{00000000-0008-0000-0500-0000C70A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014"/>
    <xdr:sp macro="" textlink="">
      <xdr:nvSpPr>
        <xdr:cNvPr id="2760" name="Text Box 15">
          <a:extLst>
            <a:ext uri="{FF2B5EF4-FFF2-40B4-BE49-F238E27FC236}">
              <a16:creationId xmlns:a16="http://schemas.microsoft.com/office/drawing/2014/main" id="{00000000-0008-0000-0500-0000C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1" name="Text Box 16">
          <a:extLst>
            <a:ext uri="{FF2B5EF4-FFF2-40B4-BE49-F238E27FC236}">
              <a16:creationId xmlns:a16="http://schemas.microsoft.com/office/drawing/2014/main" id="{00000000-0008-0000-0500-0000C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2" name="Text Box 17">
          <a:extLst>
            <a:ext uri="{FF2B5EF4-FFF2-40B4-BE49-F238E27FC236}">
              <a16:creationId xmlns:a16="http://schemas.microsoft.com/office/drawing/2014/main" id="{00000000-0008-0000-0500-0000C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3" name="Text Box 18">
          <a:extLst>
            <a:ext uri="{FF2B5EF4-FFF2-40B4-BE49-F238E27FC236}">
              <a16:creationId xmlns:a16="http://schemas.microsoft.com/office/drawing/2014/main" id="{00000000-0008-0000-0500-0000C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0</xdr:rowOff>
    </xdr:from>
    <xdr:ext cx="95250" cy="171450"/>
    <xdr:sp macro="" textlink="">
      <xdr:nvSpPr>
        <xdr:cNvPr id="2764" name="Text Box 19">
          <a:extLst>
            <a:ext uri="{FF2B5EF4-FFF2-40B4-BE49-F238E27FC236}">
              <a16:creationId xmlns:a16="http://schemas.microsoft.com/office/drawing/2014/main" id="{00000000-0008-0000-0500-0000C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5" name="Text Box 16">
          <a:extLst>
            <a:ext uri="{FF2B5EF4-FFF2-40B4-BE49-F238E27FC236}">
              <a16:creationId xmlns:a16="http://schemas.microsoft.com/office/drawing/2014/main" id="{00000000-0008-0000-0500-0000C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0</xdr:rowOff>
    </xdr:from>
    <xdr:ext cx="95250" cy="171450"/>
    <xdr:sp macro="" textlink="">
      <xdr:nvSpPr>
        <xdr:cNvPr id="2766" name="Text Box 17">
          <a:extLst>
            <a:ext uri="{FF2B5EF4-FFF2-40B4-BE49-F238E27FC236}">
              <a16:creationId xmlns:a16="http://schemas.microsoft.com/office/drawing/2014/main" id="{00000000-0008-0000-0500-0000C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62</xdr:row>
      <xdr:rowOff>15875</xdr:rowOff>
    </xdr:from>
    <xdr:ext cx="95250" cy="171450"/>
    <xdr:sp macro="" textlink="">
      <xdr:nvSpPr>
        <xdr:cNvPr id="2767" name="Text Box 18">
          <a:extLst>
            <a:ext uri="{FF2B5EF4-FFF2-40B4-BE49-F238E27FC236}">
              <a16:creationId xmlns:a16="http://schemas.microsoft.com/office/drawing/2014/main" id="{00000000-0008-0000-0500-0000CF0A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8" name="Text Box 16">
          <a:extLst>
            <a:ext uri="{FF2B5EF4-FFF2-40B4-BE49-F238E27FC236}">
              <a16:creationId xmlns:a16="http://schemas.microsoft.com/office/drawing/2014/main" id="{00000000-0008-0000-0500-0000D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69" name="Text Box 17">
          <a:extLst>
            <a:ext uri="{FF2B5EF4-FFF2-40B4-BE49-F238E27FC236}">
              <a16:creationId xmlns:a16="http://schemas.microsoft.com/office/drawing/2014/main" id="{00000000-0008-0000-0500-0000D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0" name="Text Box 18">
          <a:extLst>
            <a:ext uri="{FF2B5EF4-FFF2-40B4-BE49-F238E27FC236}">
              <a16:creationId xmlns:a16="http://schemas.microsoft.com/office/drawing/2014/main" id="{00000000-0008-0000-0500-0000D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1" name="Text Box 19">
          <a:extLst>
            <a:ext uri="{FF2B5EF4-FFF2-40B4-BE49-F238E27FC236}">
              <a16:creationId xmlns:a16="http://schemas.microsoft.com/office/drawing/2014/main" id="{00000000-0008-0000-0500-0000D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62</xdr:row>
      <xdr:rowOff>0</xdr:rowOff>
    </xdr:from>
    <xdr:ext cx="95250" cy="171450"/>
    <xdr:sp macro="" textlink="">
      <xdr:nvSpPr>
        <xdr:cNvPr id="2772" name="Text Box 16">
          <a:extLst>
            <a:ext uri="{FF2B5EF4-FFF2-40B4-BE49-F238E27FC236}">
              <a16:creationId xmlns:a16="http://schemas.microsoft.com/office/drawing/2014/main" id="{00000000-0008-0000-0500-0000D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3" name="Text Box 15">
          <a:extLst>
            <a:ext uri="{FF2B5EF4-FFF2-40B4-BE49-F238E27FC236}">
              <a16:creationId xmlns:a16="http://schemas.microsoft.com/office/drawing/2014/main" id="{00000000-0008-0000-0500-0000D50A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8496"/>
    <xdr:sp macro="" textlink="">
      <xdr:nvSpPr>
        <xdr:cNvPr id="2774" name="Text Box 15">
          <a:extLst>
            <a:ext uri="{FF2B5EF4-FFF2-40B4-BE49-F238E27FC236}">
              <a16:creationId xmlns:a16="http://schemas.microsoft.com/office/drawing/2014/main" id="{00000000-0008-0000-0500-0000D60A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775" name="Text Box 15">
          <a:extLst>
            <a:ext uri="{FF2B5EF4-FFF2-40B4-BE49-F238E27FC236}">
              <a16:creationId xmlns:a16="http://schemas.microsoft.com/office/drawing/2014/main" id="{00000000-0008-0000-0500-0000D7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777" name="Text Box 15">
          <a:extLst>
            <a:ext uri="{FF2B5EF4-FFF2-40B4-BE49-F238E27FC236}">
              <a16:creationId xmlns:a16="http://schemas.microsoft.com/office/drawing/2014/main" id="{00000000-0008-0000-0500-0000D9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778" name="Text Box 15">
          <a:extLst>
            <a:ext uri="{FF2B5EF4-FFF2-40B4-BE49-F238E27FC236}">
              <a16:creationId xmlns:a16="http://schemas.microsoft.com/office/drawing/2014/main" id="{00000000-0008-0000-0500-0000DA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62</xdr:row>
      <xdr:rowOff>170392</xdr:rowOff>
    </xdr:from>
    <xdr:ext cx="95250" cy="213632"/>
    <xdr:sp macro="" textlink="">
      <xdr:nvSpPr>
        <xdr:cNvPr id="2779" name="Text Box 15">
          <a:extLst>
            <a:ext uri="{FF2B5EF4-FFF2-40B4-BE49-F238E27FC236}">
              <a16:creationId xmlns:a16="http://schemas.microsoft.com/office/drawing/2014/main" id="{00000000-0008-0000-0500-0000DB0A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0" name="Text Box 16">
          <a:extLst>
            <a:ext uri="{FF2B5EF4-FFF2-40B4-BE49-F238E27FC236}">
              <a16:creationId xmlns:a16="http://schemas.microsoft.com/office/drawing/2014/main" id="{00000000-0008-0000-0500-0000D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1" name="Text Box 17">
          <a:extLst>
            <a:ext uri="{FF2B5EF4-FFF2-40B4-BE49-F238E27FC236}">
              <a16:creationId xmlns:a16="http://schemas.microsoft.com/office/drawing/2014/main" id="{00000000-0008-0000-0500-0000DD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2" name="Text Box 18">
          <a:extLst>
            <a:ext uri="{FF2B5EF4-FFF2-40B4-BE49-F238E27FC236}">
              <a16:creationId xmlns:a16="http://schemas.microsoft.com/office/drawing/2014/main" id="{00000000-0008-0000-0500-0000D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83" name="Text Box 19">
          <a:extLst>
            <a:ext uri="{FF2B5EF4-FFF2-40B4-BE49-F238E27FC236}">
              <a16:creationId xmlns:a16="http://schemas.microsoft.com/office/drawing/2014/main" id="{00000000-0008-0000-0500-0000D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4" name="Text Box 16">
          <a:extLst>
            <a:ext uri="{FF2B5EF4-FFF2-40B4-BE49-F238E27FC236}">
              <a16:creationId xmlns:a16="http://schemas.microsoft.com/office/drawing/2014/main" id="{00000000-0008-0000-0500-0000E0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5" name="Text Box 17">
          <a:extLst>
            <a:ext uri="{FF2B5EF4-FFF2-40B4-BE49-F238E27FC236}">
              <a16:creationId xmlns:a16="http://schemas.microsoft.com/office/drawing/2014/main" id="{00000000-0008-0000-0500-0000E1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6" name="Text Box 18">
          <a:extLst>
            <a:ext uri="{FF2B5EF4-FFF2-40B4-BE49-F238E27FC236}">
              <a16:creationId xmlns:a16="http://schemas.microsoft.com/office/drawing/2014/main" id="{00000000-0008-0000-0500-0000E2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87" name="Text Box 19">
          <a:extLst>
            <a:ext uri="{FF2B5EF4-FFF2-40B4-BE49-F238E27FC236}">
              <a16:creationId xmlns:a16="http://schemas.microsoft.com/office/drawing/2014/main" id="{00000000-0008-0000-0500-0000E3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8" name="Text Box 16">
          <a:extLst>
            <a:ext uri="{FF2B5EF4-FFF2-40B4-BE49-F238E27FC236}">
              <a16:creationId xmlns:a16="http://schemas.microsoft.com/office/drawing/2014/main" id="{00000000-0008-0000-0500-0000E4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89" name="Text Box 17">
          <a:extLst>
            <a:ext uri="{FF2B5EF4-FFF2-40B4-BE49-F238E27FC236}">
              <a16:creationId xmlns:a16="http://schemas.microsoft.com/office/drawing/2014/main" id="{00000000-0008-0000-0500-0000E5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0" name="Text Box 18">
          <a:extLst>
            <a:ext uri="{FF2B5EF4-FFF2-40B4-BE49-F238E27FC236}">
              <a16:creationId xmlns:a16="http://schemas.microsoft.com/office/drawing/2014/main" id="{00000000-0008-0000-0500-0000E6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791" name="Text Box 19">
          <a:extLst>
            <a:ext uri="{FF2B5EF4-FFF2-40B4-BE49-F238E27FC236}">
              <a16:creationId xmlns:a16="http://schemas.microsoft.com/office/drawing/2014/main" id="{00000000-0008-0000-0500-0000E70A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792" name="Text Box 15">
          <a:extLst>
            <a:ext uri="{FF2B5EF4-FFF2-40B4-BE49-F238E27FC236}">
              <a16:creationId xmlns:a16="http://schemas.microsoft.com/office/drawing/2014/main" id="{00000000-0008-0000-0500-0000E80A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3" name="Text Box 16">
          <a:extLst>
            <a:ext uri="{FF2B5EF4-FFF2-40B4-BE49-F238E27FC236}">
              <a16:creationId xmlns:a16="http://schemas.microsoft.com/office/drawing/2014/main" id="{00000000-0008-0000-0500-0000E9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4" name="Text Box 17">
          <a:extLst>
            <a:ext uri="{FF2B5EF4-FFF2-40B4-BE49-F238E27FC236}">
              <a16:creationId xmlns:a16="http://schemas.microsoft.com/office/drawing/2014/main" id="{00000000-0008-0000-0500-0000EA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5" name="Text Box 18">
          <a:extLst>
            <a:ext uri="{FF2B5EF4-FFF2-40B4-BE49-F238E27FC236}">
              <a16:creationId xmlns:a16="http://schemas.microsoft.com/office/drawing/2014/main" id="{00000000-0008-0000-0500-0000EB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796" name="Text Box 19">
          <a:extLst>
            <a:ext uri="{FF2B5EF4-FFF2-40B4-BE49-F238E27FC236}">
              <a16:creationId xmlns:a16="http://schemas.microsoft.com/office/drawing/2014/main" id="{00000000-0008-0000-0500-0000EC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7" name="Text Box 16">
          <a:extLst>
            <a:ext uri="{FF2B5EF4-FFF2-40B4-BE49-F238E27FC236}">
              <a16:creationId xmlns:a16="http://schemas.microsoft.com/office/drawing/2014/main" id="{00000000-0008-0000-0500-0000ED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8" name="Text Box 17">
          <a:extLst>
            <a:ext uri="{FF2B5EF4-FFF2-40B4-BE49-F238E27FC236}">
              <a16:creationId xmlns:a16="http://schemas.microsoft.com/office/drawing/2014/main" id="{00000000-0008-0000-0500-0000EE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799" name="Text Box 18">
          <a:extLst>
            <a:ext uri="{FF2B5EF4-FFF2-40B4-BE49-F238E27FC236}">
              <a16:creationId xmlns:a16="http://schemas.microsoft.com/office/drawing/2014/main" id="{00000000-0008-0000-0500-0000EF0A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0" name="Text Box 16">
          <a:extLst>
            <a:ext uri="{FF2B5EF4-FFF2-40B4-BE49-F238E27FC236}">
              <a16:creationId xmlns:a16="http://schemas.microsoft.com/office/drawing/2014/main" id="{00000000-0008-0000-0500-0000F0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1" name="Text Box 17">
          <a:extLst>
            <a:ext uri="{FF2B5EF4-FFF2-40B4-BE49-F238E27FC236}">
              <a16:creationId xmlns:a16="http://schemas.microsoft.com/office/drawing/2014/main" id="{00000000-0008-0000-0500-0000F1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2" name="Text Box 18">
          <a:extLst>
            <a:ext uri="{FF2B5EF4-FFF2-40B4-BE49-F238E27FC236}">
              <a16:creationId xmlns:a16="http://schemas.microsoft.com/office/drawing/2014/main" id="{00000000-0008-0000-0500-0000F2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3" name="Text Box 19">
          <a:extLst>
            <a:ext uri="{FF2B5EF4-FFF2-40B4-BE49-F238E27FC236}">
              <a16:creationId xmlns:a16="http://schemas.microsoft.com/office/drawing/2014/main" id="{00000000-0008-0000-0500-0000F3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4" name="Text Box 16">
          <a:extLst>
            <a:ext uri="{FF2B5EF4-FFF2-40B4-BE49-F238E27FC236}">
              <a16:creationId xmlns:a16="http://schemas.microsoft.com/office/drawing/2014/main" id="{00000000-0008-0000-0500-0000F4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5" name="Text Box 17">
          <a:extLst>
            <a:ext uri="{FF2B5EF4-FFF2-40B4-BE49-F238E27FC236}">
              <a16:creationId xmlns:a16="http://schemas.microsoft.com/office/drawing/2014/main" id="{00000000-0008-0000-0500-0000F5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6" name="Text Box 18">
          <a:extLst>
            <a:ext uri="{FF2B5EF4-FFF2-40B4-BE49-F238E27FC236}">
              <a16:creationId xmlns:a16="http://schemas.microsoft.com/office/drawing/2014/main" id="{00000000-0008-0000-0500-0000F6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07" name="Text Box 19">
          <a:extLst>
            <a:ext uri="{FF2B5EF4-FFF2-40B4-BE49-F238E27FC236}">
              <a16:creationId xmlns:a16="http://schemas.microsoft.com/office/drawing/2014/main" id="{00000000-0008-0000-0500-0000F70A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56743"/>
    <xdr:sp macro="" textlink="">
      <xdr:nvSpPr>
        <xdr:cNvPr id="2808" name="Text Box 15">
          <a:extLst>
            <a:ext uri="{FF2B5EF4-FFF2-40B4-BE49-F238E27FC236}">
              <a16:creationId xmlns:a16="http://schemas.microsoft.com/office/drawing/2014/main" id="{00000000-0008-0000-0500-0000F80A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442269"/>
    <xdr:sp macro="" textlink="">
      <xdr:nvSpPr>
        <xdr:cNvPr id="2809" name="Text Box 15">
          <a:extLst>
            <a:ext uri="{FF2B5EF4-FFF2-40B4-BE49-F238E27FC236}">
              <a16:creationId xmlns:a16="http://schemas.microsoft.com/office/drawing/2014/main" id="{00000000-0008-0000-0500-0000F90A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2811" name="Text Box 15">
          <a:extLst>
            <a:ext uri="{FF2B5EF4-FFF2-40B4-BE49-F238E27FC236}">
              <a16:creationId xmlns:a16="http://schemas.microsoft.com/office/drawing/2014/main" id="{00000000-0008-0000-0500-0000FB0A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444331"/>
    <xdr:sp macro="" textlink="">
      <xdr:nvSpPr>
        <xdr:cNvPr id="2812" name="Text Box 15">
          <a:extLst>
            <a:ext uri="{FF2B5EF4-FFF2-40B4-BE49-F238E27FC236}">
              <a16:creationId xmlns:a16="http://schemas.microsoft.com/office/drawing/2014/main" id="{00000000-0008-0000-0500-0000FC0A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62</xdr:row>
      <xdr:rowOff>504825</xdr:rowOff>
    </xdr:from>
    <xdr:ext cx="95250" cy="213632"/>
    <xdr:sp macro="" textlink="">
      <xdr:nvSpPr>
        <xdr:cNvPr id="2813" name="Text Box 15">
          <a:extLst>
            <a:ext uri="{FF2B5EF4-FFF2-40B4-BE49-F238E27FC236}">
              <a16:creationId xmlns:a16="http://schemas.microsoft.com/office/drawing/2014/main" id="{00000000-0008-0000-0500-0000FD0A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4" name="Text Box 16">
          <a:extLst>
            <a:ext uri="{FF2B5EF4-FFF2-40B4-BE49-F238E27FC236}">
              <a16:creationId xmlns:a16="http://schemas.microsoft.com/office/drawing/2014/main" id="{00000000-0008-0000-0500-0000FE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5" name="Text Box 17">
          <a:extLst>
            <a:ext uri="{FF2B5EF4-FFF2-40B4-BE49-F238E27FC236}">
              <a16:creationId xmlns:a16="http://schemas.microsoft.com/office/drawing/2014/main" id="{00000000-0008-0000-0500-0000FF0A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6" name="Text Box 18">
          <a:extLst>
            <a:ext uri="{FF2B5EF4-FFF2-40B4-BE49-F238E27FC236}">
              <a16:creationId xmlns:a16="http://schemas.microsoft.com/office/drawing/2014/main" id="{00000000-0008-0000-0500-00000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17" name="Text Box 19">
          <a:extLst>
            <a:ext uri="{FF2B5EF4-FFF2-40B4-BE49-F238E27FC236}">
              <a16:creationId xmlns:a16="http://schemas.microsoft.com/office/drawing/2014/main" id="{00000000-0008-0000-0500-000001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8" name="Text Box 16">
          <a:extLst>
            <a:ext uri="{FF2B5EF4-FFF2-40B4-BE49-F238E27FC236}">
              <a16:creationId xmlns:a16="http://schemas.microsoft.com/office/drawing/2014/main" id="{00000000-0008-0000-0500-00000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19" name="Text Box 17">
          <a:extLst>
            <a:ext uri="{FF2B5EF4-FFF2-40B4-BE49-F238E27FC236}">
              <a16:creationId xmlns:a16="http://schemas.microsoft.com/office/drawing/2014/main" id="{00000000-0008-0000-0500-00000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0" name="Text Box 18">
          <a:extLst>
            <a:ext uri="{FF2B5EF4-FFF2-40B4-BE49-F238E27FC236}">
              <a16:creationId xmlns:a16="http://schemas.microsoft.com/office/drawing/2014/main" id="{00000000-0008-0000-0500-00000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21" name="Text Box 19">
          <a:extLst>
            <a:ext uri="{FF2B5EF4-FFF2-40B4-BE49-F238E27FC236}">
              <a16:creationId xmlns:a16="http://schemas.microsoft.com/office/drawing/2014/main" id="{00000000-0008-0000-0500-000005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2" name="Text Box 16">
          <a:extLst>
            <a:ext uri="{FF2B5EF4-FFF2-40B4-BE49-F238E27FC236}">
              <a16:creationId xmlns:a16="http://schemas.microsoft.com/office/drawing/2014/main" id="{00000000-0008-0000-0500-00000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3" name="Text Box 17">
          <a:extLst>
            <a:ext uri="{FF2B5EF4-FFF2-40B4-BE49-F238E27FC236}">
              <a16:creationId xmlns:a16="http://schemas.microsoft.com/office/drawing/2014/main" id="{00000000-0008-0000-0500-00000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4" name="Text Box 18">
          <a:extLst>
            <a:ext uri="{FF2B5EF4-FFF2-40B4-BE49-F238E27FC236}">
              <a16:creationId xmlns:a16="http://schemas.microsoft.com/office/drawing/2014/main" id="{00000000-0008-0000-0500-00000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68</xdr:row>
      <xdr:rowOff>0</xdr:rowOff>
    </xdr:from>
    <xdr:ext cx="95250" cy="171450"/>
    <xdr:sp macro="" textlink="">
      <xdr:nvSpPr>
        <xdr:cNvPr id="2825" name="Text Box 19">
          <a:extLst>
            <a:ext uri="{FF2B5EF4-FFF2-40B4-BE49-F238E27FC236}">
              <a16:creationId xmlns:a16="http://schemas.microsoft.com/office/drawing/2014/main" id="{00000000-0008-0000-0500-000009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26" name="Text Box 15">
          <a:extLst>
            <a:ext uri="{FF2B5EF4-FFF2-40B4-BE49-F238E27FC236}">
              <a16:creationId xmlns:a16="http://schemas.microsoft.com/office/drawing/2014/main" id="{00000000-0008-0000-0500-00000A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7" name="Text Box 16">
          <a:extLst>
            <a:ext uri="{FF2B5EF4-FFF2-40B4-BE49-F238E27FC236}">
              <a16:creationId xmlns:a16="http://schemas.microsoft.com/office/drawing/2014/main" id="{00000000-0008-0000-0500-00000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8" name="Text Box 17">
          <a:extLst>
            <a:ext uri="{FF2B5EF4-FFF2-40B4-BE49-F238E27FC236}">
              <a16:creationId xmlns:a16="http://schemas.microsoft.com/office/drawing/2014/main" id="{00000000-0008-0000-0500-00000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29" name="Text Box 18">
          <a:extLst>
            <a:ext uri="{FF2B5EF4-FFF2-40B4-BE49-F238E27FC236}">
              <a16:creationId xmlns:a16="http://schemas.microsoft.com/office/drawing/2014/main" id="{00000000-0008-0000-0500-00000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30" name="Text Box 19">
          <a:extLst>
            <a:ext uri="{FF2B5EF4-FFF2-40B4-BE49-F238E27FC236}">
              <a16:creationId xmlns:a16="http://schemas.microsoft.com/office/drawing/2014/main" id="{00000000-0008-0000-0500-00000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64</xdr:row>
      <xdr:rowOff>504825</xdr:rowOff>
    </xdr:from>
    <xdr:ext cx="95250" cy="442269"/>
    <xdr:sp macro="" textlink="">
      <xdr:nvSpPr>
        <xdr:cNvPr id="2831" name="Text Box 15">
          <a:extLst>
            <a:ext uri="{FF2B5EF4-FFF2-40B4-BE49-F238E27FC236}">
              <a16:creationId xmlns:a16="http://schemas.microsoft.com/office/drawing/2014/main" id="{00000000-0008-0000-0500-00000F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2" name="Text Box 16">
          <a:extLst>
            <a:ext uri="{FF2B5EF4-FFF2-40B4-BE49-F238E27FC236}">
              <a16:creationId xmlns:a16="http://schemas.microsoft.com/office/drawing/2014/main" id="{00000000-0008-0000-0500-00001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3" name="Text Box 17">
          <a:extLst>
            <a:ext uri="{FF2B5EF4-FFF2-40B4-BE49-F238E27FC236}">
              <a16:creationId xmlns:a16="http://schemas.microsoft.com/office/drawing/2014/main" id="{00000000-0008-0000-0500-00001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34" name="Text Box 18">
          <a:extLst>
            <a:ext uri="{FF2B5EF4-FFF2-40B4-BE49-F238E27FC236}">
              <a16:creationId xmlns:a16="http://schemas.microsoft.com/office/drawing/2014/main" id="{00000000-0008-0000-0500-00001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5" name="Text Box 16">
          <a:extLst>
            <a:ext uri="{FF2B5EF4-FFF2-40B4-BE49-F238E27FC236}">
              <a16:creationId xmlns:a16="http://schemas.microsoft.com/office/drawing/2014/main" id="{00000000-0008-0000-0500-00001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6" name="Text Box 17">
          <a:extLst>
            <a:ext uri="{FF2B5EF4-FFF2-40B4-BE49-F238E27FC236}">
              <a16:creationId xmlns:a16="http://schemas.microsoft.com/office/drawing/2014/main" id="{00000000-0008-0000-0500-00001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7" name="Text Box 18">
          <a:extLst>
            <a:ext uri="{FF2B5EF4-FFF2-40B4-BE49-F238E27FC236}">
              <a16:creationId xmlns:a16="http://schemas.microsoft.com/office/drawing/2014/main" id="{00000000-0008-0000-0500-00001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8" name="Text Box 19">
          <a:extLst>
            <a:ext uri="{FF2B5EF4-FFF2-40B4-BE49-F238E27FC236}">
              <a16:creationId xmlns:a16="http://schemas.microsoft.com/office/drawing/2014/main" id="{00000000-0008-0000-0500-00001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39" name="Text Box 16">
          <a:extLst>
            <a:ext uri="{FF2B5EF4-FFF2-40B4-BE49-F238E27FC236}">
              <a16:creationId xmlns:a16="http://schemas.microsoft.com/office/drawing/2014/main" id="{00000000-0008-0000-0500-00001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0" name="Text Box 17">
          <a:extLst>
            <a:ext uri="{FF2B5EF4-FFF2-40B4-BE49-F238E27FC236}">
              <a16:creationId xmlns:a16="http://schemas.microsoft.com/office/drawing/2014/main" id="{00000000-0008-0000-0500-00001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41" name="Text Box 18">
          <a:extLst>
            <a:ext uri="{FF2B5EF4-FFF2-40B4-BE49-F238E27FC236}">
              <a16:creationId xmlns:a16="http://schemas.microsoft.com/office/drawing/2014/main" id="{00000000-0008-0000-0500-000019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42" name="Text Box 15">
          <a:extLst>
            <a:ext uri="{FF2B5EF4-FFF2-40B4-BE49-F238E27FC236}">
              <a16:creationId xmlns:a16="http://schemas.microsoft.com/office/drawing/2014/main" id="{00000000-0008-0000-0500-00001A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3" name="Text Box 16">
          <a:extLst>
            <a:ext uri="{FF2B5EF4-FFF2-40B4-BE49-F238E27FC236}">
              <a16:creationId xmlns:a16="http://schemas.microsoft.com/office/drawing/2014/main" id="{00000000-0008-0000-0500-00001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4" name="Text Box 17">
          <a:extLst>
            <a:ext uri="{FF2B5EF4-FFF2-40B4-BE49-F238E27FC236}">
              <a16:creationId xmlns:a16="http://schemas.microsoft.com/office/drawing/2014/main" id="{00000000-0008-0000-0500-00001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5" name="Text Box 18">
          <a:extLst>
            <a:ext uri="{FF2B5EF4-FFF2-40B4-BE49-F238E27FC236}">
              <a16:creationId xmlns:a16="http://schemas.microsoft.com/office/drawing/2014/main" id="{00000000-0008-0000-0500-00001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46" name="Text Box 19">
          <a:extLst>
            <a:ext uri="{FF2B5EF4-FFF2-40B4-BE49-F238E27FC236}">
              <a16:creationId xmlns:a16="http://schemas.microsoft.com/office/drawing/2014/main" id="{00000000-0008-0000-0500-00001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7" name="Text Box 16">
          <a:extLst>
            <a:ext uri="{FF2B5EF4-FFF2-40B4-BE49-F238E27FC236}">
              <a16:creationId xmlns:a16="http://schemas.microsoft.com/office/drawing/2014/main" id="{00000000-0008-0000-0500-00001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8" name="Text Box 17">
          <a:extLst>
            <a:ext uri="{FF2B5EF4-FFF2-40B4-BE49-F238E27FC236}">
              <a16:creationId xmlns:a16="http://schemas.microsoft.com/office/drawing/2014/main" id="{00000000-0008-0000-0500-00002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49" name="Text Box 18">
          <a:extLst>
            <a:ext uri="{FF2B5EF4-FFF2-40B4-BE49-F238E27FC236}">
              <a16:creationId xmlns:a16="http://schemas.microsoft.com/office/drawing/2014/main" id="{00000000-0008-0000-0500-00002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50" name="Text Box 19">
          <a:extLst>
            <a:ext uri="{FF2B5EF4-FFF2-40B4-BE49-F238E27FC236}">
              <a16:creationId xmlns:a16="http://schemas.microsoft.com/office/drawing/2014/main" id="{00000000-0008-0000-0500-00002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1" name="Text Box 16">
          <a:extLst>
            <a:ext uri="{FF2B5EF4-FFF2-40B4-BE49-F238E27FC236}">
              <a16:creationId xmlns:a16="http://schemas.microsoft.com/office/drawing/2014/main" id="{00000000-0008-0000-0500-00002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2" name="Text Box 17">
          <a:extLst>
            <a:ext uri="{FF2B5EF4-FFF2-40B4-BE49-F238E27FC236}">
              <a16:creationId xmlns:a16="http://schemas.microsoft.com/office/drawing/2014/main" id="{00000000-0008-0000-0500-00002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3" name="Text Box 18">
          <a:extLst>
            <a:ext uri="{FF2B5EF4-FFF2-40B4-BE49-F238E27FC236}">
              <a16:creationId xmlns:a16="http://schemas.microsoft.com/office/drawing/2014/main" id="{00000000-0008-0000-0500-00002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63</xdr:row>
      <xdr:rowOff>0</xdr:rowOff>
    </xdr:from>
    <xdr:ext cx="95250" cy="171450"/>
    <xdr:sp macro="" textlink="">
      <xdr:nvSpPr>
        <xdr:cNvPr id="2854" name="Text Box 19">
          <a:extLst>
            <a:ext uri="{FF2B5EF4-FFF2-40B4-BE49-F238E27FC236}">
              <a16:creationId xmlns:a16="http://schemas.microsoft.com/office/drawing/2014/main" id="{00000000-0008-0000-0500-000026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014"/>
    <xdr:sp macro="" textlink="">
      <xdr:nvSpPr>
        <xdr:cNvPr id="2855" name="Text Box 15">
          <a:extLst>
            <a:ext uri="{FF2B5EF4-FFF2-40B4-BE49-F238E27FC236}">
              <a16:creationId xmlns:a16="http://schemas.microsoft.com/office/drawing/2014/main" id="{00000000-0008-0000-0500-00002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6" name="Text Box 16">
          <a:extLst>
            <a:ext uri="{FF2B5EF4-FFF2-40B4-BE49-F238E27FC236}">
              <a16:creationId xmlns:a16="http://schemas.microsoft.com/office/drawing/2014/main" id="{00000000-0008-0000-0500-00002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7" name="Text Box 17">
          <a:extLst>
            <a:ext uri="{FF2B5EF4-FFF2-40B4-BE49-F238E27FC236}">
              <a16:creationId xmlns:a16="http://schemas.microsoft.com/office/drawing/2014/main" id="{00000000-0008-0000-0500-00002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8" name="Text Box 18">
          <a:extLst>
            <a:ext uri="{FF2B5EF4-FFF2-40B4-BE49-F238E27FC236}">
              <a16:creationId xmlns:a16="http://schemas.microsoft.com/office/drawing/2014/main" id="{00000000-0008-0000-0500-00002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171450"/>
    <xdr:sp macro="" textlink="">
      <xdr:nvSpPr>
        <xdr:cNvPr id="2859" name="Text Box 19">
          <a:extLst>
            <a:ext uri="{FF2B5EF4-FFF2-40B4-BE49-F238E27FC236}">
              <a16:creationId xmlns:a16="http://schemas.microsoft.com/office/drawing/2014/main" id="{00000000-0008-0000-0500-00002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0" name="Text Box 16">
          <a:extLst>
            <a:ext uri="{FF2B5EF4-FFF2-40B4-BE49-F238E27FC236}">
              <a16:creationId xmlns:a16="http://schemas.microsoft.com/office/drawing/2014/main" id="{00000000-0008-0000-0500-00002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0</xdr:rowOff>
    </xdr:from>
    <xdr:ext cx="95250" cy="171450"/>
    <xdr:sp macro="" textlink="">
      <xdr:nvSpPr>
        <xdr:cNvPr id="2861" name="Text Box 17">
          <a:extLst>
            <a:ext uri="{FF2B5EF4-FFF2-40B4-BE49-F238E27FC236}">
              <a16:creationId xmlns:a16="http://schemas.microsoft.com/office/drawing/2014/main" id="{00000000-0008-0000-0500-00002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68</xdr:row>
      <xdr:rowOff>15875</xdr:rowOff>
    </xdr:from>
    <xdr:ext cx="95250" cy="171450"/>
    <xdr:sp macro="" textlink="">
      <xdr:nvSpPr>
        <xdr:cNvPr id="2862" name="Text Box 18">
          <a:extLst>
            <a:ext uri="{FF2B5EF4-FFF2-40B4-BE49-F238E27FC236}">
              <a16:creationId xmlns:a16="http://schemas.microsoft.com/office/drawing/2014/main" id="{00000000-0008-0000-0500-00002E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3" name="Text Box 16">
          <a:extLst>
            <a:ext uri="{FF2B5EF4-FFF2-40B4-BE49-F238E27FC236}">
              <a16:creationId xmlns:a16="http://schemas.microsoft.com/office/drawing/2014/main" id="{00000000-0008-0000-0500-00002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4" name="Text Box 17">
          <a:extLst>
            <a:ext uri="{FF2B5EF4-FFF2-40B4-BE49-F238E27FC236}">
              <a16:creationId xmlns:a16="http://schemas.microsoft.com/office/drawing/2014/main" id="{00000000-0008-0000-0500-00003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5" name="Text Box 18">
          <a:extLst>
            <a:ext uri="{FF2B5EF4-FFF2-40B4-BE49-F238E27FC236}">
              <a16:creationId xmlns:a16="http://schemas.microsoft.com/office/drawing/2014/main" id="{00000000-0008-0000-0500-00003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6" name="Text Box 19">
          <a:extLst>
            <a:ext uri="{FF2B5EF4-FFF2-40B4-BE49-F238E27FC236}">
              <a16:creationId xmlns:a16="http://schemas.microsoft.com/office/drawing/2014/main" id="{00000000-0008-0000-0500-00003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68</xdr:row>
      <xdr:rowOff>0</xdr:rowOff>
    </xdr:from>
    <xdr:ext cx="95250" cy="171450"/>
    <xdr:sp macro="" textlink="">
      <xdr:nvSpPr>
        <xdr:cNvPr id="2867" name="Text Box 16">
          <a:extLst>
            <a:ext uri="{FF2B5EF4-FFF2-40B4-BE49-F238E27FC236}">
              <a16:creationId xmlns:a16="http://schemas.microsoft.com/office/drawing/2014/main" id="{00000000-0008-0000-0500-00003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68" name="Text Box 15">
          <a:extLst>
            <a:ext uri="{FF2B5EF4-FFF2-40B4-BE49-F238E27FC236}">
              <a16:creationId xmlns:a16="http://schemas.microsoft.com/office/drawing/2014/main" id="{00000000-0008-0000-0500-000034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8496"/>
    <xdr:sp macro="" textlink="">
      <xdr:nvSpPr>
        <xdr:cNvPr id="2869" name="Text Box 15">
          <a:extLst>
            <a:ext uri="{FF2B5EF4-FFF2-40B4-BE49-F238E27FC236}">
              <a16:creationId xmlns:a16="http://schemas.microsoft.com/office/drawing/2014/main" id="{00000000-0008-0000-0500-000035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870" name="Text Box 15">
          <a:extLst>
            <a:ext uri="{FF2B5EF4-FFF2-40B4-BE49-F238E27FC236}">
              <a16:creationId xmlns:a16="http://schemas.microsoft.com/office/drawing/2014/main" id="{00000000-0008-0000-0500-000036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872" name="Text Box 15">
          <a:extLst>
            <a:ext uri="{FF2B5EF4-FFF2-40B4-BE49-F238E27FC236}">
              <a16:creationId xmlns:a16="http://schemas.microsoft.com/office/drawing/2014/main" id="{00000000-0008-0000-0500-000038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873" name="Text Box 15">
          <a:extLst>
            <a:ext uri="{FF2B5EF4-FFF2-40B4-BE49-F238E27FC236}">
              <a16:creationId xmlns:a16="http://schemas.microsoft.com/office/drawing/2014/main" id="{00000000-0008-0000-0500-000039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68</xdr:row>
      <xdr:rowOff>170392</xdr:rowOff>
    </xdr:from>
    <xdr:ext cx="95250" cy="213632"/>
    <xdr:sp macro="" textlink="">
      <xdr:nvSpPr>
        <xdr:cNvPr id="2874" name="Text Box 15">
          <a:extLst>
            <a:ext uri="{FF2B5EF4-FFF2-40B4-BE49-F238E27FC236}">
              <a16:creationId xmlns:a16="http://schemas.microsoft.com/office/drawing/2014/main" id="{00000000-0008-0000-0500-00003A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5" name="Text Box 16">
          <a:extLst>
            <a:ext uri="{FF2B5EF4-FFF2-40B4-BE49-F238E27FC236}">
              <a16:creationId xmlns:a16="http://schemas.microsoft.com/office/drawing/2014/main" id="{00000000-0008-0000-0500-00003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6" name="Text Box 17">
          <a:extLst>
            <a:ext uri="{FF2B5EF4-FFF2-40B4-BE49-F238E27FC236}">
              <a16:creationId xmlns:a16="http://schemas.microsoft.com/office/drawing/2014/main" id="{00000000-0008-0000-0500-00003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7" name="Text Box 18">
          <a:extLst>
            <a:ext uri="{FF2B5EF4-FFF2-40B4-BE49-F238E27FC236}">
              <a16:creationId xmlns:a16="http://schemas.microsoft.com/office/drawing/2014/main" id="{00000000-0008-0000-0500-00003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78" name="Text Box 19">
          <a:extLst>
            <a:ext uri="{FF2B5EF4-FFF2-40B4-BE49-F238E27FC236}">
              <a16:creationId xmlns:a16="http://schemas.microsoft.com/office/drawing/2014/main" id="{00000000-0008-0000-0500-00003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79" name="Text Box 16">
          <a:extLst>
            <a:ext uri="{FF2B5EF4-FFF2-40B4-BE49-F238E27FC236}">
              <a16:creationId xmlns:a16="http://schemas.microsoft.com/office/drawing/2014/main" id="{00000000-0008-0000-0500-00003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0" name="Text Box 17">
          <a:extLst>
            <a:ext uri="{FF2B5EF4-FFF2-40B4-BE49-F238E27FC236}">
              <a16:creationId xmlns:a16="http://schemas.microsoft.com/office/drawing/2014/main" id="{00000000-0008-0000-0500-00004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1" name="Text Box 18">
          <a:extLst>
            <a:ext uri="{FF2B5EF4-FFF2-40B4-BE49-F238E27FC236}">
              <a16:creationId xmlns:a16="http://schemas.microsoft.com/office/drawing/2014/main" id="{00000000-0008-0000-0500-00004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82" name="Text Box 19">
          <a:extLst>
            <a:ext uri="{FF2B5EF4-FFF2-40B4-BE49-F238E27FC236}">
              <a16:creationId xmlns:a16="http://schemas.microsoft.com/office/drawing/2014/main" id="{00000000-0008-0000-0500-00004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3" name="Text Box 16">
          <a:extLst>
            <a:ext uri="{FF2B5EF4-FFF2-40B4-BE49-F238E27FC236}">
              <a16:creationId xmlns:a16="http://schemas.microsoft.com/office/drawing/2014/main" id="{00000000-0008-0000-0500-00004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4" name="Text Box 17">
          <a:extLst>
            <a:ext uri="{FF2B5EF4-FFF2-40B4-BE49-F238E27FC236}">
              <a16:creationId xmlns:a16="http://schemas.microsoft.com/office/drawing/2014/main" id="{00000000-0008-0000-0500-00004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5" name="Text Box 18">
          <a:extLst>
            <a:ext uri="{FF2B5EF4-FFF2-40B4-BE49-F238E27FC236}">
              <a16:creationId xmlns:a16="http://schemas.microsoft.com/office/drawing/2014/main" id="{00000000-0008-0000-0500-00004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886" name="Text Box 19">
          <a:extLst>
            <a:ext uri="{FF2B5EF4-FFF2-40B4-BE49-F238E27FC236}">
              <a16:creationId xmlns:a16="http://schemas.microsoft.com/office/drawing/2014/main" id="{00000000-0008-0000-0500-00004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887" name="Text Box 15">
          <a:extLst>
            <a:ext uri="{FF2B5EF4-FFF2-40B4-BE49-F238E27FC236}">
              <a16:creationId xmlns:a16="http://schemas.microsoft.com/office/drawing/2014/main" id="{00000000-0008-0000-0500-000047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8" name="Text Box 16">
          <a:extLst>
            <a:ext uri="{FF2B5EF4-FFF2-40B4-BE49-F238E27FC236}">
              <a16:creationId xmlns:a16="http://schemas.microsoft.com/office/drawing/2014/main" id="{00000000-0008-0000-0500-00004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89" name="Text Box 17">
          <a:extLst>
            <a:ext uri="{FF2B5EF4-FFF2-40B4-BE49-F238E27FC236}">
              <a16:creationId xmlns:a16="http://schemas.microsoft.com/office/drawing/2014/main" id="{00000000-0008-0000-0500-00004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0" name="Text Box 18">
          <a:extLst>
            <a:ext uri="{FF2B5EF4-FFF2-40B4-BE49-F238E27FC236}">
              <a16:creationId xmlns:a16="http://schemas.microsoft.com/office/drawing/2014/main" id="{00000000-0008-0000-0500-00004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891" name="Text Box 19">
          <a:extLst>
            <a:ext uri="{FF2B5EF4-FFF2-40B4-BE49-F238E27FC236}">
              <a16:creationId xmlns:a16="http://schemas.microsoft.com/office/drawing/2014/main" id="{00000000-0008-0000-0500-00004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2" name="Text Box 16">
          <a:extLst>
            <a:ext uri="{FF2B5EF4-FFF2-40B4-BE49-F238E27FC236}">
              <a16:creationId xmlns:a16="http://schemas.microsoft.com/office/drawing/2014/main" id="{00000000-0008-0000-0500-00004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3" name="Text Box 17">
          <a:extLst>
            <a:ext uri="{FF2B5EF4-FFF2-40B4-BE49-F238E27FC236}">
              <a16:creationId xmlns:a16="http://schemas.microsoft.com/office/drawing/2014/main" id="{00000000-0008-0000-0500-00004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894" name="Text Box 18">
          <a:extLst>
            <a:ext uri="{FF2B5EF4-FFF2-40B4-BE49-F238E27FC236}">
              <a16:creationId xmlns:a16="http://schemas.microsoft.com/office/drawing/2014/main" id="{00000000-0008-0000-0500-00004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5" name="Text Box 16">
          <a:extLst>
            <a:ext uri="{FF2B5EF4-FFF2-40B4-BE49-F238E27FC236}">
              <a16:creationId xmlns:a16="http://schemas.microsoft.com/office/drawing/2014/main" id="{00000000-0008-0000-0500-00004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6" name="Text Box 17">
          <a:extLst>
            <a:ext uri="{FF2B5EF4-FFF2-40B4-BE49-F238E27FC236}">
              <a16:creationId xmlns:a16="http://schemas.microsoft.com/office/drawing/2014/main" id="{00000000-0008-0000-0500-00005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7" name="Text Box 18">
          <a:extLst>
            <a:ext uri="{FF2B5EF4-FFF2-40B4-BE49-F238E27FC236}">
              <a16:creationId xmlns:a16="http://schemas.microsoft.com/office/drawing/2014/main" id="{00000000-0008-0000-0500-00005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8" name="Text Box 19">
          <a:extLst>
            <a:ext uri="{FF2B5EF4-FFF2-40B4-BE49-F238E27FC236}">
              <a16:creationId xmlns:a16="http://schemas.microsoft.com/office/drawing/2014/main" id="{00000000-0008-0000-0500-00005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899" name="Text Box 16">
          <a:extLst>
            <a:ext uri="{FF2B5EF4-FFF2-40B4-BE49-F238E27FC236}">
              <a16:creationId xmlns:a16="http://schemas.microsoft.com/office/drawing/2014/main" id="{00000000-0008-0000-0500-00005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0" name="Text Box 17">
          <a:extLst>
            <a:ext uri="{FF2B5EF4-FFF2-40B4-BE49-F238E27FC236}">
              <a16:creationId xmlns:a16="http://schemas.microsoft.com/office/drawing/2014/main" id="{00000000-0008-0000-0500-00005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1" name="Text Box 18">
          <a:extLst>
            <a:ext uri="{FF2B5EF4-FFF2-40B4-BE49-F238E27FC236}">
              <a16:creationId xmlns:a16="http://schemas.microsoft.com/office/drawing/2014/main" id="{00000000-0008-0000-0500-00005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02" name="Text Box 19">
          <a:extLst>
            <a:ext uri="{FF2B5EF4-FFF2-40B4-BE49-F238E27FC236}">
              <a16:creationId xmlns:a16="http://schemas.microsoft.com/office/drawing/2014/main" id="{00000000-0008-0000-0500-00005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56743"/>
    <xdr:sp macro="" textlink="">
      <xdr:nvSpPr>
        <xdr:cNvPr id="2903" name="Text Box 15">
          <a:extLst>
            <a:ext uri="{FF2B5EF4-FFF2-40B4-BE49-F238E27FC236}">
              <a16:creationId xmlns:a16="http://schemas.microsoft.com/office/drawing/2014/main" id="{00000000-0008-0000-0500-000057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442269"/>
    <xdr:sp macro="" textlink="">
      <xdr:nvSpPr>
        <xdr:cNvPr id="2904" name="Text Box 15">
          <a:extLst>
            <a:ext uri="{FF2B5EF4-FFF2-40B4-BE49-F238E27FC236}">
              <a16:creationId xmlns:a16="http://schemas.microsoft.com/office/drawing/2014/main" id="{00000000-0008-0000-0500-000058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2906" name="Text Box 15">
          <a:extLst>
            <a:ext uri="{FF2B5EF4-FFF2-40B4-BE49-F238E27FC236}">
              <a16:creationId xmlns:a16="http://schemas.microsoft.com/office/drawing/2014/main" id="{00000000-0008-0000-0500-00005A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444331"/>
    <xdr:sp macro="" textlink="">
      <xdr:nvSpPr>
        <xdr:cNvPr id="2907" name="Text Box 15">
          <a:extLst>
            <a:ext uri="{FF2B5EF4-FFF2-40B4-BE49-F238E27FC236}">
              <a16:creationId xmlns:a16="http://schemas.microsoft.com/office/drawing/2014/main" id="{00000000-0008-0000-0500-00005B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68</xdr:row>
      <xdr:rowOff>504825</xdr:rowOff>
    </xdr:from>
    <xdr:ext cx="95250" cy="213632"/>
    <xdr:sp macro="" textlink="">
      <xdr:nvSpPr>
        <xdr:cNvPr id="2908" name="Text Box 15">
          <a:extLst>
            <a:ext uri="{FF2B5EF4-FFF2-40B4-BE49-F238E27FC236}">
              <a16:creationId xmlns:a16="http://schemas.microsoft.com/office/drawing/2014/main" id="{00000000-0008-0000-0500-00005C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09" name="Text Box 16">
          <a:extLst>
            <a:ext uri="{FF2B5EF4-FFF2-40B4-BE49-F238E27FC236}">
              <a16:creationId xmlns:a16="http://schemas.microsoft.com/office/drawing/2014/main" id="{00000000-0008-0000-0500-00005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0" name="Text Box 17">
          <a:extLst>
            <a:ext uri="{FF2B5EF4-FFF2-40B4-BE49-F238E27FC236}">
              <a16:creationId xmlns:a16="http://schemas.microsoft.com/office/drawing/2014/main" id="{00000000-0008-0000-0500-00005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1" name="Text Box 18">
          <a:extLst>
            <a:ext uri="{FF2B5EF4-FFF2-40B4-BE49-F238E27FC236}">
              <a16:creationId xmlns:a16="http://schemas.microsoft.com/office/drawing/2014/main" id="{00000000-0008-0000-0500-00005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12" name="Text Box 19">
          <a:extLst>
            <a:ext uri="{FF2B5EF4-FFF2-40B4-BE49-F238E27FC236}">
              <a16:creationId xmlns:a16="http://schemas.microsoft.com/office/drawing/2014/main" id="{00000000-0008-0000-0500-000060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3" name="Text Box 16">
          <a:extLst>
            <a:ext uri="{FF2B5EF4-FFF2-40B4-BE49-F238E27FC236}">
              <a16:creationId xmlns:a16="http://schemas.microsoft.com/office/drawing/2014/main" id="{00000000-0008-0000-0500-00006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4" name="Text Box 17">
          <a:extLst>
            <a:ext uri="{FF2B5EF4-FFF2-40B4-BE49-F238E27FC236}">
              <a16:creationId xmlns:a16="http://schemas.microsoft.com/office/drawing/2014/main" id="{00000000-0008-0000-0500-00006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5" name="Text Box 18">
          <a:extLst>
            <a:ext uri="{FF2B5EF4-FFF2-40B4-BE49-F238E27FC236}">
              <a16:creationId xmlns:a16="http://schemas.microsoft.com/office/drawing/2014/main" id="{00000000-0008-0000-0500-00006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16" name="Text Box 19">
          <a:extLst>
            <a:ext uri="{FF2B5EF4-FFF2-40B4-BE49-F238E27FC236}">
              <a16:creationId xmlns:a16="http://schemas.microsoft.com/office/drawing/2014/main" id="{00000000-0008-0000-0500-000064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7" name="Text Box 16">
          <a:extLst>
            <a:ext uri="{FF2B5EF4-FFF2-40B4-BE49-F238E27FC236}">
              <a16:creationId xmlns:a16="http://schemas.microsoft.com/office/drawing/2014/main" id="{00000000-0008-0000-0500-00006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8" name="Text Box 17">
          <a:extLst>
            <a:ext uri="{FF2B5EF4-FFF2-40B4-BE49-F238E27FC236}">
              <a16:creationId xmlns:a16="http://schemas.microsoft.com/office/drawing/2014/main" id="{00000000-0008-0000-0500-00006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19" name="Text Box 18">
          <a:extLst>
            <a:ext uri="{FF2B5EF4-FFF2-40B4-BE49-F238E27FC236}">
              <a16:creationId xmlns:a16="http://schemas.microsoft.com/office/drawing/2014/main" id="{00000000-0008-0000-0500-00006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74</xdr:row>
      <xdr:rowOff>0</xdr:rowOff>
    </xdr:from>
    <xdr:ext cx="95250" cy="171450"/>
    <xdr:sp macro="" textlink="">
      <xdr:nvSpPr>
        <xdr:cNvPr id="2920" name="Text Box 19">
          <a:extLst>
            <a:ext uri="{FF2B5EF4-FFF2-40B4-BE49-F238E27FC236}">
              <a16:creationId xmlns:a16="http://schemas.microsoft.com/office/drawing/2014/main" id="{00000000-0008-0000-0500-000068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21" name="Text Box 15">
          <a:extLst>
            <a:ext uri="{FF2B5EF4-FFF2-40B4-BE49-F238E27FC236}">
              <a16:creationId xmlns:a16="http://schemas.microsoft.com/office/drawing/2014/main" id="{00000000-0008-0000-0500-000069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2" name="Text Box 16">
          <a:extLst>
            <a:ext uri="{FF2B5EF4-FFF2-40B4-BE49-F238E27FC236}">
              <a16:creationId xmlns:a16="http://schemas.microsoft.com/office/drawing/2014/main" id="{00000000-0008-0000-0500-00006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3" name="Text Box 17">
          <a:extLst>
            <a:ext uri="{FF2B5EF4-FFF2-40B4-BE49-F238E27FC236}">
              <a16:creationId xmlns:a16="http://schemas.microsoft.com/office/drawing/2014/main" id="{00000000-0008-0000-0500-00006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4" name="Text Box 18">
          <a:extLst>
            <a:ext uri="{FF2B5EF4-FFF2-40B4-BE49-F238E27FC236}">
              <a16:creationId xmlns:a16="http://schemas.microsoft.com/office/drawing/2014/main" id="{00000000-0008-0000-0500-00006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25" name="Text Box 19">
          <a:extLst>
            <a:ext uri="{FF2B5EF4-FFF2-40B4-BE49-F238E27FC236}">
              <a16:creationId xmlns:a16="http://schemas.microsoft.com/office/drawing/2014/main" id="{00000000-0008-0000-0500-00006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72</xdr:row>
      <xdr:rowOff>504825</xdr:rowOff>
    </xdr:from>
    <xdr:ext cx="95250" cy="442269"/>
    <xdr:sp macro="" textlink="">
      <xdr:nvSpPr>
        <xdr:cNvPr id="2926" name="Text Box 15">
          <a:extLst>
            <a:ext uri="{FF2B5EF4-FFF2-40B4-BE49-F238E27FC236}">
              <a16:creationId xmlns:a16="http://schemas.microsoft.com/office/drawing/2014/main" id="{00000000-0008-0000-0500-00006E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7" name="Text Box 16">
          <a:extLst>
            <a:ext uri="{FF2B5EF4-FFF2-40B4-BE49-F238E27FC236}">
              <a16:creationId xmlns:a16="http://schemas.microsoft.com/office/drawing/2014/main" id="{00000000-0008-0000-0500-00006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8" name="Text Box 17">
          <a:extLst>
            <a:ext uri="{FF2B5EF4-FFF2-40B4-BE49-F238E27FC236}">
              <a16:creationId xmlns:a16="http://schemas.microsoft.com/office/drawing/2014/main" id="{00000000-0008-0000-0500-00007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29" name="Text Box 18">
          <a:extLst>
            <a:ext uri="{FF2B5EF4-FFF2-40B4-BE49-F238E27FC236}">
              <a16:creationId xmlns:a16="http://schemas.microsoft.com/office/drawing/2014/main" id="{00000000-0008-0000-0500-00007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0" name="Text Box 16">
          <a:extLst>
            <a:ext uri="{FF2B5EF4-FFF2-40B4-BE49-F238E27FC236}">
              <a16:creationId xmlns:a16="http://schemas.microsoft.com/office/drawing/2014/main" id="{00000000-0008-0000-0500-00007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1" name="Text Box 17">
          <a:extLst>
            <a:ext uri="{FF2B5EF4-FFF2-40B4-BE49-F238E27FC236}">
              <a16:creationId xmlns:a16="http://schemas.microsoft.com/office/drawing/2014/main" id="{00000000-0008-0000-0500-00007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2" name="Text Box 18">
          <a:extLst>
            <a:ext uri="{FF2B5EF4-FFF2-40B4-BE49-F238E27FC236}">
              <a16:creationId xmlns:a16="http://schemas.microsoft.com/office/drawing/2014/main" id="{00000000-0008-0000-0500-00007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3" name="Text Box 19">
          <a:extLst>
            <a:ext uri="{FF2B5EF4-FFF2-40B4-BE49-F238E27FC236}">
              <a16:creationId xmlns:a16="http://schemas.microsoft.com/office/drawing/2014/main" id="{00000000-0008-0000-0500-00007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4" name="Text Box 16">
          <a:extLst>
            <a:ext uri="{FF2B5EF4-FFF2-40B4-BE49-F238E27FC236}">
              <a16:creationId xmlns:a16="http://schemas.microsoft.com/office/drawing/2014/main" id="{00000000-0008-0000-0500-00007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5" name="Text Box 17">
          <a:extLst>
            <a:ext uri="{FF2B5EF4-FFF2-40B4-BE49-F238E27FC236}">
              <a16:creationId xmlns:a16="http://schemas.microsoft.com/office/drawing/2014/main" id="{00000000-0008-0000-0500-00007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36" name="Text Box 18">
          <a:extLst>
            <a:ext uri="{FF2B5EF4-FFF2-40B4-BE49-F238E27FC236}">
              <a16:creationId xmlns:a16="http://schemas.microsoft.com/office/drawing/2014/main" id="{00000000-0008-0000-0500-000078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37" name="Text Box 15">
          <a:extLst>
            <a:ext uri="{FF2B5EF4-FFF2-40B4-BE49-F238E27FC236}">
              <a16:creationId xmlns:a16="http://schemas.microsoft.com/office/drawing/2014/main" id="{00000000-0008-0000-0500-000079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8" name="Text Box 16">
          <a:extLst>
            <a:ext uri="{FF2B5EF4-FFF2-40B4-BE49-F238E27FC236}">
              <a16:creationId xmlns:a16="http://schemas.microsoft.com/office/drawing/2014/main" id="{00000000-0008-0000-0500-00007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39" name="Text Box 17">
          <a:extLst>
            <a:ext uri="{FF2B5EF4-FFF2-40B4-BE49-F238E27FC236}">
              <a16:creationId xmlns:a16="http://schemas.microsoft.com/office/drawing/2014/main" id="{00000000-0008-0000-0500-00007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0" name="Text Box 18">
          <a:extLst>
            <a:ext uri="{FF2B5EF4-FFF2-40B4-BE49-F238E27FC236}">
              <a16:creationId xmlns:a16="http://schemas.microsoft.com/office/drawing/2014/main" id="{00000000-0008-0000-0500-00007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41" name="Text Box 19">
          <a:extLst>
            <a:ext uri="{FF2B5EF4-FFF2-40B4-BE49-F238E27FC236}">
              <a16:creationId xmlns:a16="http://schemas.microsoft.com/office/drawing/2014/main" id="{00000000-0008-0000-0500-00007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2" name="Text Box 16">
          <a:extLst>
            <a:ext uri="{FF2B5EF4-FFF2-40B4-BE49-F238E27FC236}">
              <a16:creationId xmlns:a16="http://schemas.microsoft.com/office/drawing/2014/main" id="{00000000-0008-0000-0500-00007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3" name="Text Box 17">
          <a:extLst>
            <a:ext uri="{FF2B5EF4-FFF2-40B4-BE49-F238E27FC236}">
              <a16:creationId xmlns:a16="http://schemas.microsoft.com/office/drawing/2014/main" id="{00000000-0008-0000-0500-00007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4" name="Text Box 18">
          <a:extLst>
            <a:ext uri="{FF2B5EF4-FFF2-40B4-BE49-F238E27FC236}">
              <a16:creationId xmlns:a16="http://schemas.microsoft.com/office/drawing/2014/main" id="{00000000-0008-0000-0500-00008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45" name="Text Box 19">
          <a:extLst>
            <a:ext uri="{FF2B5EF4-FFF2-40B4-BE49-F238E27FC236}">
              <a16:creationId xmlns:a16="http://schemas.microsoft.com/office/drawing/2014/main" id="{00000000-0008-0000-0500-00008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6" name="Text Box 16">
          <a:extLst>
            <a:ext uri="{FF2B5EF4-FFF2-40B4-BE49-F238E27FC236}">
              <a16:creationId xmlns:a16="http://schemas.microsoft.com/office/drawing/2014/main" id="{00000000-0008-0000-0500-00008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7" name="Text Box 17">
          <a:extLst>
            <a:ext uri="{FF2B5EF4-FFF2-40B4-BE49-F238E27FC236}">
              <a16:creationId xmlns:a16="http://schemas.microsoft.com/office/drawing/2014/main" id="{00000000-0008-0000-0500-00008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8" name="Text Box 18">
          <a:extLst>
            <a:ext uri="{FF2B5EF4-FFF2-40B4-BE49-F238E27FC236}">
              <a16:creationId xmlns:a16="http://schemas.microsoft.com/office/drawing/2014/main" id="{00000000-0008-0000-0500-00008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69</xdr:row>
      <xdr:rowOff>0</xdr:rowOff>
    </xdr:from>
    <xdr:ext cx="95250" cy="171450"/>
    <xdr:sp macro="" textlink="">
      <xdr:nvSpPr>
        <xdr:cNvPr id="2949" name="Text Box 19">
          <a:extLst>
            <a:ext uri="{FF2B5EF4-FFF2-40B4-BE49-F238E27FC236}">
              <a16:creationId xmlns:a16="http://schemas.microsoft.com/office/drawing/2014/main" id="{00000000-0008-0000-0500-000085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014"/>
    <xdr:sp macro="" textlink="">
      <xdr:nvSpPr>
        <xdr:cNvPr id="2950" name="Text Box 15">
          <a:extLst>
            <a:ext uri="{FF2B5EF4-FFF2-40B4-BE49-F238E27FC236}">
              <a16:creationId xmlns:a16="http://schemas.microsoft.com/office/drawing/2014/main" id="{00000000-0008-0000-0500-00008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1" name="Text Box 16">
          <a:extLst>
            <a:ext uri="{FF2B5EF4-FFF2-40B4-BE49-F238E27FC236}">
              <a16:creationId xmlns:a16="http://schemas.microsoft.com/office/drawing/2014/main" id="{00000000-0008-0000-0500-00008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2" name="Text Box 17">
          <a:extLst>
            <a:ext uri="{FF2B5EF4-FFF2-40B4-BE49-F238E27FC236}">
              <a16:creationId xmlns:a16="http://schemas.microsoft.com/office/drawing/2014/main" id="{00000000-0008-0000-0500-00008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3" name="Text Box 18">
          <a:extLst>
            <a:ext uri="{FF2B5EF4-FFF2-40B4-BE49-F238E27FC236}">
              <a16:creationId xmlns:a16="http://schemas.microsoft.com/office/drawing/2014/main" id="{00000000-0008-0000-0500-00008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0</xdr:rowOff>
    </xdr:from>
    <xdr:ext cx="95250" cy="171450"/>
    <xdr:sp macro="" textlink="">
      <xdr:nvSpPr>
        <xdr:cNvPr id="2954" name="Text Box 19">
          <a:extLst>
            <a:ext uri="{FF2B5EF4-FFF2-40B4-BE49-F238E27FC236}">
              <a16:creationId xmlns:a16="http://schemas.microsoft.com/office/drawing/2014/main" id="{00000000-0008-0000-0500-00008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5" name="Text Box 16">
          <a:extLst>
            <a:ext uri="{FF2B5EF4-FFF2-40B4-BE49-F238E27FC236}">
              <a16:creationId xmlns:a16="http://schemas.microsoft.com/office/drawing/2014/main" id="{00000000-0008-0000-0500-00008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0</xdr:rowOff>
    </xdr:from>
    <xdr:ext cx="95250" cy="171450"/>
    <xdr:sp macro="" textlink="">
      <xdr:nvSpPr>
        <xdr:cNvPr id="2956" name="Text Box 17">
          <a:extLst>
            <a:ext uri="{FF2B5EF4-FFF2-40B4-BE49-F238E27FC236}">
              <a16:creationId xmlns:a16="http://schemas.microsoft.com/office/drawing/2014/main" id="{00000000-0008-0000-0500-00008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74</xdr:row>
      <xdr:rowOff>15875</xdr:rowOff>
    </xdr:from>
    <xdr:ext cx="95250" cy="171450"/>
    <xdr:sp macro="" textlink="">
      <xdr:nvSpPr>
        <xdr:cNvPr id="2957" name="Text Box 18">
          <a:extLst>
            <a:ext uri="{FF2B5EF4-FFF2-40B4-BE49-F238E27FC236}">
              <a16:creationId xmlns:a16="http://schemas.microsoft.com/office/drawing/2014/main" id="{00000000-0008-0000-0500-00008D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8" name="Text Box 16">
          <a:extLst>
            <a:ext uri="{FF2B5EF4-FFF2-40B4-BE49-F238E27FC236}">
              <a16:creationId xmlns:a16="http://schemas.microsoft.com/office/drawing/2014/main" id="{00000000-0008-0000-0500-00008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59" name="Text Box 17">
          <a:extLst>
            <a:ext uri="{FF2B5EF4-FFF2-40B4-BE49-F238E27FC236}">
              <a16:creationId xmlns:a16="http://schemas.microsoft.com/office/drawing/2014/main" id="{00000000-0008-0000-0500-00008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0" name="Text Box 18">
          <a:extLst>
            <a:ext uri="{FF2B5EF4-FFF2-40B4-BE49-F238E27FC236}">
              <a16:creationId xmlns:a16="http://schemas.microsoft.com/office/drawing/2014/main" id="{00000000-0008-0000-0500-00009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1" name="Text Box 19">
          <a:extLst>
            <a:ext uri="{FF2B5EF4-FFF2-40B4-BE49-F238E27FC236}">
              <a16:creationId xmlns:a16="http://schemas.microsoft.com/office/drawing/2014/main" id="{00000000-0008-0000-0500-00009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74</xdr:row>
      <xdr:rowOff>0</xdr:rowOff>
    </xdr:from>
    <xdr:ext cx="95250" cy="171450"/>
    <xdr:sp macro="" textlink="">
      <xdr:nvSpPr>
        <xdr:cNvPr id="2962" name="Text Box 16">
          <a:extLst>
            <a:ext uri="{FF2B5EF4-FFF2-40B4-BE49-F238E27FC236}">
              <a16:creationId xmlns:a16="http://schemas.microsoft.com/office/drawing/2014/main" id="{00000000-0008-0000-0500-00009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3" name="Text Box 15">
          <a:extLst>
            <a:ext uri="{FF2B5EF4-FFF2-40B4-BE49-F238E27FC236}">
              <a16:creationId xmlns:a16="http://schemas.microsoft.com/office/drawing/2014/main" id="{00000000-0008-0000-0500-000093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8496"/>
    <xdr:sp macro="" textlink="">
      <xdr:nvSpPr>
        <xdr:cNvPr id="2964" name="Text Box 15">
          <a:extLst>
            <a:ext uri="{FF2B5EF4-FFF2-40B4-BE49-F238E27FC236}">
              <a16:creationId xmlns:a16="http://schemas.microsoft.com/office/drawing/2014/main" id="{00000000-0008-0000-0500-000094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65" name="Text Box 15">
          <a:extLst>
            <a:ext uri="{FF2B5EF4-FFF2-40B4-BE49-F238E27FC236}">
              <a16:creationId xmlns:a16="http://schemas.microsoft.com/office/drawing/2014/main" id="{00000000-0008-0000-0500-000095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2967" name="Text Box 15">
          <a:extLst>
            <a:ext uri="{FF2B5EF4-FFF2-40B4-BE49-F238E27FC236}">
              <a16:creationId xmlns:a16="http://schemas.microsoft.com/office/drawing/2014/main" id="{00000000-0008-0000-0500-000097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2968" name="Text Box 15">
          <a:extLst>
            <a:ext uri="{FF2B5EF4-FFF2-40B4-BE49-F238E27FC236}">
              <a16:creationId xmlns:a16="http://schemas.microsoft.com/office/drawing/2014/main" id="{00000000-0008-0000-0500-000098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74</xdr:row>
      <xdr:rowOff>170392</xdr:rowOff>
    </xdr:from>
    <xdr:ext cx="95250" cy="213632"/>
    <xdr:sp macro="" textlink="">
      <xdr:nvSpPr>
        <xdr:cNvPr id="2969" name="Text Box 15">
          <a:extLst>
            <a:ext uri="{FF2B5EF4-FFF2-40B4-BE49-F238E27FC236}">
              <a16:creationId xmlns:a16="http://schemas.microsoft.com/office/drawing/2014/main" id="{00000000-0008-0000-0500-000099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0" name="Text Box 16">
          <a:extLst>
            <a:ext uri="{FF2B5EF4-FFF2-40B4-BE49-F238E27FC236}">
              <a16:creationId xmlns:a16="http://schemas.microsoft.com/office/drawing/2014/main" id="{00000000-0008-0000-0500-00009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1" name="Text Box 17">
          <a:extLst>
            <a:ext uri="{FF2B5EF4-FFF2-40B4-BE49-F238E27FC236}">
              <a16:creationId xmlns:a16="http://schemas.microsoft.com/office/drawing/2014/main" id="{00000000-0008-0000-0500-00009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2" name="Text Box 18">
          <a:extLst>
            <a:ext uri="{FF2B5EF4-FFF2-40B4-BE49-F238E27FC236}">
              <a16:creationId xmlns:a16="http://schemas.microsoft.com/office/drawing/2014/main" id="{00000000-0008-0000-0500-00009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73" name="Text Box 19">
          <a:extLst>
            <a:ext uri="{FF2B5EF4-FFF2-40B4-BE49-F238E27FC236}">
              <a16:creationId xmlns:a16="http://schemas.microsoft.com/office/drawing/2014/main" id="{00000000-0008-0000-0500-00009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4" name="Text Box 16">
          <a:extLst>
            <a:ext uri="{FF2B5EF4-FFF2-40B4-BE49-F238E27FC236}">
              <a16:creationId xmlns:a16="http://schemas.microsoft.com/office/drawing/2014/main" id="{00000000-0008-0000-0500-00009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5" name="Text Box 17">
          <a:extLst>
            <a:ext uri="{FF2B5EF4-FFF2-40B4-BE49-F238E27FC236}">
              <a16:creationId xmlns:a16="http://schemas.microsoft.com/office/drawing/2014/main" id="{00000000-0008-0000-0500-00009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6" name="Text Box 18">
          <a:extLst>
            <a:ext uri="{FF2B5EF4-FFF2-40B4-BE49-F238E27FC236}">
              <a16:creationId xmlns:a16="http://schemas.microsoft.com/office/drawing/2014/main" id="{00000000-0008-0000-0500-0000A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77" name="Text Box 19">
          <a:extLst>
            <a:ext uri="{FF2B5EF4-FFF2-40B4-BE49-F238E27FC236}">
              <a16:creationId xmlns:a16="http://schemas.microsoft.com/office/drawing/2014/main" id="{00000000-0008-0000-0500-0000A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8" name="Text Box 16">
          <a:extLst>
            <a:ext uri="{FF2B5EF4-FFF2-40B4-BE49-F238E27FC236}">
              <a16:creationId xmlns:a16="http://schemas.microsoft.com/office/drawing/2014/main" id="{00000000-0008-0000-0500-0000A2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79" name="Text Box 17">
          <a:extLst>
            <a:ext uri="{FF2B5EF4-FFF2-40B4-BE49-F238E27FC236}">
              <a16:creationId xmlns:a16="http://schemas.microsoft.com/office/drawing/2014/main" id="{00000000-0008-0000-0500-0000A3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0" name="Text Box 18">
          <a:extLst>
            <a:ext uri="{FF2B5EF4-FFF2-40B4-BE49-F238E27FC236}">
              <a16:creationId xmlns:a16="http://schemas.microsoft.com/office/drawing/2014/main" id="{00000000-0008-0000-0500-0000A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2981" name="Text Box 19">
          <a:extLst>
            <a:ext uri="{FF2B5EF4-FFF2-40B4-BE49-F238E27FC236}">
              <a16:creationId xmlns:a16="http://schemas.microsoft.com/office/drawing/2014/main" id="{00000000-0008-0000-0500-0000A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2982" name="Text Box 15">
          <a:extLst>
            <a:ext uri="{FF2B5EF4-FFF2-40B4-BE49-F238E27FC236}">
              <a16:creationId xmlns:a16="http://schemas.microsoft.com/office/drawing/2014/main" id="{00000000-0008-0000-0500-0000A6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3" name="Text Box 16">
          <a:extLst>
            <a:ext uri="{FF2B5EF4-FFF2-40B4-BE49-F238E27FC236}">
              <a16:creationId xmlns:a16="http://schemas.microsoft.com/office/drawing/2014/main" id="{00000000-0008-0000-0500-0000A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4" name="Text Box 17">
          <a:extLst>
            <a:ext uri="{FF2B5EF4-FFF2-40B4-BE49-F238E27FC236}">
              <a16:creationId xmlns:a16="http://schemas.microsoft.com/office/drawing/2014/main" id="{00000000-0008-0000-0500-0000A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5" name="Text Box 18">
          <a:extLst>
            <a:ext uri="{FF2B5EF4-FFF2-40B4-BE49-F238E27FC236}">
              <a16:creationId xmlns:a16="http://schemas.microsoft.com/office/drawing/2014/main" id="{00000000-0008-0000-0500-0000A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2986" name="Text Box 19">
          <a:extLst>
            <a:ext uri="{FF2B5EF4-FFF2-40B4-BE49-F238E27FC236}">
              <a16:creationId xmlns:a16="http://schemas.microsoft.com/office/drawing/2014/main" id="{00000000-0008-0000-0500-0000A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7" name="Text Box 16">
          <a:extLst>
            <a:ext uri="{FF2B5EF4-FFF2-40B4-BE49-F238E27FC236}">
              <a16:creationId xmlns:a16="http://schemas.microsoft.com/office/drawing/2014/main" id="{00000000-0008-0000-0500-0000A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8" name="Text Box 17">
          <a:extLst>
            <a:ext uri="{FF2B5EF4-FFF2-40B4-BE49-F238E27FC236}">
              <a16:creationId xmlns:a16="http://schemas.microsoft.com/office/drawing/2014/main" id="{00000000-0008-0000-0500-0000AC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2989" name="Text Box 18">
          <a:extLst>
            <a:ext uri="{FF2B5EF4-FFF2-40B4-BE49-F238E27FC236}">
              <a16:creationId xmlns:a16="http://schemas.microsoft.com/office/drawing/2014/main" id="{00000000-0008-0000-0500-0000A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0" name="Text Box 16">
          <a:extLst>
            <a:ext uri="{FF2B5EF4-FFF2-40B4-BE49-F238E27FC236}">
              <a16:creationId xmlns:a16="http://schemas.microsoft.com/office/drawing/2014/main" id="{00000000-0008-0000-0500-0000A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1" name="Text Box 17">
          <a:extLst>
            <a:ext uri="{FF2B5EF4-FFF2-40B4-BE49-F238E27FC236}">
              <a16:creationId xmlns:a16="http://schemas.microsoft.com/office/drawing/2014/main" id="{00000000-0008-0000-0500-0000A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2" name="Text Box 18">
          <a:extLst>
            <a:ext uri="{FF2B5EF4-FFF2-40B4-BE49-F238E27FC236}">
              <a16:creationId xmlns:a16="http://schemas.microsoft.com/office/drawing/2014/main" id="{00000000-0008-0000-0500-0000B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3" name="Text Box 19">
          <a:extLst>
            <a:ext uri="{FF2B5EF4-FFF2-40B4-BE49-F238E27FC236}">
              <a16:creationId xmlns:a16="http://schemas.microsoft.com/office/drawing/2014/main" id="{00000000-0008-0000-0500-0000B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4" name="Text Box 16">
          <a:extLst>
            <a:ext uri="{FF2B5EF4-FFF2-40B4-BE49-F238E27FC236}">
              <a16:creationId xmlns:a16="http://schemas.microsoft.com/office/drawing/2014/main" id="{00000000-0008-0000-0500-0000B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5" name="Text Box 17">
          <a:extLst>
            <a:ext uri="{FF2B5EF4-FFF2-40B4-BE49-F238E27FC236}">
              <a16:creationId xmlns:a16="http://schemas.microsoft.com/office/drawing/2014/main" id="{00000000-0008-0000-0500-0000B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6" name="Text Box 18">
          <a:extLst>
            <a:ext uri="{FF2B5EF4-FFF2-40B4-BE49-F238E27FC236}">
              <a16:creationId xmlns:a16="http://schemas.microsoft.com/office/drawing/2014/main" id="{00000000-0008-0000-0500-0000B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2997" name="Text Box 19">
          <a:extLst>
            <a:ext uri="{FF2B5EF4-FFF2-40B4-BE49-F238E27FC236}">
              <a16:creationId xmlns:a16="http://schemas.microsoft.com/office/drawing/2014/main" id="{00000000-0008-0000-0500-0000B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56743"/>
    <xdr:sp macro="" textlink="">
      <xdr:nvSpPr>
        <xdr:cNvPr id="2998" name="Text Box 15">
          <a:extLst>
            <a:ext uri="{FF2B5EF4-FFF2-40B4-BE49-F238E27FC236}">
              <a16:creationId xmlns:a16="http://schemas.microsoft.com/office/drawing/2014/main" id="{00000000-0008-0000-0500-0000B60B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442269"/>
    <xdr:sp macro="" textlink="">
      <xdr:nvSpPr>
        <xdr:cNvPr id="2999" name="Text Box 15">
          <a:extLst>
            <a:ext uri="{FF2B5EF4-FFF2-40B4-BE49-F238E27FC236}">
              <a16:creationId xmlns:a16="http://schemas.microsoft.com/office/drawing/2014/main" id="{00000000-0008-0000-0500-0000B7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3001" name="Text Box 15">
          <a:extLst>
            <a:ext uri="{FF2B5EF4-FFF2-40B4-BE49-F238E27FC236}">
              <a16:creationId xmlns:a16="http://schemas.microsoft.com/office/drawing/2014/main" id="{00000000-0008-0000-0500-0000B9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444331"/>
    <xdr:sp macro="" textlink="">
      <xdr:nvSpPr>
        <xdr:cNvPr id="3002" name="Text Box 15">
          <a:extLst>
            <a:ext uri="{FF2B5EF4-FFF2-40B4-BE49-F238E27FC236}">
              <a16:creationId xmlns:a16="http://schemas.microsoft.com/office/drawing/2014/main" id="{00000000-0008-0000-0500-0000BA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74</xdr:row>
      <xdr:rowOff>504825</xdr:rowOff>
    </xdr:from>
    <xdr:ext cx="95250" cy="213632"/>
    <xdr:sp macro="" textlink="">
      <xdr:nvSpPr>
        <xdr:cNvPr id="3003" name="Text Box 15">
          <a:extLst>
            <a:ext uri="{FF2B5EF4-FFF2-40B4-BE49-F238E27FC236}">
              <a16:creationId xmlns:a16="http://schemas.microsoft.com/office/drawing/2014/main" id="{00000000-0008-0000-0500-0000BB0B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4" name="Text Box 16">
          <a:extLst>
            <a:ext uri="{FF2B5EF4-FFF2-40B4-BE49-F238E27FC236}">
              <a16:creationId xmlns:a16="http://schemas.microsoft.com/office/drawing/2014/main" id="{00000000-0008-0000-0500-0000B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5" name="Text Box 17">
          <a:extLst>
            <a:ext uri="{FF2B5EF4-FFF2-40B4-BE49-F238E27FC236}">
              <a16:creationId xmlns:a16="http://schemas.microsoft.com/office/drawing/2014/main" id="{00000000-0008-0000-0500-0000BD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6" name="Text Box 18">
          <a:extLst>
            <a:ext uri="{FF2B5EF4-FFF2-40B4-BE49-F238E27FC236}">
              <a16:creationId xmlns:a16="http://schemas.microsoft.com/office/drawing/2014/main" id="{00000000-0008-0000-0500-0000BE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07" name="Text Box 19">
          <a:extLst>
            <a:ext uri="{FF2B5EF4-FFF2-40B4-BE49-F238E27FC236}">
              <a16:creationId xmlns:a16="http://schemas.microsoft.com/office/drawing/2014/main" id="{00000000-0008-0000-0500-0000BF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8" name="Text Box 16">
          <a:extLst>
            <a:ext uri="{FF2B5EF4-FFF2-40B4-BE49-F238E27FC236}">
              <a16:creationId xmlns:a16="http://schemas.microsoft.com/office/drawing/2014/main" id="{00000000-0008-0000-0500-0000C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09" name="Text Box 17">
          <a:extLst>
            <a:ext uri="{FF2B5EF4-FFF2-40B4-BE49-F238E27FC236}">
              <a16:creationId xmlns:a16="http://schemas.microsoft.com/office/drawing/2014/main" id="{00000000-0008-0000-0500-0000C1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0" name="Text Box 18">
          <a:extLst>
            <a:ext uri="{FF2B5EF4-FFF2-40B4-BE49-F238E27FC236}">
              <a16:creationId xmlns:a16="http://schemas.microsoft.com/office/drawing/2014/main" id="{00000000-0008-0000-0500-0000C2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11" name="Text Box 19">
          <a:extLst>
            <a:ext uri="{FF2B5EF4-FFF2-40B4-BE49-F238E27FC236}">
              <a16:creationId xmlns:a16="http://schemas.microsoft.com/office/drawing/2014/main" id="{00000000-0008-0000-0500-0000C3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2" name="Text Box 16">
          <a:extLst>
            <a:ext uri="{FF2B5EF4-FFF2-40B4-BE49-F238E27FC236}">
              <a16:creationId xmlns:a16="http://schemas.microsoft.com/office/drawing/2014/main" id="{00000000-0008-0000-0500-0000C4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3" name="Text Box 17">
          <a:extLst>
            <a:ext uri="{FF2B5EF4-FFF2-40B4-BE49-F238E27FC236}">
              <a16:creationId xmlns:a16="http://schemas.microsoft.com/office/drawing/2014/main" id="{00000000-0008-0000-0500-0000C5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4" name="Text Box 18">
          <a:extLst>
            <a:ext uri="{FF2B5EF4-FFF2-40B4-BE49-F238E27FC236}">
              <a16:creationId xmlns:a16="http://schemas.microsoft.com/office/drawing/2014/main" id="{00000000-0008-0000-0500-0000C6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80</xdr:row>
      <xdr:rowOff>0</xdr:rowOff>
    </xdr:from>
    <xdr:ext cx="95250" cy="171450"/>
    <xdr:sp macro="" textlink="">
      <xdr:nvSpPr>
        <xdr:cNvPr id="3015" name="Text Box 19">
          <a:extLst>
            <a:ext uri="{FF2B5EF4-FFF2-40B4-BE49-F238E27FC236}">
              <a16:creationId xmlns:a16="http://schemas.microsoft.com/office/drawing/2014/main" id="{00000000-0008-0000-0500-0000C70B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16" name="Text Box 15">
          <a:extLst>
            <a:ext uri="{FF2B5EF4-FFF2-40B4-BE49-F238E27FC236}">
              <a16:creationId xmlns:a16="http://schemas.microsoft.com/office/drawing/2014/main" id="{00000000-0008-0000-0500-0000C8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7" name="Text Box 16">
          <a:extLst>
            <a:ext uri="{FF2B5EF4-FFF2-40B4-BE49-F238E27FC236}">
              <a16:creationId xmlns:a16="http://schemas.microsoft.com/office/drawing/2014/main" id="{00000000-0008-0000-0500-0000C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8" name="Text Box 17">
          <a:extLst>
            <a:ext uri="{FF2B5EF4-FFF2-40B4-BE49-F238E27FC236}">
              <a16:creationId xmlns:a16="http://schemas.microsoft.com/office/drawing/2014/main" id="{00000000-0008-0000-0500-0000C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19" name="Text Box 18">
          <a:extLst>
            <a:ext uri="{FF2B5EF4-FFF2-40B4-BE49-F238E27FC236}">
              <a16:creationId xmlns:a16="http://schemas.microsoft.com/office/drawing/2014/main" id="{00000000-0008-0000-0500-0000C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20" name="Text Box 19">
          <a:extLst>
            <a:ext uri="{FF2B5EF4-FFF2-40B4-BE49-F238E27FC236}">
              <a16:creationId xmlns:a16="http://schemas.microsoft.com/office/drawing/2014/main" id="{00000000-0008-0000-0500-0000C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76</xdr:row>
      <xdr:rowOff>504825</xdr:rowOff>
    </xdr:from>
    <xdr:ext cx="95250" cy="442269"/>
    <xdr:sp macro="" textlink="">
      <xdr:nvSpPr>
        <xdr:cNvPr id="3021" name="Text Box 15">
          <a:extLst>
            <a:ext uri="{FF2B5EF4-FFF2-40B4-BE49-F238E27FC236}">
              <a16:creationId xmlns:a16="http://schemas.microsoft.com/office/drawing/2014/main" id="{00000000-0008-0000-0500-0000CD0B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2" name="Text Box 16">
          <a:extLst>
            <a:ext uri="{FF2B5EF4-FFF2-40B4-BE49-F238E27FC236}">
              <a16:creationId xmlns:a16="http://schemas.microsoft.com/office/drawing/2014/main" id="{00000000-0008-0000-0500-0000C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3" name="Text Box 17">
          <a:extLst>
            <a:ext uri="{FF2B5EF4-FFF2-40B4-BE49-F238E27FC236}">
              <a16:creationId xmlns:a16="http://schemas.microsoft.com/office/drawing/2014/main" id="{00000000-0008-0000-0500-0000C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24" name="Text Box 18">
          <a:extLst>
            <a:ext uri="{FF2B5EF4-FFF2-40B4-BE49-F238E27FC236}">
              <a16:creationId xmlns:a16="http://schemas.microsoft.com/office/drawing/2014/main" id="{00000000-0008-0000-0500-0000D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5" name="Text Box 16">
          <a:extLst>
            <a:ext uri="{FF2B5EF4-FFF2-40B4-BE49-F238E27FC236}">
              <a16:creationId xmlns:a16="http://schemas.microsoft.com/office/drawing/2014/main" id="{00000000-0008-0000-0500-0000D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6" name="Text Box 17">
          <a:extLst>
            <a:ext uri="{FF2B5EF4-FFF2-40B4-BE49-F238E27FC236}">
              <a16:creationId xmlns:a16="http://schemas.microsoft.com/office/drawing/2014/main" id="{00000000-0008-0000-0500-0000D2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7" name="Text Box 18">
          <a:extLst>
            <a:ext uri="{FF2B5EF4-FFF2-40B4-BE49-F238E27FC236}">
              <a16:creationId xmlns:a16="http://schemas.microsoft.com/office/drawing/2014/main" id="{00000000-0008-0000-0500-0000D3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8" name="Text Box 19">
          <a:extLst>
            <a:ext uri="{FF2B5EF4-FFF2-40B4-BE49-F238E27FC236}">
              <a16:creationId xmlns:a16="http://schemas.microsoft.com/office/drawing/2014/main" id="{00000000-0008-0000-0500-0000D4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29" name="Text Box 16">
          <a:extLst>
            <a:ext uri="{FF2B5EF4-FFF2-40B4-BE49-F238E27FC236}">
              <a16:creationId xmlns:a16="http://schemas.microsoft.com/office/drawing/2014/main" id="{00000000-0008-0000-0500-0000D5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0" name="Text Box 17">
          <a:extLst>
            <a:ext uri="{FF2B5EF4-FFF2-40B4-BE49-F238E27FC236}">
              <a16:creationId xmlns:a16="http://schemas.microsoft.com/office/drawing/2014/main" id="{00000000-0008-0000-0500-0000D6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31" name="Text Box 18">
          <a:extLst>
            <a:ext uri="{FF2B5EF4-FFF2-40B4-BE49-F238E27FC236}">
              <a16:creationId xmlns:a16="http://schemas.microsoft.com/office/drawing/2014/main" id="{00000000-0008-0000-0500-0000D7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32" name="Text Box 15">
          <a:extLst>
            <a:ext uri="{FF2B5EF4-FFF2-40B4-BE49-F238E27FC236}">
              <a16:creationId xmlns:a16="http://schemas.microsoft.com/office/drawing/2014/main" id="{00000000-0008-0000-0500-0000D8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3" name="Text Box 16">
          <a:extLst>
            <a:ext uri="{FF2B5EF4-FFF2-40B4-BE49-F238E27FC236}">
              <a16:creationId xmlns:a16="http://schemas.microsoft.com/office/drawing/2014/main" id="{00000000-0008-0000-0500-0000D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4" name="Text Box 17">
          <a:extLst>
            <a:ext uri="{FF2B5EF4-FFF2-40B4-BE49-F238E27FC236}">
              <a16:creationId xmlns:a16="http://schemas.microsoft.com/office/drawing/2014/main" id="{00000000-0008-0000-0500-0000D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5" name="Text Box 18">
          <a:extLst>
            <a:ext uri="{FF2B5EF4-FFF2-40B4-BE49-F238E27FC236}">
              <a16:creationId xmlns:a16="http://schemas.microsoft.com/office/drawing/2014/main" id="{00000000-0008-0000-0500-0000D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36" name="Text Box 19">
          <a:extLst>
            <a:ext uri="{FF2B5EF4-FFF2-40B4-BE49-F238E27FC236}">
              <a16:creationId xmlns:a16="http://schemas.microsoft.com/office/drawing/2014/main" id="{00000000-0008-0000-0500-0000D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7" name="Text Box 16">
          <a:extLst>
            <a:ext uri="{FF2B5EF4-FFF2-40B4-BE49-F238E27FC236}">
              <a16:creationId xmlns:a16="http://schemas.microsoft.com/office/drawing/2014/main" id="{00000000-0008-0000-0500-0000D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8" name="Text Box 17">
          <a:extLst>
            <a:ext uri="{FF2B5EF4-FFF2-40B4-BE49-F238E27FC236}">
              <a16:creationId xmlns:a16="http://schemas.microsoft.com/office/drawing/2014/main" id="{00000000-0008-0000-0500-0000D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39" name="Text Box 18">
          <a:extLst>
            <a:ext uri="{FF2B5EF4-FFF2-40B4-BE49-F238E27FC236}">
              <a16:creationId xmlns:a16="http://schemas.microsoft.com/office/drawing/2014/main" id="{00000000-0008-0000-0500-0000D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40" name="Text Box 19">
          <a:extLst>
            <a:ext uri="{FF2B5EF4-FFF2-40B4-BE49-F238E27FC236}">
              <a16:creationId xmlns:a16="http://schemas.microsoft.com/office/drawing/2014/main" id="{00000000-0008-0000-0500-0000E0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1" name="Text Box 16">
          <a:extLst>
            <a:ext uri="{FF2B5EF4-FFF2-40B4-BE49-F238E27FC236}">
              <a16:creationId xmlns:a16="http://schemas.microsoft.com/office/drawing/2014/main" id="{00000000-0008-0000-0500-0000E1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2" name="Text Box 17">
          <a:extLst>
            <a:ext uri="{FF2B5EF4-FFF2-40B4-BE49-F238E27FC236}">
              <a16:creationId xmlns:a16="http://schemas.microsoft.com/office/drawing/2014/main" id="{00000000-0008-0000-0500-0000E2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3" name="Text Box 18">
          <a:extLst>
            <a:ext uri="{FF2B5EF4-FFF2-40B4-BE49-F238E27FC236}">
              <a16:creationId xmlns:a16="http://schemas.microsoft.com/office/drawing/2014/main" id="{00000000-0008-0000-0500-0000E3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75</xdr:row>
      <xdr:rowOff>0</xdr:rowOff>
    </xdr:from>
    <xdr:ext cx="95250" cy="171450"/>
    <xdr:sp macro="" textlink="">
      <xdr:nvSpPr>
        <xdr:cNvPr id="3044" name="Text Box 19">
          <a:extLst>
            <a:ext uri="{FF2B5EF4-FFF2-40B4-BE49-F238E27FC236}">
              <a16:creationId xmlns:a16="http://schemas.microsoft.com/office/drawing/2014/main" id="{00000000-0008-0000-0500-0000E40B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014"/>
    <xdr:sp macro="" textlink="">
      <xdr:nvSpPr>
        <xdr:cNvPr id="3045" name="Text Box 15">
          <a:extLst>
            <a:ext uri="{FF2B5EF4-FFF2-40B4-BE49-F238E27FC236}">
              <a16:creationId xmlns:a16="http://schemas.microsoft.com/office/drawing/2014/main" id="{00000000-0008-0000-0500-0000E50B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6" name="Text Box 16">
          <a:extLst>
            <a:ext uri="{FF2B5EF4-FFF2-40B4-BE49-F238E27FC236}">
              <a16:creationId xmlns:a16="http://schemas.microsoft.com/office/drawing/2014/main" id="{00000000-0008-0000-0500-0000E6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7" name="Text Box 17">
          <a:extLst>
            <a:ext uri="{FF2B5EF4-FFF2-40B4-BE49-F238E27FC236}">
              <a16:creationId xmlns:a16="http://schemas.microsoft.com/office/drawing/2014/main" id="{00000000-0008-0000-0500-0000E7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8" name="Text Box 18">
          <a:extLst>
            <a:ext uri="{FF2B5EF4-FFF2-40B4-BE49-F238E27FC236}">
              <a16:creationId xmlns:a16="http://schemas.microsoft.com/office/drawing/2014/main" id="{00000000-0008-0000-0500-0000E8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0</xdr:rowOff>
    </xdr:from>
    <xdr:ext cx="95250" cy="171450"/>
    <xdr:sp macro="" textlink="">
      <xdr:nvSpPr>
        <xdr:cNvPr id="3049" name="Text Box 19">
          <a:extLst>
            <a:ext uri="{FF2B5EF4-FFF2-40B4-BE49-F238E27FC236}">
              <a16:creationId xmlns:a16="http://schemas.microsoft.com/office/drawing/2014/main" id="{00000000-0008-0000-0500-0000E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0" name="Text Box 16">
          <a:extLst>
            <a:ext uri="{FF2B5EF4-FFF2-40B4-BE49-F238E27FC236}">
              <a16:creationId xmlns:a16="http://schemas.microsoft.com/office/drawing/2014/main" id="{00000000-0008-0000-0500-0000EA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0</xdr:rowOff>
    </xdr:from>
    <xdr:ext cx="95250" cy="171450"/>
    <xdr:sp macro="" textlink="">
      <xdr:nvSpPr>
        <xdr:cNvPr id="3051" name="Text Box 17">
          <a:extLst>
            <a:ext uri="{FF2B5EF4-FFF2-40B4-BE49-F238E27FC236}">
              <a16:creationId xmlns:a16="http://schemas.microsoft.com/office/drawing/2014/main" id="{00000000-0008-0000-0500-0000EB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80</xdr:row>
      <xdr:rowOff>15875</xdr:rowOff>
    </xdr:from>
    <xdr:ext cx="95250" cy="171450"/>
    <xdr:sp macro="" textlink="">
      <xdr:nvSpPr>
        <xdr:cNvPr id="3052" name="Text Box 18">
          <a:extLst>
            <a:ext uri="{FF2B5EF4-FFF2-40B4-BE49-F238E27FC236}">
              <a16:creationId xmlns:a16="http://schemas.microsoft.com/office/drawing/2014/main" id="{00000000-0008-0000-0500-0000EC0B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3" name="Text Box 16">
          <a:extLst>
            <a:ext uri="{FF2B5EF4-FFF2-40B4-BE49-F238E27FC236}">
              <a16:creationId xmlns:a16="http://schemas.microsoft.com/office/drawing/2014/main" id="{00000000-0008-0000-0500-0000ED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4" name="Text Box 17">
          <a:extLst>
            <a:ext uri="{FF2B5EF4-FFF2-40B4-BE49-F238E27FC236}">
              <a16:creationId xmlns:a16="http://schemas.microsoft.com/office/drawing/2014/main" id="{00000000-0008-0000-0500-0000EE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5" name="Text Box 18">
          <a:extLst>
            <a:ext uri="{FF2B5EF4-FFF2-40B4-BE49-F238E27FC236}">
              <a16:creationId xmlns:a16="http://schemas.microsoft.com/office/drawing/2014/main" id="{00000000-0008-0000-0500-0000EF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6" name="Text Box 19">
          <a:extLst>
            <a:ext uri="{FF2B5EF4-FFF2-40B4-BE49-F238E27FC236}">
              <a16:creationId xmlns:a16="http://schemas.microsoft.com/office/drawing/2014/main" id="{00000000-0008-0000-0500-0000F0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80</xdr:row>
      <xdr:rowOff>0</xdr:rowOff>
    </xdr:from>
    <xdr:ext cx="95250" cy="171450"/>
    <xdr:sp macro="" textlink="">
      <xdr:nvSpPr>
        <xdr:cNvPr id="3057" name="Text Box 16">
          <a:extLst>
            <a:ext uri="{FF2B5EF4-FFF2-40B4-BE49-F238E27FC236}">
              <a16:creationId xmlns:a16="http://schemas.microsoft.com/office/drawing/2014/main" id="{00000000-0008-0000-0500-0000F10B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58" name="Text Box 15">
          <a:extLst>
            <a:ext uri="{FF2B5EF4-FFF2-40B4-BE49-F238E27FC236}">
              <a16:creationId xmlns:a16="http://schemas.microsoft.com/office/drawing/2014/main" id="{00000000-0008-0000-0500-0000F20B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8496"/>
    <xdr:sp macro="" textlink="">
      <xdr:nvSpPr>
        <xdr:cNvPr id="3059" name="Text Box 15">
          <a:extLst>
            <a:ext uri="{FF2B5EF4-FFF2-40B4-BE49-F238E27FC236}">
              <a16:creationId xmlns:a16="http://schemas.microsoft.com/office/drawing/2014/main" id="{00000000-0008-0000-0500-0000F30B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60" name="Text Box 15">
          <a:extLst>
            <a:ext uri="{FF2B5EF4-FFF2-40B4-BE49-F238E27FC236}">
              <a16:creationId xmlns:a16="http://schemas.microsoft.com/office/drawing/2014/main" id="{00000000-0008-0000-0500-0000F40B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62" name="Text Box 15">
          <a:extLst>
            <a:ext uri="{FF2B5EF4-FFF2-40B4-BE49-F238E27FC236}">
              <a16:creationId xmlns:a16="http://schemas.microsoft.com/office/drawing/2014/main" id="{00000000-0008-0000-0500-0000F60B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63" name="Text Box 15">
          <a:extLst>
            <a:ext uri="{FF2B5EF4-FFF2-40B4-BE49-F238E27FC236}">
              <a16:creationId xmlns:a16="http://schemas.microsoft.com/office/drawing/2014/main" id="{00000000-0008-0000-0500-0000F70B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80</xdr:row>
      <xdr:rowOff>170392</xdr:rowOff>
    </xdr:from>
    <xdr:ext cx="95250" cy="213632"/>
    <xdr:sp macro="" textlink="">
      <xdr:nvSpPr>
        <xdr:cNvPr id="3064" name="Text Box 15">
          <a:extLst>
            <a:ext uri="{FF2B5EF4-FFF2-40B4-BE49-F238E27FC236}">
              <a16:creationId xmlns:a16="http://schemas.microsoft.com/office/drawing/2014/main" id="{00000000-0008-0000-0500-0000F80B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5" name="Text Box 16">
          <a:extLst>
            <a:ext uri="{FF2B5EF4-FFF2-40B4-BE49-F238E27FC236}">
              <a16:creationId xmlns:a16="http://schemas.microsoft.com/office/drawing/2014/main" id="{00000000-0008-0000-0500-0000F9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6" name="Text Box 17">
          <a:extLst>
            <a:ext uri="{FF2B5EF4-FFF2-40B4-BE49-F238E27FC236}">
              <a16:creationId xmlns:a16="http://schemas.microsoft.com/office/drawing/2014/main" id="{00000000-0008-0000-0500-0000FA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7" name="Text Box 18">
          <a:extLst>
            <a:ext uri="{FF2B5EF4-FFF2-40B4-BE49-F238E27FC236}">
              <a16:creationId xmlns:a16="http://schemas.microsoft.com/office/drawing/2014/main" id="{00000000-0008-0000-0500-0000FB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68" name="Text Box 19">
          <a:extLst>
            <a:ext uri="{FF2B5EF4-FFF2-40B4-BE49-F238E27FC236}">
              <a16:creationId xmlns:a16="http://schemas.microsoft.com/office/drawing/2014/main" id="{00000000-0008-0000-0500-0000FC0B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69" name="Text Box 16">
          <a:extLst>
            <a:ext uri="{FF2B5EF4-FFF2-40B4-BE49-F238E27FC236}">
              <a16:creationId xmlns:a16="http://schemas.microsoft.com/office/drawing/2014/main" id="{00000000-0008-0000-0500-0000FD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0" name="Text Box 17">
          <a:extLst>
            <a:ext uri="{FF2B5EF4-FFF2-40B4-BE49-F238E27FC236}">
              <a16:creationId xmlns:a16="http://schemas.microsoft.com/office/drawing/2014/main" id="{00000000-0008-0000-0500-0000FE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1" name="Text Box 18">
          <a:extLst>
            <a:ext uri="{FF2B5EF4-FFF2-40B4-BE49-F238E27FC236}">
              <a16:creationId xmlns:a16="http://schemas.microsoft.com/office/drawing/2014/main" id="{00000000-0008-0000-0500-0000FF0B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72" name="Text Box 19">
          <a:extLst>
            <a:ext uri="{FF2B5EF4-FFF2-40B4-BE49-F238E27FC236}">
              <a16:creationId xmlns:a16="http://schemas.microsoft.com/office/drawing/2014/main" id="{00000000-0008-0000-0500-00000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3" name="Text Box 16">
          <a:extLst>
            <a:ext uri="{FF2B5EF4-FFF2-40B4-BE49-F238E27FC236}">
              <a16:creationId xmlns:a16="http://schemas.microsoft.com/office/drawing/2014/main" id="{00000000-0008-0000-0500-00000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4" name="Text Box 17">
          <a:extLst>
            <a:ext uri="{FF2B5EF4-FFF2-40B4-BE49-F238E27FC236}">
              <a16:creationId xmlns:a16="http://schemas.microsoft.com/office/drawing/2014/main" id="{00000000-0008-0000-0500-00000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5" name="Text Box 18">
          <a:extLst>
            <a:ext uri="{FF2B5EF4-FFF2-40B4-BE49-F238E27FC236}">
              <a16:creationId xmlns:a16="http://schemas.microsoft.com/office/drawing/2014/main" id="{00000000-0008-0000-0500-00000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076" name="Text Box 19">
          <a:extLst>
            <a:ext uri="{FF2B5EF4-FFF2-40B4-BE49-F238E27FC236}">
              <a16:creationId xmlns:a16="http://schemas.microsoft.com/office/drawing/2014/main" id="{00000000-0008-0000-0500-00000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077" name="Text Box 15">
          <a:extLst>
            <a:ext uri="{FF2B5EF4-FFF2-40B4-BE49-F238E27FC236}">
              <a16:creationId xmlns:a16="http://schemas.microsoft.com/office/drawing/2014/main" id="{00000000-0008-0000-0500-00000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8" name="Text Box 16">
          <a:extLst>
            <a:ext uri="{FF2B5EF4-FFF2-40B4-BE49-F238E27FC236}">
              <a16:creationId xmlns:a16="http://schemas.microsoft.com/office/drawing/2014/main" id="{00000000-0008-0000-0500-00000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79" name="Text Box 17">
          <a:extLst>
            <a:ext uri="{FF2B5EF4-FFF2-40B4-BE49-F238E27FC236}">
              <a16:creationId xmlns:a16="http://schemas.microsoft.com/office/drawing/2014/main" id="{00000000-0008-0000-0500-00000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0" name="Text Box 18">
          <a:extLst>
            <a:ext uri="{FF2B5EF4-FFF2-40B4-BE49-F238E27FC236}">
              <a16:creationId xmlns:a16="http://schemas.microsoft.com/office/drawing/2014/main" id="{00000000-0008-0000-0500-00000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81" name="Text Box 19">
          <a:extLst>
            <a:ext uri="{FF2B5EF4-FFF2-40B4-BE49-F238E27FC236}">
              <a16:creationId xmlns:a16="http://schemas.microsoft.com/office/drawing/2014/main" id="{00000000-0008-0000-0500-00000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2" name="Text Box 16">
          <a:extLst>
            <a:ext uri="{FF2B5EF4-FFF2-40B4-BE49-F238E27FC236}">
              <a16:creationId xmlns:a16="http://schemas.microsoft.com/office/drawing/2014/main" id="{00000000-0008-0000-0500-00000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3" name="Text Box 17">
          <a:extLst>
            <a:ext uri="{FF2B5EF4-FFF2-40B4-BE49-F238E27FC236}">
              <a16:creationId xmlns:a16="http://schemas.microsoft.com/office/drawing/2014/main" id="{00000000-0008-0000-0500-00000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084" name="Text Box 18">
          <a:extLst>
            <a:ext uri="{FF2B5EF4-FFF2-40B4-BE49-F238E27FC236}">
              <a16:creationId xmlns:a16="http://schemas.microsoft.com/office/drawing/2014/main" id="{00000000-0008-0000-0500-00000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5" name="Text Box 16">
          <a:extLst>
            <a:ext uri="{FF2B5EF4-FFF2-40B4-BE49-F238E27FC236}">
              <a16:creationId xmlns:a16="http://schemas.microsoft.com/office/drawing/2014/main" id="{00000000-0008-0000-0500-00000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6" name="Text Box 17">
          <a:extLst>
            <a:ext uri="{FF2B5EF4-FFF2-40B4-BE49-F238E27FC236}">
              <a16:creationId xmlns:a16="http://schemas.microsoft.com/office/drawing/2014/main" id="{00000000-0008-0000-0500-00000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7" name="Text Box 18">
          <a:extLst>
            <a:ext uri="{FF2B5EF4-FFF2-40B4-BE49-F238E27FC236}">
              <a16:creationId xmlns:a16="http://schemas.microsoft.com/office/drawing/2014/main" id="{00000000-0008-0000-0500-00000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8" name="Text Box 19">
          <a:extLst>
            <a:ext uri="{FF2B5EF4-FFF2-40B4-BE49-F238E27FC236}">
              <a16:creationId xmlns:a16="http://schemas.microsoft.com/office/drawing/2014/main" id="{00000000-0008-0000-0500-00001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89" name="Text Box 16">
          <a:extLst>
            <a:ext uri="{FF2B5EF4-FFF2-40B4-BE49-F238E27FC236}">
              <a16:creationId xmlns:a16="http://schemas.microsoft.com/office/drawing/2014/main" id="{00000000-0008-0000-0500-00001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0" name="Text Box 17">
          <a:extLst>
            <a:ext uri="{FF2B5EF4-FFF2-40B4-BE49-F238E27FC236}">
              <a16:creationId xmlns:a16="http://schemas.microsoft.com/office/drawing/2014/main" id="{00000000-0008-0000-0500-00001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1" name="Text Box 18">
          <a:extLst>
            <a:ext uri="{FF2B5EF4-FFF2-40B4-BE49-F238E27FC236}">
              <a16:creationId xmlns:a16="http://schemas.microsoft.com/office/drawing/2014/main" id="{00000000-0008-0000-0500-00001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092" name="Text Box 19">
          <a:extLst>
            <a:ext uri="{FF2B5EF4-FFF2-40B4-BE49-F238E27FC236}">
              <a16:creationId xmlns:a16="http://schemas.microsoft.com/office/drawing/2014/main" id="{00000000-0008-0000-0500-00001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56743"/>
    <xdr:sp macro="" textlink="">
      <xdr:nvSpPr>
        <xdr:cNvPr id="3093" name="Text Box 15">
          <a:extLst>
            <a:ext uri="{FF2B5EF4-FFF2-40B4-BE49-F238E27FC236}">
              <a16:creationId xmlns:a16="http://schemas.microsoft.com/office/drawing/2014/main" id="{00000000-0008-0000-0500-000015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442269"/>
    <xdr:sp macro="" textlink="">
      <xdr:nvSpPr>
        <xdr:cNvPr id="3094" name="Text Box 15">
          <a:extLst>
            <a:ext uri="{FF2B5EF4-FFF2-40B4-BE49-F238E27FC236}">
              <a16:creationId xmlns:a16="http://schemas.microsoft.com/office/drawing/2014/main" id="{00000000-0008-0000-0500-000016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3096" name="Text Box 15">
          <a:extLst>
            <a:ext uri="{FF2B5EF4-FFF2-40B4-BE49-F238E27FC236}">
              <a16:creationId xmlns:a16="http://schemas.microsoft.com/office/drawing/2014/main" id="{00000000-0008-0000-0500-000018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444331"/>
    <xdr:sp macro="" textlink="">
      <xdr:nvSpPr>
        <xdr:cNvPr id="3097" name="Text Box 15">
          <a:extLst>
            <a:ext uri="{FF2B5EF4-FFF2-40B4-BE49-F238E27FC236}">
              <a16:creationId xmlns:a16="http://schemas.microsoft.com/office/drawing/2014/main" id="{00000000-0008-0000-0500-000019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80</xdr:row>
      <xdr:rowOff>504825</xdr:rowOff>
    </xdr:from>
    <xdr:ext cx="95250" cy="213632"/>
    <xdr:sp macro="" textlink="">
      <xdr:nvSpPr>
        <xdr:cNvPr id="3098" name="Text Box 15">
          <a:extLst>
            <a:ext uri="{FF2B5EF4-FFF2-40B4-BE49-F238E27FC236}">
              <a16:creationId xmlns:a16="http://schemas.microsoft.com/office/drawing/2014/main" id="{00000000-0008-0000-0500-00001A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099" name="Text Box 16">
          <a:extLst>
            <a:ext uri="{FF2B5EF4-FFF2-40B4-BE49-F238E27FC236}">
              <a16:creationId xmlns:a16="http://schemas.microsoft.com/office/drawing/2014/main" id="{00000000-0008-0000-0500-00001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0" name="Text Box 17">
          <a:extLst>
            <a:ext uri="{FF2B5EF4-FFF2-40B4-BE49-F238E27FC236}">
              <a16:creationId xmlns:a16="http://schemas.microsoft.com/office/drawing/2014/main" id="{00000000-0008-0000-0500-00001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1" name="Text Box 18">
          <a:extLst>
            <a:ext uri="{FF2B5EF4-FFF2-40B4-BE49-F238E27FC236}">
              <a16:creationId xmlns:a16="http://schemas.microsoft.com/office/drawing/2014/main" id="{00000000-0008-0000-0500-00001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02" name="Text Box 19">
          <a:extLst>
            <a:ext uri="{FF2B5EF4-FFF2-40B4-BE49-F238E27FC236}">
              <a16:creationId xmlns:a16="http://schemas.microsoft.com/office/drawing/2014/main" id="{00000000-0008-0000-0500-00001E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3" name="Text Box 16">
          <a:extLst>
            <a:ext uri="{FF2B5EF4-FFF2-40B4-BE49-F238E27FC236}">
              <a16:creationId xmlns:a16="http://schemas.microsoft.com/office/drawing/2014/main" id="{00000000-0008-0000-0500-00001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4" name="Text Box 17">
          <a:extLst>
            <a:ext uri="{FF2B5EF4-FFF2-40B4-BE49-F238E27FC236}">
              <a16:creationId xmlns:a16="http://schemas.microsoft.com/office/drawing/2014/main" id="{00000000-0008-0000-0500-00002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5" name="Text Box 18">
          <a:extLst>
            <a:ext uri="{FF2B5EF4-FFF2-40B4-BE49-F238E27FC236}">
              <a16:creationId xmlns:a16="http://schemas.microsoft.com/office/drawing/2014/main" id="{00000000-0008-0000-0500-00002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06" name="Text Box 19">
          <a:extLst>
            <a:ext uri="{FF2B5EF4-FFF2-40B4-BE49-F238E27FC236}">
              <a16:creationId xmlns:a16="http://schemas.microsoft.com/office/drawing/2014/main" id="{00000000-0008-0000-0500-000022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7" name="Text Box 16">
          <a:extLst>
            <a:ext uri="{FF2B5EF4-FFF2-40B4-BE49-F238E27FC236}">
              <a16:creationId xmlns:a16="http://schemas.microsoft.com/office/drawing/2014/main" id="{00000000-0008-0000-0500-00002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8" name="Text Box 17">
          <a:extLst>
            <a:ext uri="{FF2B5EF4-FFF2-40B4-BE49-F238E27FC236}">
              <a16:creationId xmlns:a16="http://schemas.microsoft.com/office/drawing/2014/main" id="{00000000-0008-0000-0500-00002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09" name="Text Box 18">
          <a:extLst>
            <a:ext uri="{FF2B5EF4-FFF2-40B4-BE49-F238E27FC236}">
              <a16:creationId xmlns:a16="http://schemas.microsoft.com/office/drawing/2014/main" id="{00000000-0008-0000-0500-00002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86</xdr:row>
      <xdr:rowOff>0</xdr:rowOff>
    </xdr:from>
    <xdr:ext cx="95250" cy="171450"/>
    <xdr:sp macro="" textlink="">
      <xdr:nvSpPr>
        <xdr:cNvPr id="3110" name="Text Box 19">
          <a:extLst>
            <a:ext uri="{FF2B5EF4-FFF2-40B4-BE49-F238E27FC236}">
              <a16:creationId xmlns:a16="http://schemas.microsoft.com/office/drawing/2014/main" id="{00000000-0008-0000-0500-000026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11" name="Text Box 15">
          <a:extLst>
            <a:ext uri="{FF2B5EF4-FFF2-40B4-BE49-F238E27FC236}">
              <a16:creationId xmlns:a16="http://schemas.microsoft.com/office/drawing/2014/main" id="{00000000-0008-0000-0500-000027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2" name="Text Box 16">
          <a:extLst>
            <a:ext uri="{FF2B5EF4-FFF2-40B4-BE49-F238E27FC236}">
              <a16:creationId xmlns:a16="http://schemas.microsoft.com/office/drawing/2014/main" id="{00000000-0008-0000-0500-00002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3" name="Text Box 17">
          <a:extLst>
            <a:ext uri="{FF2B5EF4-FFF2-40B4-BE49-F238E27FC236}">
              <a16:creationId xmlns:a16="http://schemas.microsoft.com/office/drawing/2014/main" id="{00000000-0008-0000-0500-00002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4" name="Text Box 18">
          <a:extLst>
            <a:ext uri="{FF2B5EF4-FFF2-40B4-BE49-F238E27FC236}">
              <a16:creationId xmlns:a16="http://schemas.microsoft.com/office/drawing/2014/main" id="{00000000-0008-0000-0500-00002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15" name="Text Box 19">
          <a:extLst>
            <a:ext uri="{FF2B5EF4-FFF2-40B4-BE49-F238E27FC236}">
              <a16:creationId xmlns:a16="http://schemas.microsoft.com/office/drawing/2014/main" id="{00000000-0008-0000-0500-00002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82</xdr:row>
      <xdr:rowOff>504825</xdr:rowOff>
    </xdr:from>
    <xdr:ext cx="95250" cy="442269"/>
    <xdr:sp macro="" textlink="">
      <xdr:nvSpPr>
        <xdr:cNvPr id="3116" name="Text Box 15">
          <a:extLst>
            <a:ext uri="{FF2B5EF4-FFF2-40B4-BE49-F238E27FC236}">
              <a16:creationId xmlns:a16="http://schemas.microsoft.com/office/drawing/2014/main" id="{00000000-0008-0000-0500-00002C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7" name="Text Box 16">
          <a:extLst>
            <a:ext uri="{FF2B5EF4-FFF2-40B4-BE49-F238E27FC236}">
              <a16:creationId xmlns:a16="http://schemas.microsoft.com/office/drawing/2014/main" id="{00000000-0008-0000-0500-00002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8" name="Text Box 17">
          <a:extLst>
            <a:ext uri="{FF2B5EF4-FFF2-40B4-BE49-F238E27FC236}">
              <a16:creationId xmlns:a16="http://schemas.microsoft.com/office/drawing/2014/main" id="{00000000-0008-0000-0500-00002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19" name="Text Box 18">
          <a:extLst>
            <a:ext uri="{FF2B5EF4-FFF2-40B4-BE49-F238E27FC236}">
              <a16:creationId xmlns:a16="http://schemas.microsoft.com/office/drawing/2014/main" id="{00000000-0008-0000-0500-00002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0" name="Text Box 16">
          <a:extLst>
            <a:ext uri="{FF2B5EF4-FFF2-40B4-BE49-F238E27FC236}">
              <a16:creationId xmlns:a16="http://schemas.microsoft.com/office/drawing/2014/main" id="{00000000-0008-0000-0500-00003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1" name="Text Box 17">
          <a:extLst>
            <a:ext uri="{FF2B5EF4-FFF2-40B4-BE49-F238E27FC236}">
              <a16:creationId xmlns:a16="http://schemas.microsoft.com/office/drawing/2014/main" id="{00000000-0008-0000-0500-00003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2" name="Text Box 18">
          <a:extLst>
            <a:ext uri="{FF2B5EF4-FFF2-40B4-BE49-F238E27FC236}">
              <a16:creationId xmlns:a16="http://schemas.microsoft.com/office/drawing/2014/main" id="{00000000-0008-0000-0500-00003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3" name="Text Box 19">
          <a:extLst>
            <a:ext uri="{FF2B5EF4-FFF2-40B4-BE49-F238E27FC236}">
              <a16:creationId xmlns:a16="http://schemas.microsoft.com/office/drawing/2014/main" id="{00000000-0008-0000-0500-00003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4" name="Text Box 16">
          <a:extLst>
            <a:ext uri="{FF2B5EF4-FFF2-40B4-BE49-F238E27FC236}">
              <a16:creationId xmlns:a16="http://schemas.microsoft.com/office/drawing/2014/main" id="{00000000-0008-0000-0500-00003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5" name="Text Box 17">
          <a:extLst>
            <a:ext uri="{FF2B5EF4-FFF2-40B4-BE49-F238E27FC236}">
              <a16:creationId xmlns:a16="http://schemas.microsoft.com/office/drawing/2014/main" id="{00000000-0008-0000-0500-00003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26" name="Text Box 18">
          <a:extLst>
            <a:ext uri="{FF2B5EF4-FFF2-40B4-BE49-F238E27FC236}">
              <a16:creationId xmlns:a16="http://schemas.microsoft.com/office/drawing/2014/main" id="{00000000-0008-0000-0500-000036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27" name="Text Box 15">
          <a:extLst>
            <a:ext uri="{FF2B5EF4-FFF2-40B4-BE49-F238E27FC236}">
              <a16:creationId xmlns:a16="http://schemas.microsoft.com/office/drawing/2014/main" id="{00000000-0008-0000-0500-000037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8" name="Text Box 16">
          <a:extLst>
            <a:ext uri="{FF2B5EF4-FFF2-40B4-BE49-F238E27FC236}">
              <a16:creationId xmlns:a16="http://schemas.microsoft.com/office/drawing/2014/main" id="{00000000-0008-0000-0500-00003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29" name="Text Box 17">
          <a:extLst>
            <a:ext uri="{FF2B5EF4-FFF2-40B4-BE49-F238E27FC236}">
              <a16:creationId xmlns:a16="http://schemas.microsoft.com/office/drawing/2014/main" id="{00000000-0008-0000-0500-00003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0" name="Text Box 18">
          <a:extLst>
            <a:ext uri="{FF2B5EF4-FFF2-40B4-BE49-F238E27FC236}">
              <a16:creationId xmlns:a16="http://schemas.microsoft.com/office/drawing/2014/main" id="{00000000-0008-0000-0500-00003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31" name="Text Box 19">
          <a:extLst>
            <a:ext uri="{FF2B5EF4-FFF2-40B4-BE49-F238E27FC236}">
              <a16:creationId xmlns:a16="http://schemas.microsoft.com/office/drawing/2014/main" id="{00000000-0008-0000-0500-00003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2" name="Text Box 16">
          <a:extLst>
            <a:ext uri="{FF2B5EF4-FFF2-40B4-BE49-F238E27FC236}">
              <a16:creationId xmlns:a16="http://schemas.microsoft.com/office/drawing/2014/main" id="{00000000-0008-0000-0500-00003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3" name="Text Box 17">
          <a:extLst>
            <a:ext uri="{FF2B5EF4-FFF2-40B4-BE49-F238E27FC236}">
              <a16:creationId xmlns:a16="http://schemas.microsoft.com/office/drawing/2014/main" id="{00000000-0008-0000-0500-00003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4" name="Text Box 18">
          <a:extLst>
            <a:ext uri="{FF2B5EF4-FFF2-40B4-BE49-F238E27FC236}">
              <a16:creationId xmlns:a16="http://schemas.microsoft.com/office/drawing/2014/main" id="{00000000-0008-0000-0500-00003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35" name="Text Box 19">
          <a:extLst>
            <a:ext uri="{FF2B5EF4-FFF2-40B4-BE49-F238E27FC236}">
              <a16:creationId xmlns:a16="http://schemas.microsoft.com/office/drawing/2014/main" id="{00000000-0008-0000-0500-00003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6" name="Text Box 16">
          <a:extLst>
            <a:ext uri="{FF2B5EF4-FFF2-40B4-BE49-F238E27FC236}">
              <a16:creationId xmlns:a16="http://schemas.microsoft.com/office/drawing/2014/main" id="{00000000-0008-0000-0500-00004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7" name="Text Box 17">
          <a:extLst>
            <a:ext uri="{FF2B5EF4-FFF2-40B4-BE49-F238E27FC236}">
              <a16:creationId xmlns:a16="http://schemas.microsoft.com/office/drawing/2014/main" id="{00000000-0008-0000-0500-00004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8" name="Text Box 18">
          <a:extLst>
            <a:ext uri="{FF2B5EF4-FFF2-40B4-BE49-F238E27FC236}">
              <a16:creationId xmlns:a16="http://schemas.microsoft.com/office/drawing/2014/main" id="{00000000-0008-0000-0500-00004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81</xdr:row>
      <xdr:rowOff>0</xdr:rowOff>
    </xdr:from>
    <xdr:ext cx="95250" cy="171450"/>
    <xdr:sp macro="" textlink="">
      <xdr:nvSpPr>
        <xdr:cNvPr id="3139" name="Text Box 19">
          <a:extLst>
            <a:ext uri="{FF2B5EF4-FFF2-40B4-BE49-F238E27FC236}">
              <a16:creationId xmlns:a16="http://schemas.microsoft.com/office/drawing/2014/main" id="{00000000-0008-0000-0500-000043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014"/>
    <xdr:sp macro="" textlink="">
      <xdr:nvSpPr>
        <xdr:cNvPr id="3140" name="Text Box 15">
          <a:extLst>
            <a:ext uri="{FF2B5EF4-FFF2-40B4-BE49-F238E27FC236}">
              <a16:creationId xmlns:a16="http://schemas.microsoft.com/office/drawing/2014/main" id="{00000000-0008-0000-0500-00004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1" name="Text Box 16">
          <a:extLst>
            <a:ext uri="{FF2B5EF4-FFF2-40B4-BE49-F238E27FC236}">
              <a16:creationId xmlns:a16="http://schemas.microsoft.com/office/drawing/2014/main" id="{00000000-0008-0000-0500-00004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2" name="Text Box 17">
          <a:extLst>
            <a:ext uri="{FF2B5EF4-FFF2-40B4-BE49-F238E27FC236}">
              <a16:creationId xmlns:a16="http://schemas.microsoft.com/office/drawing/2014/main" id="{00000000-0008-0000-0500-00004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3" name="Text Box 18">
          <a:extLst>
            <a:ext uri="{FF2B5EF4-FFF2-40B4-BE49-F238E27FC236}">
              <a16:creationId xmlns:a16="http://schemas.microsoft.com/office/drawing/2014/main" id="{00000000-0008-0000-0500-00004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0</xdr:rowOff>
    </xdr:from>
    <xdr:ext cx="95250" cy="171450"/>
    <xdr:sp macro="" textlink="">
      <xdr:nvSpPr>
        <xdr:cNvPr id="3144" name="Text Box 19">
          <a:extLst>
            <a:ext uri="{FF2B5EF4-FFF2-40B4-BE49-F238E27FC236}">
              <a16:creationId xmlns:a16="http://schemas.microsoft.com/office/drawing/2014/main" id="{00000000-0008-0000-0500-00004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5" name="Text Box 16">
          <a:extLst>
            <a:ext uri="{FF2B5EF4-FFF2-40B4-BE49-F238E27FC236}">
              <a16:creationId xmlns:a16="http://schemas.microsoft.com/office/drawing/2014/main" id="{00000000-0008-0000-0500-00004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0</xdr:rowOff>
    </xdr:from>
    <xdr:ext cx="95250" cy="171450"/>
    <xdr:sp macro="" textlink="">
      <xdr:nvSpPr>
        <xdr:cNvPr id="3146" name="Text Box 17">
          <a:extLst>
            <a:ext uri="{FF2B5EF4-FFF2-40B4-BE49-F238E27FC236}">
              <a16:creationId xmlns:a16="http://schemas.microsoft.com/office/drawing/2014/main" id="{00000000-0008-0000-0500-00004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86</xdr:row>
      <xdr:rowOff>15875</xdr:rowOff>
    </xdr:from>
    <xdr:ext cx="95250" cy="171450"/>
    <xdr:sp macro="" textlink="">
      <xdr:nvSpPr>
        <xdr:cNvPr id="3147" name="Text Box 18">
          <a:extLst>
            <a:ext uri="{FF2B5EF4-FFF2-40B4-BE49-F238E27FC236}">
              <a16:creationId xmlns:a16="http://schemas.microsoft.com/office/drawing/2014/main" id="{00000000-0008-0000-0500-00004B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8" name="Text Box 16">
          <a:extLst>
            <a:ext uri="{FF2B5EF4-FFF2-40B4-BE49-F238E27FC236}">
              <a16:creationId xmlns:a16="http://schemas.microsoft.com/office/drawing/2014/main" id="{00000000-0008-0000-0500-00004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49" name="Text Box 17">
          <a:extLst>
            <a:ext uri="{FF2B5EF4-FFF2-40B4-BE49-F238E27FC236}">
              <a16:creationId xmlns:a16="http://schemas.microsoft.com/office/drawing/2014/main" id="{00000000-0008-0000-0500-00004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0" name="Text Box 18">
          <a:extLst>
            <a:ext uri="{FF2B5EF4-FFF2-40B4-BE49-F238E27FC236}">
              <a16:creationId xmlns:a16="http://schemas.microsoft.com/office/drawing/2014/main" id="{00000000-0008-0000-0500-00004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1" name="Text Box 19">
          <a:extLst>
            <a:ext uri="{FF2B5EF4-FFF2-40B4-BE49-F238E27FC236}">
              <a16:creationId xmlns:a16="http://schemas.microsoft.com/office/drawing/2014/main" id="{00000000-0008-0000-0500-00004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86</xdr:row>
      <xdr:rowOff>0</xdr:rowOff>
    </xdr:from>
    <xdr:ext cx="95250" cy="171450"/>
    <xdr:sp macro="" textlink="">
      <xdr:nvSpPr>
        <xdr:cNvPr id="3152" name="Text Box 16">
          <a:extLst>
            <a:ext uri="{FF2B5EF4-FFF2-40B4-BE49-F238E27FC236}">
              <a16:creationId xmlns:a16="http://schemas.microsoft.com/office/drawing/2014/main" id="{00000000-0008-0000-0500-00005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3" name="Text Box 15">
          <a:extLst>
            <a:ext uri="{FF2B5EF4-FFF2-40B4-BE49-F238E27FC236}">
              <a16:creationId xmlns:a16="http://schemas.microsoft.com/office/drawing/2014/main" id="{00000000-0008-0000-0500-000051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8496"/>
    <xdr:sp macro="" textlink="">
      <xdr:nvSpPr>
        <xdr:cNvPr id="3154" name="Text Box 15">
          <a:extLst>
            <a:ext uri="{FF2B5EF4-FFF2-40B4-BE49-F238E27FC236}">
              <a16:creationId xmlns:a16="http://schemas.microsoft.com/office/drawing/2014/main" id="{00000000-0008-0000-0500-000052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55" name="Text Box 15">
          <a:extLst>
            <a:ext uri="{FF2B5EF4-FFF2-40B4-BE49-F238E27FC236}">
              <a16:creationId xmlns:a16="http://schemas.microsoft.com/office/drawing/2014/main" id="{00000000-0008-0000-0500-000053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57" name="Text Box 15">
          <a:extLst>
            <a:ext uri="{FF2B5EF4-FFF2-40B4-BE49-F238E27FC236}">
              <a16:creationId xmlns:a16="http://schemas.microsoft.com/office/drawing/2014/main" id="{00000000-0008-0000-0500-000055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58" name="Text Box 15">
          <a:extLst>
            <a:ext uri="{FF2B5EF4-FFF2-40B4-BE49-F238E27FC236}">
              <a16:creationId xmlns:a16="http://schemas.microsoft.com/office/drawing/2014/main" id="{00000000-0008-0000-0500-000056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86</xdr:row>
      <xdr:rowOff>170392</xdr:rowOff>
    </xdr:from>
    <xdr:ext cx="95250" cy="213632"/>
    <xdr:sp macro="" textlink="">
      <xdr:nvSpPr>
        <xdr:cNvPr id="3159" name="Text Box 15">
          <a:extLst>
            <a:ext uri="{FF2B5EF4-FFF2-40B4-BE49-F238E27FC236}">
              <a16:creationId xmlns:a16="http://schemas.microsoft.com/office/drawing/2014/main" id="{00000000-0008-0000-0500-000057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0" name="Text Box 16">
          <a:extLst>
            <a:ext uri="{FF2B5EF4-FFF2-40B4-BE49-F238E27FC236}">
              <a16:creationId xmlns:a16="http://schemas.microsoft.com/office/drawing/2014/main" id="{00000000-0008-0000-0500-00005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1" name="Text Box 17">
          <a:extLst>
            <a:ext uri="{FF2B5EF4-FFF2-40B4-BE49-F238E27FC236}">
              <a16:creationId xmlns:a16="http://schemas.microsoft.com/office/drawing/2014/main" id="{00000000-0008-0000-0500-00005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2" name="Text Box 18">
          <a:extLst>
            <a:ext uri="{FF2B5EF4-FFF2-40B4-BE49-F238E27FC236}">
              <a16:creationId xmlns:a16="http://schemas.microsoft.com/office/drawing/2014/main" id="{00000000-0008-0000-0500-00005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63" name="Text Box 19">
          <a:extLst>
            <a:ext uri="{FF2B5EF4-FFF2-40B4-BE49-F238E27FC236}">
              <a16:creationId xmlns:a16="http://schemas.microsoft.com/office/drawing/2014/main" id="{00000000-0008-0000-0500-00005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4" name="Text Box 16">
          <a:extLst>
            <a:ext uri="{FF2B5EF4-FFF2-40B4-BE49-F238E27FC236}">
              <a16:creationId xmlns:a16="http://schemas.microsoft.com/office/drawing/2014/main" id="{00000000-0008-0000-0500-00005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5" name="Text Box 17">
          <a:extLst>
            <a:ext uri="{FF2B5EF4-FFF2-40B4-BE49-F238E27FC236}">
              <a16:creationId xmlns:a16="http://schemas.microsoft.com/office/drawing/2014/main" id="{00000000-0008-0000-0500-00005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6" name="Text Box 18">
          <a:extLst>
            <a:ext uri="{FF2B5EF4-FFF2-40B4-BE49-F238E27FC236}">
              <a16:creationId xmlns:a16="http://schemas.microsoft.com/office/drawing/2014/main" id="{00000000-0008-0000-0500-00005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67" name="Text Box 19">
          <a:extLst>
            <a:ext uri="{FF2B5EF4-FFF2-40B4-BE49-F238E27FC236}">
              <a16:creationId xmlns:a16="http://schemas.microsoft.com/office/drawing/2014/main" id="{00000000-0008-0000-0500-00005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8" name="Text Box 16">
          <a:extLst>
            <a:ext uri="{FF2B5EF4-FFF2-40B4-BE49-F238E27FC236}">
              <a16:creationId xmlns:a16="http://schemas.microsoft.com/office/drawing/2014/main" id="{00000000-0008-0000-0500-00006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69" name="Text Box 17">
          <a:extLst>
            <a:ext uri="{FF2B5EF4-FFF2-40B4-BE49-F238E27FC236}">
              <a16:creationId xmlns:a16="http://schemas.microsoft.com/office/drawing/2014/main" id="{00000000-0008-0000-0500-00006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0" name="Text Box 18">
          <a:extLst>
            <a:ext uri="{FF2B5EF4-FFF2-40B4-BE49-F238E27FC236}">
              <a16:creationId xmlns:a16="http://schemas.microsoft.com/office/drawing/2014/main" id="{00000000-0008-0000-0500-00006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171" name="Text Box 19">
          <a:extLst>
            <a:ext uri="{FF2B5EF4-FFF2-40B4-BE49-F238E27FC236}">
              <a16:creationId xmlns:a16="http://schemas.microsoft.com/office/drawing/2014/main" id="{00000000-0008-0000-0500-00006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172" name="Text Box 15">
          <a:extLst>
            <a:ext uri="{FF2B5EF4-FFF2-40B4-BE49-F238E27FC236}">
              <a16:creationId xmlns:a16="http://schemas.microsoft.com/office/drawing/2014/main" id="{00000000-0008-0000-0500-000064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3" name="Text Box 16">
          <a:extLst>
            <a:ext uri="{FF2B5EF4-FFF2-40B4-BE49-F238E27FC236}">
              <a16:creationId xmlns:a16="http://schemas.microsoft.com/office/drawing/2014/main" id="{00000000-0008-0000-0500-00006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4" name="Text Box 17">
          <a:extLst>
            <a:ext uri="{FF2B5EF4-FFF2-40B4-BE49-F238E27FC236}">
              <a16:creationId xmlns:a16="http://schemas.microsoft.com/office/drawing/2014/main" id="{00000000-0008-0000-0500-00006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5" name="Text Box 18">
          <a:extLst>
            <a:ext uri="{FF2B5EF4-FFF2-40B4-BE49-F238E27FC236}">
              <a16:creationId xmlns:a16="http://schemas.microsoft.com/office/drawing/2014/main" id="{00000000-0008-0000-0500-00006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76" name="Text Box 19">
          <a:extLst>
            <a:ext uri="{FF2B5EF4-FFF2-40B4-BE49-F238E27FC236}">
              <a16:creationId xmlns:a16="http://schemas.microsoft.com/office/drawing/2014/main" id="{00000000-0008-0000-0500-00006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7" name="Text Box 16">
          <a:extLst>
            <a:ext uri="{FF2B5EF4-FFF2-40B4-BE49-F238E27FC236}">
              <a16:creationId xmlns:a16="http://schemas.microsoft.com/office/drawing/2014/main" id="{00000000-0008-0000-0500-00006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8" name="Text Box 17">
          <a:extLst>
            <a:ext uri="{FF2B5EF4-FFF2-40B4-BE49-F238E27FC236}">
              <a16:creationId xmlns:a16="http://schemas.microsoft.com/office/drawing/2014/main" id="{00000000-0008-0000-0500-00006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79" name="Text Box 18">
          <a:extLst>
            <a:ext uri="{FF2B5EF4-FFF2-40B4-BE49-F238E27FC236}">
              <a16:creationId xmlns:a16="http://schemas.microsoft.com/office/drawing/2014/main" id="{00000000-0008-0000-0500-00006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0" name="Text Box 16">
          <a:extLst>
            <a:ext uri="{FF2B5EF4-FFF2-40B4-BE49-F238E27FC236}">
              <a16:creationId xmlns:a16="http://schemas.microsoft.com/office/drawing/2014/main" id="{00000000-0008-0000-0500-00006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1" name="Text Box 17">
          <a:extLst>
            <a:ext uri="{FF2B5EF4-FFF2-40B4-BE49-F238E27FC236}">
              <a16:creationId xmlns:a16="http://schemas.microsoft.com/office/drawing/2014/main" id="{00000000-0008-0000-0500-00006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2" name="Text Box 18">
          <a:extLst>
            <a:ext uri="{FF2B5EF4-FFF2-40B4-BE49-F238E27FC236}">
              <a16:creationId xmlns:a16="http://schemas.microsoft.com/office/drawing/2014/main" id="{00000000-0008-0000-0500-00006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3" name="Text Box 19">
          <a:extLst>
            <a:ext uri="{FF2B5EF4-FFF2-40B4-BE49-F238E27FC236}">
              <a16:creationId xmlns:a16="http://schemas.microsoft.com/office/drawing/2014/main" id="{00000000-0008-0000-0500-00006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4" name="Text Box 16">
          <a:extLst>
            <a:ext uri="{FF2B5EF4-FFF2-40B4-BE49-F238E27FC236}">
              <a16:creationId xmlns:a16="http://schemas.microsoft.com/office/drawing/2014/main" id="{00000000-0008-0000-0500-00007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5" name="Text Box 17">
          <a:extLst>
            <a:ext uri="{FF2B5EF4-FFF2-40B4-BE49-F238E27FC236}">
              <a16:creationId xmlns:a16="http://schemas.microsoft.com/office/drawing/2014/main" id="{00000000-0008-0000-0500-00007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6" name="Text Box 18">
          <a:extLst>
            <a:ext uri="{FF2B5EF4-FFF2-40B4-BE49-F238E27FC236}">
              <a16:creationId xmlns:a16="http://schemas.microsoft.com/office/drawing/2014/main" id="{00000000-0008-0000-0500-00007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187" name="Text Box 19">
          <a:extLst>
            <a:ext uri="{FF2B5EF4-FFF2-40B4-BE49-F238E27FC236}">
              <a16:creationId xmlns:a16="http://schemas.microsoft.com/office/drawing/2014/main" id="{00000000-0008-0000-0500-00007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56743"/>
    <xdr:sp macro="" textlink="">
      <xdr:nvSpPr>
        <xdr:cNvPr id="3188" name="Text Box 15">
          <a:extLst>
            <a:ext uri="{FF2B5EF4-FFF2-40B4-BE49-F238E27FC236}">
              <a16:creationId xmlns:a16="http://schemas.microsoft.com/office/drawing/2014/main" id="{00000000-0008-0000-0500-000074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442269"/>
    <xdr:sp macro="" textlink="">
      <xdr:nvSpPr>
        <xdr:cNvPr id="3189" name="Text Box 15">
          <a:extLst>
            <a:ext uri="{FF2B5EF4-FFF2-40B4-BE49-F238E27FC236}">
              <a16:creationId xmlns:a16="http://schemas.microsoft.com/office/drawing/2014/main" id="{00000000-0008-0000-0500-000075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3191" name="Text Box 15">
          <a:extLst>
            <a:ext uri="{FF2B5EF4-FFF2-40B4-BE49-F238E27FC236}">
              <a16:creationId xmlns:a16="http://schemas.microsoft.com/office/drawing/2014/main" id="{00000000-0008-0000-0500-000077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444331"/>
    <xdr:sp macro="" textlink="">
      <xdr:nvSpPr>
        <xdr:cNvPr id="3192" name="Text Box 15">
          <a:extLst>
            <a:ext uri="{FF2B5EF4-FFF2-40B4-BE49-F238E27FC236}">
              <a16:creationId xmlns:a16="http://schemas.microsoft.com/office/drawing/2014/main" id="{00000000-0008-0000-0500-000078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86</xdr:row>
      <xdr:rowOff>504825</xdr:rowOff>
    </xdr:from>
    <xdr:ext cx="95250" cy="213632"/>
    <xdr:sp macro="" textlink="">
      <xdr:nvSpPr>
        <xdr:cNvPr id="3193" name="Text Box 15">
          <a:extLst>
            <a:ext uri="{FF2B5EF4-FFF2-40B4-BE49-F238E27FC236}">
              <a16:creationId xmlns:a16="http://schemas.microsoft.com/office/drawing/2014/main" id="{00000000-0008-0000-0500-000079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4" name="Text Box 16">
          <a:extLst>
            <a:ext uri="{FF2B5EF4-FFF2-40B4-BE49-F238E27FC236}">
              <a16:creationId xmlns:a16="http://schemas.microsoft.com/office/drawing/2014/main" id="{00000000-0008-0000-0500-00007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5" name="Text Box 17">
          <a:extLst>
            <a:ext uri="{FF2B5EF4-FFF2-40B4-BE49-F238E27FC236}">
              <a16:creationId xmlns:a16="http://schemas.microsoft.com/office/drawing/2014/main" id="{00000000-0008-0000-0500-00007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6" name="Text Box 18">
          <a:extLst>
            <a:ext uri="{FF2B5EF4-FFF2-40B4-BE49-F238E27FC236}">
              <a16:creationId xmlns:a16="http://schemas.microsoft.com/office/drawing/2014/main" id="{00000000-0008-0000-0500-00007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197" name="Text Box 19">
          <a:extLst>
            <a:ext uri="{FF2B5EF4-FFF2-40B4-BE49-F238E27FC236}">
              <a16:creationId xmlns:a16="http://schemas.microsoft.com/office/drawing/2014/main" id="{00000000-0008-0000-0500-00007D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8" name="Text Box 16">
          <a:extLst>
            <a:ext uri="{FF2B5EF4-FFF2-40B4-BE49-F238E27FC236}">
              <a16:creationId xmlns:a16="http://schemas.microsoft.com/office/drawing/2014/main" id="{00000000-0008-0000-0500-00007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199" name="Text Box 17">
          <a:extLst>
            <a:ext uri="{FF2B5EF4-FFF2-40B4-BE49-F238E27FC236}">
              <a16:creationId xmlns:a16="http://schemas.microsoft.com/office/drawing/2014/main" id="{00000000-0008-0000-0500-00007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0" name="Text Box 18">
          <a:extLst>
            <a:ext uri="{FF2B5EF4-FFF2-40B4-BE49-F238E27FC236}">
              <a16:creationId xmlns:a16="http://schemas.microsoft.com/office/drawing/2014/main" id="{00000000-0008-0000-0500-00008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01" name="Text Box 19">
          <a:extLst>
            <a:ext uri="{FF2B5EF4-FFF2-40B4-BE49-F238E27FC236}">
              <a16:creationId xmlns:a16="http://schemas.microsoft.com/office/drawing/2014/main" id="{00000000-0008-0000-0500-000081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2" name="Text Box 16">
          <a:extLst>
            <a:ext uri="{FF2B5EF4-FFF2-40B4-BE49-F238E27FC236}">
              <a16:creationId xmlns:a16="http://schemas.microsoft.com/office/drawing/2014/main" id="{00000000-0008-0000-0500-00008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3" name="Text Box 17">
          <a:extLst>
            <a:ext uri="{FF2B5EF4-FFF2-40B4-BE49-F238E27FC236}">
              <a16:creationId xmlns:a16="http://schemas.microsoft.com/office/drawing/2014/main" id="{00000000-0008-0000-0500-00008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4" name="Text Box 18">
          <a:extLst>
            <a:ext uri="{FF2B5EF4-FFF2-40B4-BE49-F238E27FC236}">
              <a16:creationId xmlns:a16="http://schemas.microsoft.com/office/drawing/2014/main" id="{00000000-0008-0000-0500-00008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0</xdr:rowOff>
    </xdr:from>
    <xdr:ext cx="95250" cy="171450"/>
    <xdr:sp macro="" textlink="">
      <xdr:nvSpPr>
        <xdr:cNvPr id="3205" name="Text Box 19">
          <a:extLst>
            <a:ext uri="{FF2B5EF4-FFF2-40B4-BE49-F238E27FC236}">
              <a16:creationId xmlns:a16="http://schemas.microsoft.com/office/drawing/2014/main" id="{00000000-0008-0000-0500-000085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06" name="Text Box 15">
          <a:extLst>
            <a:ext uri="{FF2B5EF4-FFF2-40B4-BE49-F238E27FC236}">
              <a16:creationId xmlns:a16="http://schemas.microsoft.com/office/drawing/2014/main" id="{00000000-0008-0000-0500-000086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7" name="Text Box 16">
          <a:extLst>
            <a:ext uri="{FF2B5EF4-FFF2-40B4-BE49-F238E27FC236}">
              <a16:creationId xmlns:a16="http://schemas.microsoft.com/office/drawing/2014/main" id="{00000000-0008-0000-0500-00008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8" name="Text Box 17">
          <a:extLst>
            <a:ext uri="{FF2B5EF4-FFF2-40B4-BE49-F238E27FC236}">
              <a16:creationId xmlns:a16="http://schemas.microsoft.com/office/drawing/2014/main" id="{00000000-0008-0000-0500-00008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09" name="Text Box 18">
          <a:extLst>
            <a:ext uri="{FF2B5EF4-FFF2-40B4-BE49-F238E27FC236}">
              <a16:creationId xmlns:a16="http://schemas.microsoft.com/office/drawing/2014/main" id="{00000000-0008-0000-0500-00008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10" name="Text Box 19">
          <a:extLst>
            <a:ext uri="{FF2B5EF4-FFF2-40B4-BE49-F238E27FC236}">
              <a16:creationId xmlns:a16="http://schemas.microsoft.com/office/drawing/2014/main" id="{00000000-0008-0000-0500-00008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88</xdr:row>
      <xdr:rowOff>504825</xdr:rowOff>
    </xdr:from>
    <xdr:ext cx="95250" cy="442269"/>
    <xdr:sp macro="" textlink="">
      <xdr:nvSpPr>
        <xdr:cNvPr id="3211" name="Text Box 15">
          <a:extLst>
            <a:ext uri="{FF2B5EF4-FFF2-40B4-BE49-F238E27FC236}">
              <a16:creationId xmlns:a16="http://schemas.microsoft.com/office/drawing/2014/main" id="{00000000-0008-0000-0500-00008B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2" name="Text Box 16">
          <a:extLst>
            <a:ext uri="{FF2B5EF4-FFF2-40B4-BE49-F238E27FC236}">
              <a16:creationId xmlns:a16="http://schemas.microsoft.com/office/drawing/2014/main" id="{00000000-0008-0000-0500-00008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3" name="Text Box 17">
          <a:extLst>
            <a:ext uri="{FF2B5EF4-FFF2-40B4-BE49-F238E27FC236}">
              <a16:creationId xmlns:a16="http://schemas.microsoft.com/office/drawing/2014/main" id="{00000000-0008-0000-0500-00008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14" name="Text Box 18">
          <a:extLst>
            <a:ext uri="{FF2B5EF4-FFF2-40B4-BE49-F238E27FC236}">
              <a16:creationId xmlns:a16="http://schemas.microsoft.com/office/drawing/2014/main" id="{00000000-0008-0000-0500-00008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5" name="Text Box 16">
          <a:extLst>
            <a:ext uri="{FF2B5EF4-FFF2-40B4-BE49-F238E27FC236}">
              <a16:creationId xmlns:a16="http://schemas.microsoft.com/office/drawing/2014/main" id="{00000000-0008-0000-0500-00008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6" name="Text Box 17">
          <a:extLst>
            <a:ext uri="{FF2B5EF4-FFF2-40B4-BE49-F238E27FC236}">
              <a16:creationId xmlns:a16="http://schemas.microsoft.com/office/drawing/2014/main" id="{00000000-0008-0000-0500-00009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7" name="Text Box 18">
          <a:extLst>
            <a:ext uri="{FF2B5EF4-FFF2-40B4-BE49-F238E27FC236}">
              <a16:creationId xmlns:a16="http://schemas.microsoft.com/office/drawing/2014/main" id="{00000000-0008-0000-0500-00009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8" name="Text Box 19">
          <a:extLst>
            <a:ext uri="{FF2B5EF4-FFF2-40B4-BE49-F238E27FC236}">
              <a16:creationId xmlns:a16="http://schemas.microsoft.com/office/drawing/2014/main" id="{00000000-0008-0000-0500-00009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19" name="Text Box 16">
          <a:extLst>
            <a:ext uri="{FF2B5EF4-FFF2-40B4-BE49-F238E27FC236}">
              <a16:creationId xmlns:a16="http://schemas.microsoft.com/office/drawing/2014/main" id="{00000000-0008-0000-0500-00009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0" name="Text Box 17">
          <a:extLst>
            <a:ext uri="{FF2B5EF4-FFF2-40B4-BE49-F238E27FC236}">
              <a16:creationId xmlns:a16="http://schemas.microsoft.com/office/drawing/2014/main" id="{00000000-0008-0000-0500-00009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21" name="Text Box 18">
          <a:extLst>
            <a:ext uri="{FF2B5EF4-FFF2-40B4-BE49-F238E27FC236}">
              <a16:creationId xmlns:a16="http://schemas.microsoft.com/office/drawing/2014/main" id="{00000000-0008-0000-0500-000095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22" name="Text Box 15">
          <a:extLst>
            <a:ext uri="{FF2B5EF4-FFF2-40B4-BE49-F238E27FC236}">
              <a16:creationId xmlns:a16="http://schemas.microsoft.com/office/drawing/2014/main" id="{00000000-0008-0000-0500-000096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3" name="Text Box 16">
          <a:extLst>
            <a:ext uri="{FF2B5EF4-FFF2-40B4-BE49-F238E27FC236}">
              <a16:creationId xmlns:a16="http://schemas.microsoft.com/office/drawing/2014/main" id="{00000000-0008-0000-0500-00009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4" name="Text Box 17">
          <a:extLst>
            <a:ext uri="{FF2B5EF4-FFF2-40B4-BE49-F238E27FC236}">
              <a16:creationId xmlns:a16="http://schemas.microsoft.com/office/drawing/2014/main" id="{00000000-0008-0000-0500-00009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5" name="Text Box 18">
          <a:extLst>
            <a:ext uri="{FF2B5EF4-FFF2-40B4-BE49-F238E27FC236}">
              <a16:creationId xmlns:a16="http://schemas.microsoft.com/office/drawing/2014/main" id="{00000000-0008-0000-0500-00009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26" name="Text Box 19">
          <a:extLst>
            <a:ext uri="{FF2B5EF4-FFF2-40B4-BE49-F238E27FC236}">
              <a16:creationId xmlns:a16="http://schemas.microsoft.com/office/drawing/2014/main" id="{00000000-0008-0000-0500-00009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7" name="Text Box 16">
          <a:extLst>
            <a:ext uri="{FF2B5EF4-FFF2-40B4-BE49-F238E27FC236}">
              <a16:creationId xmlns:a16="http://schemas.microsoft.com/office/drawing/2014/main" id="{00000000-0008-0000-0500-00009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8" name="Text Box 17">
          <a:extLst>
            <a:ext uri="{FF2B5EF4-FFF2-40B4-BE49-F238E27FC236}">
              <a16:creationId xmlns:a16="http://schemas.microsoft.com/office/drawing/2014/main" id="{00000000-0008-0000-0500-00009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29" name="Text Box 18">
          <a:extLst>
            <a:ext uri="{FF2B5EF4-FFF2-40B4-BE49-F238E27FC236}">
              <a16:creationId xmlns:a16="http://schemas.microsoft.com/office/drawing/2014/main" id="{00000000-0008-0000-0500-00009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30" name="Text Box 19">
          <a:extLst>
            <a:ext uri="{FF2B5EF4-FFF2-40B4-BE49-F238E27FC236}">
              <a16:creationId xmlns:a16="http://schemas.microsoft.com/office/drawing/2014/main" id="{00000000-0008-0000-0500-00009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1" name="Text Box 16">
          <a:extLst>
            <a:ext uri="{FF2B5EF4-FFF2-40B4-BE49-F238E27FC236}">
              <a16:creationId xmlns:a16="http://schemas.microsoft.com/office/drawing/2014/main" id="{00000000-0008-0000-0500-00009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2" name="Text Box 17">
          <a:extLst>
            <a:ext uri="{FF2B5EF4-FFF2-40B4-BE49-F238E27FC236}">
              <a16:creationId xmlns:a16="http://schemas.microsoft.com/office/drawing/2014/main" id="{00000000-0008-0000-0500-0000A0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3" name="Text Box 18">
          <a:extLst>
            <a:ext uri="{FF2B5EF4-FFF2-40B4-BE49-F238E27FC236}">
              <a16:creationId xmlns:a16="http://schemas.microsoft.com/office/drawing/2014/main" id="{00000000-0008-0000-0500-0000A1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87</xdr:row>
      <xdr:rowOff>0</xdr:rowOff>
    </xdr:from>
    <xdr:ext cx="95250" cy="171450"/>
    <xdr:sp macro="" textlink="">
      <xdr:nvSpPr>
        <xdr:cNvPr id="3234" name="Text Box 19">
          <a:extLst>
            <a:ext uri="{FF2B5EF4-FFF2-40B4-BE49-F238E27FC236}">
              <a16:creationId xmlns:a16="http://schemas.microsoft.com/office/drawing/2014/main" id="{00000000-0008-0000-0500-0000A2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014"/>
    <xdr:sp macro="" textlink="">
      <xdr:nvSpPr>
        <xdr:cNvPr id="3235" name="Text Box 15">
          <a:extLst>
            <a:ext uri="{FF2B5EF4-FFF2-40B4-BE49-F238E27FC236}">
              <a16:creationId xmlns:a16="http://schemas.microsoft.com/office/drawing/2014/main" id="{00000000-0008-0000-0500-0000A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6" name="Text Box 16">
          <a:extLst>
            <a:ext uri="{FF2B5EF4-FFF2-40B4-BE49-F238E27FC236}">
              <a16:creationId xmlns:a16="http://schemas.microsoft.com/office/drawing/2014/main" id="{00000000-0008-0000-0500-0000A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7" name="Text Box 17">
          <a:extLst>
            <a:ext uri="{FF2B5EF4-FFF2-40B4-BE49-F238E27FC236}">
              <a16:creationId xmlns:a16="http://schemas.microsoft.com/office/drawing/2014/main" id="{00000000-0008-0000-0500-0000A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8" name="Text Box 18">
          <a:extLst>
            <a:ext uri="{FF2B5EF4-FFF2-40B4-BE49-F238E27FC236}">
              <a16:creationId xmlns:a16="http://schemas.microsoft.com/office/drawing/2014/main" id="{00000000-0008-0000-0500-0000A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0</xdr:rowOff>
    </xdr:from>
    <xdr:ext cx="95250" cy="171450"/>
    <xdr:sp macro="" textlink="">
      <xdr:nvSpPr>
        <xdr:cNvPr id="3239" name="Text Box 19">
          <a:extLst>
            <a:ext uri="{FF2B5EF4-FFF2-40B4-BE49-F238E27FC236}">
              <a16:creationId xmlns:a16="http://schemas.microsoft.com/office/drawing/2014/main" id="{00000000-0008-0000-0500-0000A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0" name="Text Box 16">
          <a:extLst>
            <a:ext uri="{FF2B5EF4-FFF2-40B4-BE49-F238E27FC236}">
              <a16:creationId xmlns:a16="http://schemas.microsoft.com/office/drawing/2014/main" id="{00000000-0008-0000-0500-0000A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0</xdr:rowOff>
    </xdr:from>
    <xdr:ext cx="95250" cy="171450"/>
    <xdr:sp macro="" textlink="">
      <xdr:nvSpPr>
        <xdr:cNvPr id="3241" name="Text Box 17">
          <a:extLst>
            <a:ext uri="{FF2B5EF4-FFF2-40B4-BE49-F238E27FC236}">
              <a16:creationId xmlns:a16="http://schemas.microsoft.com/office/drawing/2014/main" id="{00000000-0008-0000-0500-0000A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92</xdr:row>
      <xdr:rowOff>15875</xdr:rowOff>
    </xdr:from>
    <xdr:ext cx="95250" cy="171450"/>
    <xdr:sp macro="" textlink="">
      <xdr:nvSpPr>
        <xdr:cNvPr id="3242" name="Text Box 18">
          <a:extLst>
            <a:ext uri="{FF2B5EF4-FFF2-40B4-BE49-F238E27FC236}">
              <a16:creationId xmlns:a16="http://schemas.microsoft.com/office/drawing/2014/main" id="{00000000-0008-0000-0500-0000AA0C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3" name="Text Box 16">
          <a:extLst>
            <a:ext uri="{FF2B5EF4-FFF2-40B4-BE49-F238E27FC236}">
              <a16:creationId xmlns:a16="http://schemas.microsoft.com/office/drawing/2014/main" id="{00000000-0008-0000-0500-0000A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4" name="Text Box 17">
          <a:extLst>
            <a:ext uri="{FF2B5EF4-FFF2-40B4-BE49-F238E27FC236}">
              <a16:creationId xmlns:a16="http://schemas.microsoft.com/office/drawing/2014/main" id="{00000000-0008-0000-0500-0000A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5" name="Text Box 18">
          <a:extLst>
            <a:ext uri="{FF2B5EF4-FFF2-40B4-BE49-F238E27FC236}">
              <a16:creationId xmlns:a16="http://schemas.microsoft.com/office/drawing/2014/main" id="{00000000-0008-0000-0500-0000A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6" name="Text Box 19">
          <a:extLst>
            <a:ext uri="{FF2B5EF4-FFF2-40B4-BE49-F238E27FC236}">
              <a16:creationId xmlns:a16="http://schemas.microsoft.com/office/drawing/2014/main" id="{00000000-0008-0000-0500-0000A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92</xdr:row>
      <xdr:rowOff>0</xdr:rowOff>
    </xdr:from>
    <xdr:ext cx="95250" cy="171450"/>
    <xdr:sp macro="" textlink="">
      <xdr:nvSpPr>
        <xdr:cNvPr id="3247" name="Text Box 16">
          <a:extLst>
            <a:ext uri="{FF2B5EF4-FFF2-40B4-BE49-F238E27FC236}">
              <a16:creationId xmlns:a16="http://schemas.microsoft.com/office/drawing/2014/main" id="{00000000-0008-0000-0500-0000A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48" name="Text Box 15">
          <a:extLst>
            <a:ext uri="{FF2B5EF4-FFF2-40B4-BE49-F238E27FC236}">
              <a16:creationId xmlns:a16="http://schemas.microsoft.com/office/drawing/2014/main" id="{00000000-0008-0000-0500-0000B0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8496"/>
    <xdr:sp macro="" textlink="">
      <xdr:nvSpPr>
        <xdr:cNvPr id="3249" name="Text Box 15">
          <a:extLst>
            <a:ext uri="{FF2B5EF4-FFF2-40B4-BE49-F238E27FC236}">
              <a16:creationId xmlns:a16="http://schemas.microsoft.com/office/drawing/2014/main" id="{00000000-0008-0000-0500-0000B10C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50" name="Text Box 15">
          <a:extLst>
            <a:ext uri="{FF2B5EF4-FFF2-40B4-BE49-F238E27FC236}">
              <a16:creationId xmlns:a16="http://schemas.microsoft.com/office/drawing/2014/main" id="{00000000-0008-0000-0500-0000B2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51" name="Text Box 15">
          <a:extLst>
            <a:ext uri="{FF2B5EF4-FFF2-40B4-BE49-F238E27FC236}">
              <a16:creationId xmlns:a16="http://schemas.microsoft.com/office/drawing/2014/main" id="{00000000-0008-0000-0500-0000B3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52" name="Text Box 15">
          <a:extLst>
            <a:ext uri="{FF2B5EF4-FFF2-40B4-BE49-F238E27FC236}">
              <a16:creationId xmlns:a16="http://schemas.microsoft.com/office/drawing/2014/main" id="{00000000-0008-0000-0500-0000B4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53" name="Text Box 15">
          <a:extLst>
            <a:ext uri="{FF2B5EF4-FFF2-40B4-BE49-F238E27FC236}">
              <a16:creationId xmlns:a16="http://schemas.microsoft.com/office/drawing/2014/main" id="{00000000-0008-0000-0500-0000B5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92</xdr:row>
      <xdr:rowOff>170392</xdr:rowOff>
    </xdr:from>
    <xdr:ext cx="95250" cy="213632"/>
    <xdr:sp macro="" textlink="">
      <xdr:nvSpPr>
        <xdr:cNvPr id="3254" name="Text Box 15">
          <a:extLst>
            <a:ext uri="{FF2B5EF4-FFF2-40B4-BE49-F238E27FC236}">
              <a16:creationId xmlns:a16="http://schemas.microsoft.com/office/drawing/2014/main" id="{00000000-0008-0000-0500-0000B60C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5" name="Text Box 16">
          <a:extLst>
            <a:ext uri="{FF2B5EF4-FFF2-40B4-BE49-F238E27FC236}">
              <a16:creationId xmlns:a16="http://schemas.microsoft.com/office/drawing/2014/main" id="{00000000-0008-0000-0500-0000B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6" name="Text Box 17">
          <a:extLst>
            <a:ext uri="{FF2B5EF4-FFF2-40B4-BE49-F238E27FC236}">
              <a16:creationId xmlns:a16="http://schemas.microsoft.com/office/drawing/2014/main" id="{00000000-0008-0000-0500-0000B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7" name="Text Box 18">
          <a:extLst>
            <a:ext uri="{FF2B5EF4-FFF2-40B4-BE49-F238E27FC236}">
              <a16:creationId xmlns:a16="http://schemas.microsoft.com/office/drawing/2014/main" id="{00000000-0008-0000-0500-0000B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58" name="Text Box 19">
          <a:extLst>
            <a:ext uri="{FF2B5EF4-FFF2-40B4-BE49-F238E27FC236}">
              <a16:creationId xmlns:a16="http://schemas.microsoft.com/office/drawing/2014/main" id="{00000000-0008-0000-0500-0000B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59" name="Text Box 16">
          <a:extLst>
            <a:ext uri="{FF2B5EF4-FFF2-40B4-BE49-F238E27FC236}">
              <a16:creationId xmlns:a16="http://schemas.microsoft.com/office/drawing/2014/main" id="{00000000-0008-0000-0500-0000B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0" name="Text Box 17">
          <a:extLst>
            <a:ext uri="{FF2B5EF4-FFF2-40B4-BE49-F238E27FC236}">
              <a16:creationId xmlns:a16="http://schemas.microsoft.com/office/drawing/2014/main" id="{00000000-0008-0000-0500-0000B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1" name="Text Box 18">
          <a:extLst>
            <a:ext uri="{FF2B5EF4-FFF2-40B4-BE49-F238E27FC236}">
              <a16:creationId xmlns:a16="http://schemas.microsoft.com/office/drawing/2014/main" id="{00000000-0008-0000-0500-0000B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62" name="Text Box 19">
          <a:extLst>
            <a:ext uri="{FF2B5EF4-FFF2-40B4-BE49-F238E27FC236}">
              <a16:creationId xmlns:a16="http://schemas.microsoft.com/office/drawing/2014/main" id="{00000000-0008-0000-0500-0000B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3" name="Text Box 16">
          <a:extLst>
            <a:ext uri="{FF2B5EF4-FFF2-40B4-BE49-F238E27FC236}">
              <a16:creationId xmlns:a16="http://schemas.microsoft.com/office/drawing/2014/main" id="{00000000-0008-0000-0500-0000BF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4" name="Text Box 17">
          <a:extLst>
            <a:ext uri="{FF2B5EF4-FFF2-40B4-BE49-F238E27FC236}">
              <a16:creationId xmlns:a16="http://schemas.microsoft.com/office/drawing/2014/main" id="{00000000-0008-0000-0500-0000C0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5" name="Text Box 18">
          <a:extLst>
            <a:ext uri="{FF2B5EF4-FFF2-40B4-BE49-F238E27FC236}">
              <a16:creationId xmlns:a16="http://schemas.microsoft.com/office/drawing/2014/main" id="{00000000-0008-0000-0500-0000C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66" name="Text Box 19">
          <a:extLst>
            <a:ext uri="{FF2B5EF4-FFF2-40B4-BE49-F238E27FC236}">
              <a16:creationId xmlns:a16="http://schemas.microsoft.com/office/drawing/2014/main" id="{00000000-0008-0000-0500-0000C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267" name="Text Box 15">
          <a:extLst>
            <a:ext uri="{FF2B5EF4-FFF2-40B4-BE49-F238E27FC236}">
              <a16:creationId xmlns:a16="http://schemas.microsoft.com/office/drawing/2014/main" id="{00000000-0008-0000-0500-0000C3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8" name="Text Box 16">
          <a:extLst>
            <a:ext uri="{FF2B5EF4-FFF2-40B4-BE49-F238E27FC236}">
              <a16:creationId xmlns:a16="http://schemas.microsoft.com/office/drawing/2014/main" id="{00000000-0008-0000-0500-0000C4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69" name="Text Box 17">
          <a:extLst>
            <a:ext uri="{FF2B5EF4-FFF2-40B4-BE49-F238E27FC236}">
              <a16:creationId xmlns:a16="http://schemas.microsoft.com/office/drawing/2014/main" id="{00000000-0008-0000-0500-0000C5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0" name="Text Box 18">
          <a:extLst>
            <a:ext uri="{FF2B5EF4-FFF2-40B4-BE49-F238E27FC236}">
              <a16:creationId xmlns:a16="http://schemas.microsoft.com/office/drawing/2014/main" id="{00000000-0008-0000-0500-0000C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71" name="Text Box 19">
          <a:extLst>
            <a:ext uri="{FF2B5EF4-FFF2-40B4-BE49-F238E27FC236}">
              <a16:creationId xmlns:a16="http://schemas.microsoft.com/office/drawing/2014/main" id="{00000000-0008-0000-0500-0000C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2" name="Text Box 16">
          <a:extLst>
            <a:ext uri="{FF2B5EF4-FFF2-40B4-BE49-F238E27FC236}">
              <a16:creationId xmlns:a16="http://schemas.microsoft.com/office/drawing/2014/main" id="{00000000-0008-0000-0500-0000C8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3" name="Text Box 17">
          <a:extLst>
            <a:ext uri="{FF2B5EF4-FFF2-40B4-BE49-F238E27FC236}">
              <a16:creationId xmlns:a16="http://schemas.microsoft.com/office/drawing/2014/main" id="{00000000-0008-0000-0500-0000C9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74" name="Text Box 18">
          <a:extLst>
            <a:ext uri="{FF2B5EF4-FFF2-40B4-BE49-F238E27FC236}">
              <a16:creationId xmlns:a16="http://schemas.microsoft.com/office/drawing/2014/main" id="{00000000-0008-0000-0500-0000C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5" name="Text Box 16">
          <a:extLst>
            <a:ext uri="{FF2B5EF4-FFF2-40B4-BE49-F238E27FC236}">
              <a16:creationId xmlns:a16="http://schemas.microsoft.com/office/drawing/2014/main" id="{00000000-0008-0000-0500-0000CB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6" name="Text Box 17">
          <a:extLst>
            <a:ext uri="{FF2B5EF4-FFF2-40B4-BE49-F238E27FC236}">
              <a16:creationId xmlns:a16="http://schemas.microsoft.com/office/drawing/2014/main" id="{00000000-0008-0000-0500-0000CC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7" name="Text Box 18">
          <a:extLst>
            <a:ext uri="{FF2B5EF4-FFF2-40B4-BE49-F238E27FC236}">
              <a16:creationId xmlns:a16="http://schemas.microsoft.com/office/drawing/2014/main" id="{00000000-0008-0000-0500-0000CD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8" name="Text Box 19">
          <a:extLst>
            <a:ext uri="{FF2B5EF4-FFF2-40B4-BE49-F238E27FC236}">
              <a16:creationId xmlns:a16="http://schemas.microsoft.com/office/drawing/2014/main" id="{00000000-0008-0000-0500-0000C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79" name="Text Box 16">
          <a:extLst>
            <a:ext uri="{FF2B5EF4-FFF2-40B4-BE49-F238E27FC236}">
              <a16:creationId xmlns:a16="http://schemas.microsoft.com/office/drawing/2014/main" id="{00000000-0008-0000-0500-0000C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0" name="Text Box 17">
          <a:extLst>
            <a:ext uri="{FF2B5EF4-FFF2-40B4-BE49-F238E27FC236}">
              <a16:creationId xmlns:a16="http://schemas.microsoft.com/office/drawing/2014/main" id="{00000000-0008-0000-0500-0000D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1" name="Text Box 18">
          <a:extLst>
            <a:ext uri="{FF2B5EF4-FFF2-40B4-BE49-F238E27FC236}">
              <a16:creationId xmlns:a16="http://schemas.microsoft.com/office/drawing/2014/main" id="{00000000-0008-0000-0500-0000D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282" name="Text Box 19">
          <a:extLst>
            <a:ext uri="{FF2B5EF4-FFF2-40B4-BE49-F238E27FC236}">
              <a16:creationId xmlns:a16="http://schemas.microsoft.com/office/drawing/2014/main" id="{00000000-0008-0000-0500-0000D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56743"/>
    <xdr:sp macro="" textlink="">
      <xdr:nvSpPr>
        <xdr:cNvPr id="3283" name="Text Box 15">
          <a:extLst>
            <a:ext uri="{FF2B5EF4-FFF2-40B4-BE49-F238E27FC236}">
              <a16:creationId xmlns:a16="http://schemas.microsoft.com/office/drawing/2014/main" id="{00000000-0008-0000-0500-0000D30C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442269"/>
    <xdr:sp macro="" textlink="">
      <xdr:nvSpPr>
        <xdr:cNvPr id="3284" name="Text Box 15">
          <a:extLst>
            <a:ext uri="{FF2B5EF4-FFF2-40B4-BE49-F238E27FC236}">
              <a16:creationId xmlns:a16="http://schemas.microsoft.com/office/drawing/2014/main" id="{00000000-0008-0000-0500-0000D40C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92</xdr:row>
      <xdr:rowOff>504825</xdr:rowOff>
    </xdr:from>
    <xdr:ext cx="95250" cy="442269"/>
    <xdr:sp macro="" textlink="">
      <xdr:nvSpPr>
        <xdr:cNvPr id="3285" name="Text Box 15">
          <a:extLst>
            <a:ext uri="{FF2B5EF4-FFF2-40B4-BE49-F238E27FC236}">
              <a16:creationId xmlns:a16="http://schemas.microsoft.com/office/drawing/2014/main" id="{00000000-0008-0000-0500-0000D50C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3286" name="Text Box 15">
          <a:extLst>
            <a:ext uri="{FF2B5EF4-FFF2-40B4-BE49-F238E27FC236}">
              <a16:creationId xmlns:a16="http://schemas.microsoft.com/office/drawing/2014/main" id="{00000000-0008-0000-0500-0000D60C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444331"/>
    <xdr:sp macro="" textlink="">
      <xdr:nvSpPr>
        <xdr:cNvPr id="3287" name="Text Box 15">
          <a:extLst>
            <a:ext uri="{FF2B5EF4-FFF2-40B4-BE49-F238E27FC236}">
              <a16:creationId xmlns:a16="http://schemas.microsoft.com/office/drawing/2014/main" id="{00000000-0008-0000-0500-0000D70C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92</xdr:row>
      <xdr:rowOff>504825</xdr:rowOff>
    </xdr:from>
    <xdr:ext cx="95250" cy="213632"/>
    <xdr:sp macro="" textlink="">
      <xdr:nvSpPr>
        <xdr:cNvPr id="3288" name="Text Box 15">
          <a:extLst>
            <a:ext uri="{FF2B5EF4-FFF2-40B4-BE49-F238E27FC236}">
              <a16:creationId xmlns:a16="http://schemas.microsoft.com/office/drawing/2014/main" id="{00000000-0008-0000-0500-0000D80C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89" name="Text Box 16">
          <a:extLst>
            <a:ext uri="{FF2B5EF4-FFF2-40B4-BE49-F238E27FC236}">
              <a16:creationId xmlns:a16="http://schemas.microsoft.com/office/drawing/2014/main" id="{00000000-0008-0000-0500-0000D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0" name="Text Box 17">
          <a:extLst>
            <a:ext uri="{FF2B5EF4-FFF2-40B4-BE49-F238E27FC236}">
              <a16:creationId xmlns:a16="http://schemas.microsoft.com/office/drawing/2014/main" id="{00000000-0008-0000-0500-0000DA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1" name="Text Box 18">
          <a:extLst>
            <a:ext uri="{FF2B5EF4-FFF2-40B4-BE49-F238E27FC236}">
              <a16:creationId xmlns:a16="http://schemas.microsoft.com/office/drawing/2014/main" id="{00000000-0008-0000-0500-0000DB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292" name="Text Box 19">
          <a:extLst>
            <a:ext uri="{FF2B5EF4-FFF2-40B4-BE49-F238E27FC236}">
              <a16:creationId xmlns:a16="http://schemas.microsoft.com/office/drawing/2014/main" id="{00000000-0008-0000-0500-0000DC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3" name="Text Box 16">
          <a:extLst>
            <a:ext uri="{FF2B5EF4-FFF2-40B4-BE49-F238E27FC236}">
              <a16:creationId xmlns:a16="http://schemas.microsoft.com/office/drawing/2014/main" id="{00000000-0008-0000-0500-0000D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4" name="Text Box 17">
          <a:extLst>
            <a:ext uri="{FF2B5EF4-FFF2-40B4-BE49-F238E27FC236}">
              <a16:creationId xmlns:a16="http://schemas.microsoft.com/office/drawing/2014/main" id="{00000000-0008-0000-0500-0000DE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5" name="Text Box 18">
          <a:extLst>
            <a:ext uri="{FF2B5EF4-FFF2-40B4-BE49-F238E27FC236}">
              <a16:creationId xmlns:a16="http://schemas.microsoft.com/office/drawing/2014/main" id="{00000000-0008-0000-0500-0000DF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296" name="Text Box 19">
          <a:extLst>
            <a:ext uri="{FF2B5EF4-FFF2-40B4-BE49-F238E27FC236}">
              <a16:creationId xmlns:a16="http://schemas.microsoft.com/office/drawing/2014/main" id="{00000000-0008-0000-0500-0000E0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7" name="Text Box 16">
          <a:extLst>
            <a:ext uri="{FF2B5EF4-FFF2-40B4-BE49-F238E27FC236}">
              <a16:creationId xmlns:a16="http://schemas.microsoft.com/office/drawing/2014/main" id="{00000000-0008-0000-0500-0000E1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8" name="Text Box 17">
          <a:extLst>
            <a:ext uri="{FF2B5EF4-FFF2-40B4-BE49-F238E27FC236}">
              <a16:creationId xmlns:a16="http://schemas.microsoft.com/office/drawing/2014/main" id="{00000000-0008-0000-0500-0000E2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299" name="Text Box 18">
          <a:extLst>
            <a:ext uri="{FF2B5EF4-FFF2-40B4-BE49-F238E27FC236}">
              <a16:creationId xmlns:a16="http://schemas.microsoft.com/office/drawing/2014/main" id="{00000000-0008-0000-0500-0000E3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0</xdr:rowOff>
    </xdr:from>
    <xdr:ext cx="95250" cy="171450"/>
    <xdr:sp macro="" textlink="">
      <xdr:nvSpPr>
        <xdr:cNvPr id="3300" name="Text Box 19">
          <a:extLst>
            <a:ext uri="{FF2B5EF4-FFF2-40B4-BE49-F238E27FC236}">
              <a16:creationId xmlns:a16="http://schemas.microsoft.com/office/drawing/2014/main" id="{00000000-0008-0000-0500-0000E40C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01" name="Text Box 15">
          <a:extLst>
            <a:ext uri="{FF2B5EF4-FFF2-40B4-BE49-F238E27FC236}">
              <a16:creationId xmlns:a16="http://schemas.microsoft.com/office/drawing/2014/main" id="{00000000-0008-0000-0500-0000E50C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2" name="Text Box 16">
          <a:extLst>
            <a:ext uri="{FF2B5EF4-FFF2-40B4-BE49-F238E27FC236}">
              <a16:creationId xmlns:a16="http://schemas.microsoft.com/office/drawing/2014/main" id="{00000000-0008-0000-0500-0000E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3" name="Text Box 17">
          <a:extLst>
            <a:ext uri="{FF2B5EF4-FFF2-40B4-BE49-F238E27FC236}">
              <a16:creationId xmlns:a16="http://schemas.microsoft.com/office/drawing/2014/main" id="{00000000-0008-0000-0500-0000E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4" name="Text Box 18">
          <a:extLst>
            <a:ext uri="{FF2B5EF4-FFF2-40B4-BE49-F238E27FC236}">
              <a16:creationId xmlns:a16="http://schemas.microsoft.com/office/drawing/2014/main" id="{00000000-0008-0000-0500-0000E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05" name="Text Box 19">
          <a:extLst>
            <a:ext uri="{FF2B5EF4-FFF2-40B4-BE49-F238E27FC236}">
              <a16:creationId xmlns:a16="http://schemas.microsoft.com/office/drawing/2014/main" id="{00000000-0008-0000-0500-0000E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94</xdr:row>
      <xdr:rowOff>504825</xdr:rowOff>
    </xdr:from>
    <xdr:ext cx="95250" cy="442269"/>
    <xdr:sp macro="" textlink="">
      <xdr:nvSpPr>
        <xdr:cNvPr id="3306" name="Text Box 15">
          <a:extLst>
            <a:ext uri="{FF2B5EF4-FFF2-40B4-BE49-F238E27FC236}">
              <a16:creationId xmlns:a16="http://schemas.microsoft.com/office/drawing/2014/main" id="{00000000-0008-0000-0500-0000EA0C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7" name="Text Box 16">
          <a:extLst>
            <a:ext uri="{FF2B5EF4-FFF2-40B4-BE49-F238E27FC236}">
              <a16:creationId xmlns:a16="http://schemas.microsoft.com/office/drawing/2014/main" id="{00000000-0008-0000-0500-0000E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8" name="Text Box 17">
          <a:extLst>
            <a:ext uri="{FF2B5EF4-FFF2-40B4-BE49-F238E27FC236}">
              <a16:creationId xmlns:a16="http://schemas.microsoft.com/office/drawing/2014/main" id="{00000000-0008-0000-0500-0000E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09" name="Text Box 18">
          <a:extLst>
            <a:ext uri="{FF2B5EF4-FFF2-40B4-BE49-F238E27FC236}">
              <a16:creationId xmlns:a16="http://schemas.microsoft.com/office/drawing/2014/main" id="{00000000-0008-0000-0500-0000E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0" name="Text Box 16">
          <a:extLst>
            <a:ext uri="{FF2B5EF4-FFF2-40B4-BE49-F238E27FC236}">
              <a16:creationId xmlns:a16="http://schemas.microsoft.com/office/drawing/2014/main" id="{00000000-0008-0000-0500-0000EE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1" name="Text Box 17">
          <a:extLst>
            <a:ext uri="{FF2B5EF4-FFF2-40B4-BE49-F238E27FC236}">
              <a16:creationId xmlns:a16="http://schemas.microsoft.com/office/drawing/2014/main" id="{00000000-0008-0000-0500-0000EF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2" name="Text Box 18">
          <a:extLst>
            <a:ext uri="{FF2B5EF4-FFF2-40B4-BE49-F238E27FC236}">
              <a16:creationId xmlns:a16="http://schemas.microsoft.com/office/drawing/2014/main" id="{00000000-0008-0000-0500-0000F0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3" name="Text Box 19">
          <a:extLst>
            <a:ext uri="{FF2B5EF4-FFF2-40B4-BE49-F238E27FC236}">
              <a16:creationId xmlns:a16="http://schemas.microsoft.com/office/drawing/2014/main" id="{00000000-0008-0000-0500-0000F1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4" name="Text Box 16">
          <a:extLst>
            <a:ext uri="{FF2B5EF4-FFF2-40B4-BE49-F238E27FC236}">
              <a16:creationId xmlns:a16="http://schemas.microsoft.com/office/drawing/2014/main" id="{00000000-0008-0000-0500-0000F2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5" name="Text Box 17">
          <a:extLst>
            <a:ext uri="{FF2B5EF4-FFF2-40B4-BE49-F238E27FC236}">
              <a16:creationId xmlns:a16="http://schemas.microsoft.com/office/drawing/2014/main" id="{00000000-0008-0000-0500-0000F3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16" name="Text Box 18">
          <a:extLst>
            <a:ext uri="{FF2B5EF4-FFF2-40B4-BE49-F238E27FC236}">
              <a16:creationId xmlns:a16="http://schemas.microsoft.com/office/drawing/2014/main" id="{00000000-0008-0000-0500-0000F40C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17" name="Text Box 15">
          <a:extLst>
            <a:ext uri="{FF2B5EF4-FFF2-40B4-BE49-F238E27FC236}">
              <a16:creationId xmlns:a16="http://schemas.microsoft.com/office/drawing/2014/main" id="{00000000-0008-0000-0500-0000F50C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8" name="Text Box 16">
          <a:extLst>
            <a:ext uri="{FF2B5EF4-FFF2-40B4-BE49-F238E27FC236}">
              <a16:creationId xmlns:a16="http://schemas.microsoft.com/office/drawing/2014/main" id="{00000000-0008-0000-0500-0000F6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19" name="Text Box 17">
          <a:extLst>
            <a:ext uri="{FF2B5EF4-FFF2-40B4-BE49-F238E27FC236}">
              <a16:creationId xmlns:a16="http://schemas.microsoft.com/office/drawing/2014/main" id="{00000000-0008-0000-0500-0000F7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0" name="Text Box 18">
          <a:extLst>
            <a:ext uri="{FF2B5EF4-FFF2-40B4-BE49-F238E27FC236}">
              <a16:creationId xmlns:a16="http://schemas.microsoft.com/office/drawing/2014/main" id="{00000000-0008-0000-0500-0000F8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21" name="Text Box 19">
          <a:extLst>
            <a:ext uri="{FF2B5EF4-FFF2-40B4-BE49-F238E27FC236}">
              <a16:creationId xmlns:a16="http://schemas.microsoft.com/office/drawing/2014/main" id="{00000000-0008-0000-0500-0000F90C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2" name="Text Box 16">
          <a:extLst>
            <a:ext uri="{FF2B5EF4-FFF2-40B4-BE49-F238E27FC236}">
              <a16:creationId xmlns:a16="http://schemas.microsoft.com/office/drawing/2014/main" id="{00000000-0008-0000-0500-0000FA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3" name="Text Box 17">
          <a:extLst>
            <a:ext uri="{FF2B5EF4-FFF2-40B4-BE49-F238E27FC236}">
              <a16:creationId xmlns:a16="http://schemas.microsoft.com/office/drawing/2014/main" id="{00000000-0008-0000-0500-0000FB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4" name="Text Box 18">
          <a:extLst>
            <a:ext uri="{FF2B5EF4-FFF2-40B4-BE49-F238E27FC236}">
              <a16:creationId xmlns:a16="http://schemas.microsoft.com/office/drawing/2014/main" id="{00000000-0008-0000-0500-0000FC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25" name="Text Box 19">
          <a:extLst>
            <a:ext uri="{FF2B5EF4-FFF2-40B4-BE49-F238E27FC236}">
              <a16:creationId xmlns:a16="http://schemas.microsoft.com/office/drawing/2014/main" id="{00000000-0008-0000-0500-0000FD0C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6" name="Text Box 16">
          <a:extLst>
            <a:ext uri="{FF2B5EF4-FFF2-40B4-BE49-F238E27FC236}">
              <a16:creationId xmlns:a16="http://schemas.microsoft.com/office/drawing/2014/main" id="{00000000-0008-0000-0500-0000FE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7" name="Text Box 17">
          <a:extLst>
            <a:ext uri="{FF2B5EF4-FFF2-40B4-BE49-F238E27FC236}">
              <a16:creationId xmlns:a16="http://schemas.microsoft.com/office/drawing/2014/main" id="{00000000-0008-0000-0500-0000FF0C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8" name="Text Box 18">
          <a:extLst>
            <a:ext uri="{FF2B5EF4-FFF2-40B4-BE49-F238E27FC236}">
              <a16:creationId xmlns:a16="http://schemas.microsoft.com/office/drawing/2014/main" id="{00000000-0008-0000-0500-00000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93</xdr:row>
      <xdr:rowOff>0</xdr:rowOff>
    </xdr:from>
    <xdr:ext cx="95250" cy="171450"/>
    <xdr:sp macro="" textlink="">
      <xdr:nvSpPr>
        <xdr:cNvPr id="3329" name="Text Box 19">
          <a:extLst>
            <a:ext uri="{FF2B5EF4-FFF2-40B4-BE49-F238E27FC236}">
              <a16:creationId xmlns:a16="http://schemas.microsoft.com/office/drawing/2014/main" id="{00000000-0008-0000-0500-000001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014"/>
    <xdr:sp macro="" textlink="">
      <xdr:nvSpPr>
        <xdr:cNvPr id="3330" name="Text Box 15">
          <a:extLst>
            <a:ext uri="{FF2B5EF4-FFF2-40B4-BE49-F238E27FC236}">
              <a16:creationId xmlns:a16="http://schemas.microsoft.com/office/drawing/2014/main" id="{00000000-0008-0000-0500-00000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1" name="Text Box 16">
          <a:extLst>
            <a:ext uri="{FF2B5EF4-FFF2-40B4-BE49-F238E27FC236}">
              <a16:creationId xmlns:a16="http://schemas.microsoft.com/office/drawing/2014/main" id="{00000000-0008-0000-0500-00000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2" name="Text Box 17">
          <a:extLst>
            <a:ext uri="{FF2B5EF4-FFF2-40B4-BE49-F238E27FC236}">
              <a16:creationId xmlns:a16="http://schemas.microsoft.com/office/drawing/2014/main" id="{00000000-0008-0000-0500-00000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3" name="Text Box 18">
          <a:extLst>
            <a:ext uri="{FF2B5EF4-FFF2-40B4-BE49-F238E27FC236}">
              <a16:creationId xmlns:a16="http://schemas.microsoft.com/office/drawing/2014/main" id="{00000000-0008-0000-0500-00000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0</xdr:rowOff>
    </xdr:from>
    <xdr:ext cx="95250" cy="171450"/>
    <xdr:sp macro="" textlink="">
      <xdr:nvSpPr>
        <xdr:cNvPr id="3334" name="Text Box 19">
          <a:extLst>
            <a:ext uri="{FF2B5EF4-FFF2-40B4-BE49-F238E27FC236}">
              <a16:creationId xmlns:a16="http://schemas.microsoft.com/office/drawing/2014/main" id="{00000000-0008-0000-0500-00000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5" name="Text Box 16">
          <a:extLst>
            <a:ext uri="{FF2B5EF4-FFF2-40B4-BE49-F238E27FC236}">
              <a16:creationId xmlns:a16="http://schemas.microsoft.com/office/drawing/2014/main" id="{00000000-0008-0000-0500-00000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0</xdr:rowOff>
    </xdr:from>
    <xdr:ext cx="95250" cy="171450"/>
    <xdr:sp macro="" textlink="">
      <xdr:nvSpPr>
        <xdr:cNvPr id="3336" name="Text Box 17">
          <a:extLst>
            <a:ext uri="{FF2B5EF4-FFF2-40B4-BE49-F238E27FC236}">
              <a16:creationId xmlns:a16="http://schemas.microsoft.com/office/drawing/2014/main" id="{00000000-0008-0000-0500-00000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98</xdr:row>
      <xdr:rowOff>15875</xdr:rowOff>
    </xdr:from>
    <xdr:ext cx="95250" cy="171450"/>
    <xdr:sp macro="" textlink="">
      <xdr:nvSpPr>
        <xdr:cNvPr id="3337" name="Text Box 18">
          <a:extLst>
            <a:ext uri="{FF2B5EF4-FFF2-40B4-BE49-F238E27FC236}">
              <a16:creationId xmlns:a16="http://schemas.microsoft.com/office/drawing/2014/main" id="{00000000-0008-0000-0500-000009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8" name="Text Box 16">
          <a:extLst>
            <a:ext uri="{FF2B5EF4-FFF2-40B4-BE49-F238E27FC236}">
              <a16:creationId xmlns:a16="http://schemas.microsoft.com/office/drawing/2014/main" id="{00000000-0008-0000-0500-00000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39" name="Text Box 17">
          <a:extLst>
            <a:ext uri="{FF2B5EF4-FFF2-40B4-BE49-F238E27FC236}">
              <a16:creationId xmlns:a16="http://schemas.microsoft.com/office/drawing/2014/main" id="{00000000-0008-0000-0500-00000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0" name="Text Box 18">
          <a:extLst>
            <a:ext uri="{FF2B5EF4-FFF2-40B4-BE49-F238E27FC236}">
              <a16:creationId xmlns:a16="http://schemas.microsoft.com/office/drawing/2014/main" id="{00000000-0008-0000-0500-00000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1" name="Text Box 19">
          <a:extLst>
            <a:ext uri="{FF2B5EF4-FFF2-40B4-BE49-F238E27FC236}">
              <a16:creationId xmlns:a16="http://schemas.microsoft.com/office/drawing/2014/main" id="{00000000-0008-0000-0500-00000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98</xdr:row>
      <xdr:rowOff>0</xdr:rowOff>
    </xdr:from>
    <xdr:ext cx="95250" cy="171450"/>
    <xdr:sp macro="" textlink="">
      <xdr:nvSpPr>
        <xdr:cNvPr id="3342" name="Text Box 16">
          <a:extLst>
            <a:ext uri="{FF2B5EF4-FFF2-40B4-BE49-F238E27FC236}">
              <a16:creationId xmlns:a16="http://schemas.microsoft.com/office/drawing/2014/main" id="{00000000-0008-0000-0500-00000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3" name="Text Box 15">
          <a:extLst>
            <a:ext uri="{FF2B5EF4-FFF2-40B4-BE49-F238E27FC236}">
              <a16:creationId xmlns:a16="http://schemas.microsoft.com/office/drawing/2014/main" id="{00000000-0008-0000-0500-00000F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8496"/>
    <xdr:sp macro="" textlink="">
      <xdr:nvSpPr>
        <xdr:cNvPr id="3344" name="Text Box 15">
          <a:extLst>
            <a:ext uri="{FF2B5EF4-FFF2-40B4-BE49-F238E27FC236}">
              <a16:creationId xmlns:a16="http://schemas.microsoft.com/office/drawing/2014/main" id="{00000000-0008-0000-0500-000010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45" name="Text Box 15">
          <a:extLst>
            <a:ext uri="{FF2B5EF4-FFF2-40B4-BE49-F238E27FC236}">
              <a16:creationId xmlns:a16="http://schemas.microsoft.com/office/drawing/2014/main" id="{00000000-0008-0000-0500-00001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46" name="Text Box 15">
          <a:extLst>
            <a:ext uri="{FF2B5EF4-FFF2-40B4-BE49-F238E27FC236}">
              <a16:creationId xmlns:a16="http://schemas.microsoft.com/office/drawing/2014/main" id="{00000000-0008-0000-0500-00001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47" name="Text Box 15">
          <a:extLst>
            <a:ext uri="{FF2B5EF4-FFF2-40B4-BE49-F238E27FC236}">
              <a16:creationId xmlns:a16="http://schemas.microsoft.com/office/drawing/2014/main" id="{00000000-0008-0000-0500-00001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48" name="Text Box 15">
          <a:extLst>
            <a:ext uri="{FF2B5EF4-FFF2-40B4-BE49-F238E27FC236}">
              <a16:creationId xmlns:a16="http://schemas.microsoft.com/office/drawing/2014/main" id="{00000000-0008-0000-0500-00001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98</xdr:row>
      <xdr:rowOff>170392</xdr:rowOff>
    </xdr:from>
    <xdr:ext cx="95250" cy="213632"/>
    <xdr:sp macro="" textlink="">
      <xdr:nvSpPr>
        <xdr:cNvPr id="3349" name="Text Box 15">
          <a:extLst>
            <a:ext uri="{FF2B5EF4-FFF2-40B4-BE49-F238E27FC236}">
              <a16:creationId xmlns:a16="http://schemas.microsoft.com/office/drawing/2014/main" id="{00000000-0008-0000-0500-000015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0" name="Text Box 16">
          <a:extLst>
            <a:ext uri="{FF2B5EF4-FFF2-40B4-BE49-F238E27FC236}">
              <a16:creationId xmlns:a16="http://schemas.microsoft.com/office/drawing/2014/main" id="{00000000-0008-0000-0500-00001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1" name="Text Box 17">
          <a:extLst>
            <a:ext uri="{FF2B5EF4-FFF2-40B4-BE49-F238E27FC236}">
              <a16:creationId xmlns:a16="http://schemas.microsoft.com/office/drawing/2014/main" id="{00000000-0008-0000-0500-00001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2" name="Text Box 18">
          <a:extLst>
            <a:ext uri="{FF2B5EF4-FFF2-40B4-BE49-F238E27FC236}">
              <a16:creationId xmlns:a16="http://schemas.microsoft.com/office/drawing/2014/main" id="{00000000-0008-0000-0500-00001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53" name="Text Box 19">
          <a:extLst>
            <a:ext uri="{FF2B5EF4-FFF2-40B4-BE49-F238E27FC236}">
              <a16:creationId xmlns:a16="http://schemas.microsoft.com/office/drawing/2014/main" id="{00000000-0008-0000-0500-00001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4" name="Text Box 16">
          <a:extLst>
            <a:ext uri="{FF2B5EF4-FFF2-40B4-BE49-F238E27FC236}">
              <a16:creationId xmlns:a16="http://schemas.microsoft.com/office/drawing/2014/main" id="{00000000-0008-0000-0500-00001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5" name="Text Box 17">
          <a:extLst>
            <a:ext uri="{FF2B5EF4-FFF2-40B4-BE49-F238E27FC236}">
              <a16:creationId xmlns:a16="http://schemas.microsoft.com/office/drawing/2014/main" id="{00000000-0008-0000-0500-00001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6" name="Text Box 18">
          <a:extLst>
            <a:ext uri="{FF2B5EF4-FFF2-40B4-BE49-F238E27FC236}">
              <a16:creationId xmlns:a16="http://schemas.microsoft.com/office/drawing/2014/main" id="{00000000-0008-0000-0500-00001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57" name="Text Box 19">
          <a:extLst>
            <a:ext uri="{FF2B5EF4-FFF2-40B4-BE49-F238E27FC236}">
              <a16:creationId xmlns:a16="http://schemas.microsoft.com/office/drawing/2014/main" id="{00000000-0008-0000-0500-00001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8" name="Text Box 16">
          <a:extLst>
            <a:ext uri="{FF2B5EF4-FFF2-40B4-BE49-F238E27FC236}">
              <a16:creationId xmlns:a16="http://schemas.microsoft.com/office/drawing/2014/main" id="{00000000-0008-0000-0500-00001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59" name="Text Box 17">
          <a:extLst>
            <a:ext uri="{FF2B5EF4-FFF2-40B4-BE49-F238E27FC236}">
              <a16:creationId xmlns:a16="http://schemas.microsoft.com/office/drawing/2014/main" id="{00000000-0008-0000-0500-00001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0" name="Text Box 18">
          <a:extLst>
            <a:ext uri="{FF2B5EF4-FFF2-40B4-BE49-F238E27FC236}">
              <a16:creationId xmlns:a16="http://schemas.microsoft.com/office/drawing/2014/main" id="{00000000-0008-0000-0500-00002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61" name="Text Box 19">
          <a:extLst>
            <a:ext uri="{FF2B5EF4-FFF2-40B4-BE49-F238E27FC236}">
              <a16:creationId xmlns:a16="http://schemas.microsoft.com/office/drawing/2014/main" id="{00000000-0008-0000-0500-00002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62" name="Text Box 15">
          <a:extLst>
            <a:ext uri="{FF2B5EF4-FFF2-40B4-BE49-F238E27FC236}">
              <a16:creationId xmlns:a16="http://schemas.microsoft.com/office/drawing/2014/main" id="{00000000-0008-0000-0500-000022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3" name="Text Box 16">
          <a:extLst>
            <a:ext uri="{FF2B5EF4-FFF2-40B4-BE49-F238E27FC236}">
              <a16:creationId xmlns:a16="http://schemas.microsoft.com/office/drawing/2014/main" id="{00000000-0008-0000-0500-00002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4" name="Text Box 17">
          <a:extLst>
            <a:ext uri="{FF2B5EF4-FFF2-40B4-BE49-F238E27FC236}">
              <a16:creationId xmlns:a16="http://schemas.microsoft.com/office/drawing/2014/main" id="{00000000-0008-0000-0500-00002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5" name="Text Box 18">
          <a:extLst>
            <a:ext uri="{FF2B5EF4-FFF2-40B4-BE49-F238E27FC236}">
              <a16:creationId xmlns:a16="http://schemas.microsoft.com/office/drawing/2014/main" id="{00000000-0008-0000-0500-00002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66" name="Text Box 19">
          <a:extLst>
            <a:ext uri="{FF2B5EF4-FFF2-40B4-BE49-F238E27FC236}">
              <a16:creationId xmlns:a16="http://schemas.microsoft.com/office/drawing/2014/main" id="{00000000-0008-0000-0500-00002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7" name="Text Box 16">
          <a:extLst>
            <a:ext uri="{FF2B5EF4-FFF2-40B4-BE49-F238E27FC236}">
              <a16:creationId xmlns:a16="http://schemas.microsoft.com/office/drawing/2014/main" id="{00000000-0008-0000-0500-00002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8" name="Text Box 17">
          <a:extLst>
            <a:ext uri="{FF2B5EF4-FFF2-40B4-BE49-F238E27FC236}">
              <a16:creationId xmlns:a16="http://schemas.microsoft.com/office/drawing/2014/main" id="{00000000-0008-0000-0500-00002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69" name="Text Box 18">
          <a:extLst>
            <a:ext uri="{FF2B5EF4-FFF2-40B4-BE49-F238E27FC236}">
              <a16:creationId xmlns:a16="http://schemas.microsoft.com/office/drawing/2014/main" id="{00000000-0008-0000-0500-00002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0" name="Text Box 16">
          <a:extLst>
            <a:ext uri="{FF2B5EF4-FFF2-40B4-BE49-F238E27FC236}">
              <a16:creationId xmlns:a16="http://schemas.microsoft.com/office/drawing/2014/main" id="{00000000-0008-0000-0500-00002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1" name="Text Box 17">
          <a:extLst>
            <a:ext uri="{FF2B5EF4-FFF2-40B4-BE49-F238E27FC236}">
              <a16:creationId xmlns:a16="http://schemas.microsoft.com/office/drawing/2014/main" id="{00000000-0008-0000-0500-00002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2" name="Text Box 18">
          <a:extLst>
            <a:ext uri="{FF2B5EF4-FFF2-40B4-BE49-F238E27FC236}">
              <a16:creationId xmlns:a16="http://schemas.microsoft.com/office/drawing/2014/main" id="{00000000-0008-0000-0500-00002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3" name="Text Box 19">
          <a:extLst>
            <a:ext uri="{FF2B5EF4-FFF2-40B4-BE49-F238E27FC236}">
              <a16:creationId xmlns:a16="http://schemas.microsoft.com/office/drawing/2014/main" id="{00000000-0008-0000-0500-00002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4" name="Text Box 16">
          <a:extLst>
            <a:ext uri="{FF2B5EF4-FFF2-40B4-BE49-F238E27FC236}">
              <a16:creationId xmlns:a16="http://schemas.microsoft.com/office/drawing/2014/main" id="{00000000-0008-0000-0500-00002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5" name="Text Box 17">
          <a:extLst>
            <a:ext uri="{FF2B5EF4-FFF2-40B4-BE49-F238E27FC236}">
              <a16:creationId xmlns:a16="http://schemas.microsoft.com/office/drawing/2014/main" id="{00000000-0008-0000-0500-00002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6" name="Text Box 18">
          <a:extLst>
            <a:ext uri="{FF2B5EF4-FFF2-40B4-BE49-F238E27FC236}">
              <a16:creationId xmlns:a16="http://schemas.microsoft.com/office/drawing/2014/main" id="{00000000-0008-0000-0500-00003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377" name="Text Box 19">
          <a:extLst>
            <a:ext uri="{FF2B5EF4-FFF2-40B4-BE49-F238E27FC236}">
              <a16:creationId xmlns:a16="http://schemas.microsoft.com/office/drawing/2014/main" id="{00000000-0008-0000-0500-00003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56743"/>
    <xdr:sp macro="" textlink="">
      <xdr:nvSpPr>
        <xdr:cNvPr id="3378" name="Text Box 15">
          <a:extLst>
            <a:ext uri="{FF2B5EF4-FFF2-40B4-BE49-F238E27FC236}">
              <a16:creationId xmlns:a16="http://schemas.microsoft.com/office/drawing/2014/main" id="{00000000-0008-0000-0500-000032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442269"/>
    <xdr:sp macro="" textlink="">
      <xdr:nvSpPr>
        <xdr:cNvPr id="3379" name="Text Box 15">
          <a:extLst>
            <a:ext uri="{FF2B5EF4-FFF2-40B4-BE49-F238E27FC236}">
              <a16:creationId xmlns:a16="http://schemas.microsoft.com/office/drawing/2014/main" id="{00000000-0008-0000-0500-000033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98</xdr:row>
      <xdr:rowOff>504825</xdr:rowOff>
    </xdr:from>
    <xdr:ext cx="95250" cy="442269"/>
    <xdr:sp macro="" textlink="">
      <xdr:nvSpPr>
        <xdr:cNvPr id="3380" name="Text Box 15">
          <a:extLst>
            <a:ext uri="{FF2B5EF4-FFF2-40B4-BE49-F238E27FC236}">
              <a16:creationId xmlns:a16="http://schemas.microsoft.com/office/drawing/2014/main" id="{00000000-0008-0000-0500-000034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3381" name="Text Box 15">
          <a:extLst>
            <a:ext uri="{FF2B5EF4-FFF2-40B4-BE49-F238E27FC236}">
              <a16:creationId xmlns:a16="http://schemas.microsoft.com/office/drawing/2014/main" id="{00000000-0008-0000-0500-000035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444331"/>
    <xdr:sp macro="" textlink="">
      <xdr:nvSpPr>
        <xdr:cNvPr id="3382" name="Text Box 15">
          <a:extLst>
            <a:ext uri="{FF2B5EF4-FFF2-40B4-BE49-F238E27FC236}">
              <a16:creationId xmlns:a16="http://schemas.microsoft.com/office/drawing/2014/main" id="{00000000-0008-0000-0500-000036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98</xdr:row>
      <xdr:rowOff>504825</xdr:rowOff>
    </xdr:from>
    <xdr:ext cx="95250" cy="213632"/>
    <xdr:sp macro="" textlink="">
      <xdr:nvSpPr>
        <xdr:cNvPr id="3383" name="Text Box 15">
          <a:extLst>
            <a:ext uri="{FF2B5EF4-FFF2-40B4-BE49-F238E27FC236}">
              <a16:creationId xmlns:a16="http://schemas.microsoft.com/office/drawing/2014/main" id="{00000000-0008-0000-0500-000037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4" name="Text Box 16">
          <a:extLst>
            <a:ext uri="{FF2B5EF4-FFF2-40B4-BE49-F238E27FC236}">
              <a16:creationId xmlns:a16="http://schemas.microsoft.com/office/drawing/2014/main" id="{00000000-0008-0000-0500-00003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5" name="Text Box 17">
          <a:extLst>
            <a:ext uri="{FF2B5EF4-FFF2-40B4-BE49-F238E27FC236}">
              <a16:creationId xmlns:a16="http://schemas.microsoft.com/office/drawing/2014/main" id="{00000000-0008-0000-0500-00003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6" name="Text Box 18">
          <a:extLst>
            <a:ext uri="{FF2B5EF4-FFF2-40B4-BE49-F238E27FC236}">
              <a16:creationId xmlns:a16="http://schemas.microsoft.com/office/drawing/2014/main" id="{00000000-0008-0000-0500-00003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87" name="Text Box 19">
          <a:extLst>
            <a:ext uri="{FF2B5EF4-FFF2-40B4-BE49-F238E27FC236}">
              <a16:creationId xmlns:a16="http://schemas.microsoft.com/office/drawing/2014/main" id="{00000000-0008-0000-0500-00003B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8" name="Text Box 16">
          <a:extLst>
            <a:ext uri="{FF2B5EF4-FFF2-40B4-BE49-F238E27FC236}">
              <a16:creationId xmlns:a16="http://schemas.microsoft.com/office/drawing/2014/main" id="{00000000-0008-0000-0500-00003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89" name="Text Box 17">
          <a:extLst>
            <a:ext uri="{FF2B5EF4-FFF2-40B4-BE49-F238E27FC236}">
              <a16:creationId xmlns:a16="http://schemas.microsoft.com/office/drawing/2014/main" id="{00000000-0008-0000-0500-00003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0" name="Text Box 18">
          <a:extLst>
            <a:ext uri="{FF2B5EF4-FFF2-40B4-BE49-F238E27FC236}">
              <a16:creationId xmlns:a16="http://schemas.microsoft.com/office/drawing/2014/main" id="{00000000-0008-0000-0500-00003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391" name="Text Box 19">
          <a:extLst>
            <a:ext uri="{FF2B5EF4-FFF2-40B4-BE49-F238E27FC236}">
              <a16:creationId xmlns:a16="http://schemas.microsoft.com/office/drawing/2014/main" id="{00000000-0008-0000-0500-00003F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2" name="Text Box 16">
          <a:extLst>
            <a:ext uri="{FF2B5EF4-FFF2-40B4-BE49-F238E27FC236}">
              <a16:creationId xmlns:a16="http://schemas.microsoft.com/office/drawing/2014/main" id="{00000000-0008-0000-0500-00004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3" name="Text Box 17">
          <a:extLst>
            <a:ext uri="{FF2B5EF4-FFF2-40B4-BE49-F238E27FC236}">
              <a16:creationId xmlns:a16="http://schemas.microsoft.com/office/drawing/2014/main" id="{00000000-0008-0000-0500-00004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4" name="Text Box 18">
          <a:extLst>
            <a:ext uri="{FF2B5EF4-FFF2-40B4-BE49-F238E27FC236}">
              <a16:creationId xmlns:a16="http://schemas.microsoft.com/office/drawing/2014/main" id="{00000000-0008-0000-0500-00004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0</xdr:rowOff>
    </xdr:from>
    <xdr:ext cx="95250" cy="171450"/>
    <xdr:sp macro="" textlink="">
      <xdr:nvSpPr>
        <xdr:cNvPr id="3395" name="Text Box 19">
          <a:extLst>
            <a:ext uri="{FF2B5EF4-FFF2-40B4-BE49-F238E27FC236}">
              <a16:creationId xmlns:a16="http://schemas.microsoft.com/office/drawing/2014/main" id="{00000000-0008-0000-0500-000043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396" name="Text Box 15">
          <a:extLst>
            <a:ext uri="{FF2B5EF4-FFF2-40B4-BE49-F238E27FC236}">
              <a16:creationId xmlns:a16="http://schemas.microsoft.com/office/drawing/2014/main" id="{00000000-0008-0000-0500-000044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7" name="Text Box 16">
          <a:extLst>
            <a:ext uri="{FF2B5EF4-FFF2-40B4-BE49-F238E27FC236}">
              <a16:creationId xmlns:a16="http://schemas.microsoft.com/office/drawing/2014/main" id="{00000000-0008-0000-0500-00004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8" name="Text Box 17">
          <a:extLst>
            <a:ext uri="{FF2B5EF4-FFF2-40B4-BE49-F238E27FC236}">
              <a16:creationId xmlns:a16="http://schemas.microsoft.com/office/drawing/2014/main" id="{00000000-0008-0000-0500-00004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399" name="Text Box 18">
          <a:extLst>
            <a:ext uri="{FF2B5EF4-FFF2-40B4-BE49-F238E27FC236}">
              <a16:creationId xmlns:a16="http://schemas.microsoft.com/office/drawing/2014/main" id="{00000000-0008-0000-0500-00004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00" name="Text Box 19">
          <a:extLst>
            <a:ext uri="{FF2B5EF4-FFF2-40B4-BE49-F238E27FC236}">
              <a16:creationId xmlns:a16="http://schemas.microsoft.com/office/drawing/2014/main" id="{00000000-0008-0000-0500-00004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100</xdr:row>
      <xdr:rowOff>504825</xdr:rowOff>
    </xdr:from>
    <xdr:ext cx="95250" cy="442269"/>
    <xdr:sp macro="" textlink="">
      <xdr:nvSpPr>
        <xdr:cNvPr id="3401" name="Text Box 15">
          <a:extLst>
            <a:ext uri="{FF2B5EF4-FFF2-40B4-BE49-F238E27FC236}">
              <a16:creationId xmlns:a16="http://schemas.microsoft.com/office/drawing/2014/main" id="{00000000-0008-0000-0500-000049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2" name="Text Box 16">
          <a:extLst>
            <a:ext uri="{FF2B5EF4-FFF2-40B4-BE49-F238E27FC236}">
              <a16:creationId xmlns:a16="http://schemas.microsoft.com/office/drawing/2014/main" id="{00000000-0008-0000-0500-00004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3" name="Text Box 17">
          <a:extLst>
            <a:ext uri="{FF2B5EF4-FFF2-40B4-BE49-F238E27FC236}">
              <a16:creationId xmlns:a16="http://schemas.microsoft.com/office/drawing/2014/main" id="{00000000-0008-0000-0500-00004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04" name="Text Box 18">
          <a:extLst>
            <a:ext uri="{FF2B5EF4-FFF2-40B4-BE49-F238E27FC236}">
              <a16:creationId xmlns:a16="http://schemas.microsoft.com/office/drawing/2014/main" id="{00000000-0008-0000-0500-00004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5" name="Text Box 16">
          <a:extLst>
            <a:ext uri="{FF2B5EF4-FFF2-40B4-BE49-F238E27FC236}">
              <a16:creationId xmlns:a16="http://schemas.microsoft.com/office/drawing/2014/main" id="{00000000-0008-0000-0500-00004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6" name="Text Box 17">
          <a:extLst>
            <a:ext uri="{FF2B5EF4-FFF2-40B4-BE49-F238E27FC236}">
              <a16:creationId xmlns:a16="http://schemas.microsoft.com/office/drawing/2014/main" id="{00000000-0008-0000-0500-00004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7" name="Text Box 18">
          <a:extLst>
            <a:ext uri="{FF2B5EF4-FFF2-40B4-BE49-F238E27FC236}">
              <a16:creationId xmlns:a16="http://schemas.microsoft.com/office/drawing/2014/main" id="{00000000-0008-0000-0500-00004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8" name="Text Box 19">
          <a:extLst>
            <a:ext uri="{FF2B5EF4-FFF2-40B4-BE49-F238E27FC236}">
              <a16:creationId xmlns:a16="http://schemas.microsoft.com/office/drawing/2014/main" id="{00000000-0008-0000-0500-00005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09" name="Text Box 16">
          <a:extLst>
            <a:ext uri="{FF2B5EF4-FFF2-40B4-BE49-F238E27FC236}">
              <a16:creationId xmlns:a16="http://schemas.microsoft.com/office/drawing/2014/main" id="{00000000-0008-0000-0500-00005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0" name="Text Box 17">
          <a:extLst>
            <a:ext uri="{FF2B5EF4-FFF2-40B4-BE49-F238E27FC236}">
              <a16:creationId xmlns:a16="http://schemas.microsoft.com/office/drawing/2014/main" id="{00000000-0008-0000-0500-00005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11" name="Text Box 18">
          <a:extLst>
            <a:ext uri="{FF2B5EF4-FFF2-40B4-BE49-F238E27FC236}">
              <a16:creationId xmlns:a16="http://schemas.microsoft.com/office/drawing/2014/main" id="{00000000-0008-0000-0500-000053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12" name="Text Box 15">
          <a:extLst>
            <a:ext uri="{FF2B5EF4-FFF2-40B4-BE49-F238E27FC236}">
              <a16:creationId xmlns:a16="http://schemas.microsoft.com/office/drawing/2014/main" id="{00000000-0008-0000-0500-000054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3" name="Text Box 16">
          <a:extLst>
            <a:ext uri="{FF2B5EF4-FFF2-40B4-BE49-F238E27FC236}">
              <a16:creationId xmlns:a16="http://schemas.microsoft.com/office/drawing/2014/main" id="{00000000-0008-0000-0500-00005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4" name="Text Box 17">
          <a:extLst>
            <a:ext uri="{FF2B5EF4-FFF2-40B4-BE49-F238E27FC236}">
              <a16:creationId xmlns:a16="http://schemas.microsoft.com/office/drawing/2014/main" id="{00000000-0008-0000-0500-00005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5" name="Text Box 18">
          <a:extLst>
            <a:ext uri="{FF2B5EF4-FFF2-40B4-BE49-F238E27FC236}">
              <a16:creationId xmlns:a16="http://schemas.microsoft.com/office/drawing/2014/main" id="{00000000-0008-0000-0500-00005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16" name="Text Box 19">
          <a:extLst>
            <a:ext uri="{FF2B5EF4-FFF2-40B4-BE49-F238E27FC236}">
              <a16:creationId xmlns:a16="http://schemas.microsoft.com/office/drawing/2014/main" id="{00000000-0008-0000-0500-00005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7" name="Text Box 16">
          <a:extLst>
            <a:ext uri="{FF2B5EF4-FFF2-40B4-BE49-F238E27FC236}">
              <a16:creationId xmlns:a16="http://schemas.microsoft.com/office/drawing/2014/main" id="{00000000-0008-0000-0500-00005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8" name="Text Box 17">
          <a:extLst>
            <a:ext uri="{FF2B5EF4-FFF2-40B4-BE49-F238E27FC236}">
              <a16:creationId xmlns:a16="http://schemas.microsoft.com/office/drawing/2014/main" id="{00000000-0008-0000-0500-00005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19" name="Text Box 18">
          <a:extLst>
            <a:ext uri="{FF2B5EF4-FFF2-40B4-BE49-F238E27FC236}">
              <a16:creationId xmlns:a16="http://schemas.microsoft.com/office/drawing/2014/main" id="{00000000-0008-0000-0500-00005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20" name="Text Box 19">
          <a:extLst>
            <a:ext uri="{FF2B5EF4-FFF2-40B4-BE49-F238E27FC236}">
              <a16:creationId xmlns:a16="http://schemas.microsoft.com/office/drawing/2014/main" id="{00000000-0008-0000-0500-00005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1" name="Text Box 16">
          <a:extLst>
            <a:ext uri="{FF2B5EF4-FFF2-40B4-BE49-F238E27FC236}">
              <a16:creationId xmlns:a16="http://schemas.microsoft.com/office/drawing/2014/main" id="{00000000-0008-0000-0500-00005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2" name="Text Box 17">
          <a:extLst>
            <a:ext uri="{FF2B5EF4-FFF2-40B4-BE49-F238E27FC236}">
              <a16:creationId xmlns:a16="http://schemas.microsoft.com/office/drawing/2014/main" id="{00000000-0008-0000-0500-00005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3" name="Text Box 18">
          <a:extLst>
            <a:ext uri="{FF2B5EF4-FFF2-40B4-BE49-F238E27FC236}">
              <a16:creationId xmlns:a16="http://schemas.microsoft.com/office/drawing/2014/main" id="{00000000-0008-0000-0500-00005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99</xdr:row>
      <xdr:rowOff>0</xdr:rowOff>
    </xdr:from>
    <xdr:ext cx="95250" cy="171450"/>
    <xdr:sp macro="" textlink="">
      <xdr:nvSpPr>
        <xdr:cNvPr id="3424" name="Text Box 19">
          <a:extLst>
            <a:ext uri="{FF2B5EF4-FFF2-40B4-BE49-F238E27FC236}">
              <a16:creationId xmlns:a16="http://schemas.microsoft.com/office/drawing/2014/main" id="{00000000-0008-0000-0500-000060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014"/>
    <xdr:sp macro="" textlink="">
      <xdr:nvSpPr>
        <xdr:cNvPr id="3425" name="Text Box 15">
          <a:extLst>
            <a:ext uri="{FF2B5EF4-FFF2-40B4-BE49-F238E27FC236}">
              <a16:creationId xmlns:a16="http://schemas.microsoft.com/office/drawing/2014/main" id="{00000000-0008-0000-0500-00006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6" name="Text Box 16">
          <a:extLst>
            <a:ext uri="{FF2B5EF4-FFF2-40B4-BE49-F238E27FC236}">
              <a16:creationId xmlns:a16="http://schemas.microsoft.com/office/drawing/2014/main" id="{00000000-0008-0000-0500-00006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7" name="Text Box 17">
          <a:extLst>
            <a:ext uri="{FF2B5EF4-FFF2-40B4-BE49-F238E27FC236}">
              <a16:creationId xmlns:a16="http://schemas.microsoft.com/office/drawing/2014/main" id="{00000000-0008-0000-0500-00006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8" name="Text Box 18">
          <a:extLst>
            <a:ext uri="{FF2B5EF4-FFF2-40B4-BE49-F238E27FC236}">
              <a16:creationId xmlns:a16="http://schemas.microsoft.com/office/drawing/2014/main" id="{00000000-0008-0000-0500-00006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0</xdr:rowOff>
    </xdr:from>
    <xdr:ext cx="95250" cy="171450"/>
    <xdr:sp macro="" textlink="">
      <xdr:nvSpPr>
        <xdr:cNvPr id="3429" name="Text Box 19">
          <a:extLst>
            <a:ext uri="{FF2B5EF4-FFF2-40B4-BE49-F238E27FC236}">
              <a16:creationId xmlns:a16="http://schemas.microsoft.com/office/drawing/2014/main" id="{00000000-0008-0000-0500-00006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0" name="Text Box 16">
          <a:extLst>
            <a:ext uri="{FF2B5EF4-FFF2-40B4-BE49-F238E27FC236}">
              <a16:creationId xmlns:a16="http://schemas.microsoft.com/office/drawing/2014/main" id="{00000000-0008-0000-0500-00006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0</xdr:rowOff>
    </xdr:from>
    <xdr:ext cx="95250" cy="171450"/>
    <xdr:sp macro="" textlink="">
      <xdr:nvSpPr>
        <xdr:cNvPr id="3431" name="Text Box 17">
          <a:extLst>
            <a:ext uri="{FF2B5EF4-FFF2-40B4-BE49-F238E27FC236}">
              <a16:creationId xmlns:a16="http://schemas.microsoft.com/office/drawing/2014/main" id="{00000000-0008-0000-0500-00006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104</xdr:row>
      <xdr:rowOff>15875</xdr:rowOff>
    </xdr:from>
    <xdr:ext cx="95250" cy="171450"/>
    <xdr:sp macro="" textlink="">
      <xdr:nvSpPr>
        <xdr:cNvPr id="3432" name="Text Box 18">
          <a:extLst>
            <a:ext uri="{FF2B5EF4-FFF2-40B4-BE49-F238E27FC236}">
              <a16:creationId xmlns:a16="http://schemas.microsoft.com/office/drawing/2014/main" id="{00000000-0008-0000-0500-000068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3" name="Text Box 16">
          <a:extLst>
            <a:ext uri="{FF2B5EF4-FFF2-40B4-BE49-F238E27FC236}">
              <a16:creationId xmlns:a16="http://schemas.microsoft.com/office/drawing/2014/main" id="{00000000-0008-0000-0500-00006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4" name="Text Box 17">
          <a:extLst>
            <a:ext uri="{FF2B5EF4-FFF2-40B4-BE49-F238E27FC236}">
              <a16:creationId xmlns:a16="http://schemas.microsoft.com/office/drawing/2014/main" id="{00000000-0008-0000-0500-00006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5" name="Text Box 18">
          <a:extLst>
            <a:ext uri="{FF2B5EF4-FFF2-40B4-BE49-F238E27FC236}">
              <a16:creationId xmlns:a16="http://schemas.microsoft.com/office/drawing/2014/main" id="{00000000-0008-0000-0500-00006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6" name="Text Box 19">
          <a:extLst>
            <a:ext uri="{FF2B5EF4-FFF2-40B4-BE49-F238E27FC236}">
              <a16:creationId xmlns:a16="http://schemas.microsoft.com/office/drawing/2014/main" id="{00000000-0008-0000-0500-00006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104</xdr:row>
      <xdr:rowOff>0</xdr:rowOff>
    </xdr:from>
    <xdr:ext cx="95250" cy="171450"/>
    <xdr:sp macro="" textlink="">
      <xdr:nvSpPr>
        <xdr:cNvPr id="3437" name="Text Box 16">
          <a:extLst>
            <a:ext uri="{FF2B5EF4-FFF2-40B4-BE49-F238E27FC236}">
              <a16:creationId xmlns:a16="http://schemas.microsoft.com/office/drawing/2014/main" id="{00000000-0008-0000-0500-00006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38" name="Text Box 15">
          <a:extLst>
            <a:ext uri="{FF2B5EF4-FFF2-40B4-BE49-F238E27FC236}">
              <a16:creationId xmlns:a16="http://schemas.microsoft.com/office/drawing/2014/main" id="{00000000-0008-0000-0500-00006E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8496"/>
    <xdr:sp macro="" textlink="">
      <xdr:nvSpPr>
        <xdr:cNvPr id="3439" name="Text Box 15">
          <a:extLst>
            <a:ext uri="{FF2B5EF4-FFF2-40B4-BE49-F238E27FC236}">
              <a16:creationId xmlns:a16="http://schemas.microsoft.com/office/drawing/2014/main" id="{00000000-0008-0000-0500-00006F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40" name="Text Box 15">
          <a:extLst>
            <a:ext uri="{FF2B5EF4-FFF2-40B4-BE49-F238E27FC236}">
              <a16:creationId xmlns:a16="http://schemas.microsoft.com/office/drawing/2014/main" id="{00000000-0008-0000-0500-000070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41" name="Text Box 15">
          <a:extLst>
            <a:ext uri="{FF2B5EF4-FFF2-40B4-BE49-F238E27FC236}">
              <a16:creationId xmlns:a16="http://schemas.microsoft.com/office/drawing/2014/main" id="{00000000-0008-0000-0500-000071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213632"/>
    <xdr:sp macro="" textlink="">
      <xdr:nvSpPr>
        <xdr:cNvPr id="3442" name="Text Box 15">
          <a:extLst>
            <a:ext uri="{FF2B5EF4-FFF2-40B4-BE49-F238E27FC236}">
              <a16:creationId xmlns:a16="http://schemas.microsoft.com/office/drawing/2014/main" id="{00000000-0008-0000-0500-000072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104</xdr:row>
      <xdr:rowOff>504825</xdr:rowOff>
    </xdr:from>
    <xdr:ext cx="95250" cy="444331"/>
    <xdr:sp macro="" textlink="">
      <xdr:nvSpPr>
        <xdr:cNvPr id="3443" name="Text Box 15">
          <a:extLst>
            <a:ext uri="{FF2B5EF4-FFF2-40B4-BE49-F238E27FC236}">
              <a16:creationId xmlns:a16="http://schemas.microsoft.com/office/drawing/2014/main" id="{00000000-0008-0000-0500-000073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104</xdr:row>
      <xdr:rowOff>170392</xdr:rowOff>
    </xdr:from>
    <xdr:ext cx="95250" cy="213632"/>
    <xdr:sp macro="" textlink="">
      <xdr:nvSpPr>
        <xdr:cNvPr id="3444" name="Text Box 15">
          <a:extLst>
            <a:ext uri="{FF2B5EF4-FFF2-40B4-BE49-F238E27FC236}">
              <a16:creationId xmlns:a16="http://schemas.microsoft.com/office/drawing/2014/main" id="{00000000-0008-0000-0500-000074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5" name="Text Box 16">
          <a:extLst>
            <a:ext uri="{FF2B5EF4-FFF2-40B4-BE49-F238E27FC236}">
              <a16:creationId xmlns:a16="http://schemas.microsoft.com/office/drawing/2014/main" id="{00000000-0008-0000-0500-00007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6" name="Text Box 17">
          <a:extLst>
            <a:ext uri="{FF2B5EF4-FFF2-40B4-BE49-F238E27FC236}">
              <a16:creationId xmlns:a16="http://schemas.microsoft.com/office/drawing/2014/main" id="{00000000-0008-0000-0500-00007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7" name="Text Box 18">
          <a:extLst>
            <a:ext uri="{FF2B5EF4-FFF2-40B4-BE49-F238E27FC236}">
              <a16:creationId xmlns:a16="http://schemas.microsoft.com/office/drawing/2014/main" id="{00000000-0008-0000-0500-00007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48" name="Text Box 19">
          <a:extLst>
            <a:ext uri="{FF2B5EF4-FFF2-40B4-BE49-F238E27FC236}">
              <a16:creationId xmlns:a16="http://schemas.microsoft.com/office/drawing/2014/main" id="{00000000-0008-0000-0500-00007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49" name="Text Box 16">
          <a:extLst>
            <a:ext uri="{FF2B5EF4-FFF2-40B4-BE49-F238E27FC236}">
              <a16:creationId xmlns:a16="http://schemas.microsoft.com/office/drawing/2014/main" id="{00000000-0008-0000-0500-00007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0" name="Text Box 17">
          <a:extLst>
            <a:ext uri="{FF2B5EF4-FFF2-40B4-BE49-F238E27FC236}">
              <a16:creationId xmlns:a16="http://schemas.microsoft.com/office/drawing/2014/main" id="{00000000-0008-0000-0500-00007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1" name="Text Box 18">
          <a:extLst>
            <a:ext uri="{FF2B5EF4-FFF2-40B4-BE49-F238E27FC236}">
              <a16:creationId xmlns:a16="http://schemas.microsoft.com/office/drawing/2014/main" id="{00000000-0008-0000-0500-00007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52" name="Text Box 19">
          <a:extLst>
            <a:ext uri="{FF2B5EF4-FFF2-40B4-BE49-F238E27FC236}">
              <a16:creationId xmlns:a16="http://schemas.microsoft.com/office/drawing/2014/main" id="{00000000-0008-0000-0500-00007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3" name="Text Box 16">
          <a:extLst>
            <a:ext uri="{FF2B5EF4-FFF2-40B4-BE49-F238E27FC236}">
              <a16:creationId xmlns:a16="http://schemas.microsoft.com/office/drawing/2014/main" id="{00000000-0008-0000-0500-00007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4" name="Text Box 17">
          <a:extLst>
            <a:ext uri="{FF2B5EF4-FFF2-40B4-BE49-F238E27FC236}">
              <a16:creationId xmlns:a16="http://schemas.microsoft.com/office/drawing/2014/main" id="{00000000-0008-0000-0500-00007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5" name="Text Box 18">
          <a:extLst>
            <a:ext uri="{FF2B5EF4-FFF2-40B4-BE49-F238E27FC236}">
              <a16:creationId xmlns:a16="http://schemas.microsoft.com/office/drawing/2014/main" id="{00000000-0008-0000-0500-00007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56" name="Text Box 19">
          <a:extLst>
            <a:ext uri="{FF2B5EF4-FFF2-40B4-BE49-F238E27FC236}">
              <a16:creationId xmlns:a16="http://schemas.microsoft.com/office/drawing/2014/main" id="{00000000-0008-0000-0500-00008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57" name="Text Box 15">
          <a:extLst>
            <a:ext uri="{FF2B5EF4-FFF2-40B4-BE49-F238E27FC236}">
              <a16:creationId xmlns:a16="http://schemas.microsoft.com/office/drawing/2014/main" id="{00000000-0008-0000-0500-000081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8" name="Text Box 16">
          <a:extLst>
            <a:ext uri="{FF2B5EF4-FFF2-40B4-BE49-F238E27FC236}">
              <a16:creationId xmlns:a16="http://schemas.microsoft.com/office/drawing/2014/main" id="{00000000-0008-0000-0500-00008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59" name="Text Box 17">
          <a:extLst>
            <a:ext uri="{FF2B5EF4-FFF2-40B4-BE49-F238E27FC236}">
              <a16:creationId xmlns:a16="http://schemas.microsoft.com/office/drawing/2014/main" id="{00000000-0008-0000-0500-00008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0" name="Text Box 18">
          <a:extLst>
            <a:ext uri="{FF2B5EF4-FFF2-40B4-BE49-F238E27FC236}">
              <a16:creationId xmlns:a16="http://schemas.microsoft.com/office/drawing/2014/main" id="{00000000-0008-0000-0500-00008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61" name="Text Box 19">
          <a:extLst>
            <a:ext uri="{FF2B5EF4-FFF2-40B4-BE49-F238E27FC236}">
              <a16:creationId xmlns:a16="http://schemas.microsoft.com/office/drawing/2014/main" id="{00000000-0008-0000-0500-00008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2" name="Text Box 16">
          <a:extLst>
            <a:ext uri="{FF2B5EF4-FFF2-40B4-BE49-F238E27FC236}">
              <a16:creationId xmlns:a16="http://schemas.microsoft.com/office/drawing/2014/main" id="{00000000-0008-0000-0500-00008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3" name="Text Box 17">
          <a:extLst>
            <a:ext uri="{FF2B5EF4-FFF2-40B4-BE49-F238E27FC236}">
              <a16:creationId xmlns:a16="http://schemas.microsoft.com/office/drawing/2014/main" id="{00000000-0008-0000-0500-00008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64" name="Text Box 18">
          <a:extLst>
            <a:ext uri="{FF2B5EF4-FFF2-40B4-BE49-F238E27FC236}">
              <a16:creationId xmlns:a16="http://schemas.microsoft.com/office/drawing/2014/main" id="{00000000-0008-0000-0500-00008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5" name="Text Box 16">
          <a:extLst>
            <a:ext uri="{FF2B5EF4-FFF2-40B4-BE49-F238E27FC236}">
              <a16:creationId xmlns:a16="http://schemas.microsoft.com/office/drawing/2014/main" id="{00000000-0008-0000-0500-00008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6" name="Text Box 17">
          <a:extLst>
            <a:ext uri="{FF2B5EF4-FFF2-40B4-BE49-F238E27FC236}">
              <a16:creationId xmlns:a16="http://schemas.microsoft.com/office/drawing/2014/main" id="{00000000-0008-0000-0500-00008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7" name="Text Box 18">
          <a:extLst>
            <a:ext uri="{FF2B5EF4-FFF2-40B4-BE49-F238E27FC236}">
              <a16:creationId xmlns:a16="http://schemas.microsoft.com/office/drawing/2014/main" id="{00000000-0008-0000-0500-00008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8" name="Text Box 19">
          <a:extLst>
            <a:ext uri="{FF2B5EF4-FFF2-40B4-BE49-F238E27FC236}">
              <a16:creationId xmlns:a16="http://schemas.microsoft.com/office/drawing/2014/main" id="{00000000-0008-0000-0500-00008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69" name="Text Box 16">
          <a:extLst>
            <a:ext uri="{FF2B5EF4-FFF2-40B4-BE49-F238E27FC236}">
              <a16:creationId xmlns:a16="http://schemas.microsoft.com/office/drawing/2014/main" id="{00000000-0008-0000-0500-00008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0" name="Text Box 17">
          <a:extLst>
            <a:ext uri="{FF2B5EF4-FFF2-40B4-BE49-F238E27FC236}">
              <a16:creationId xmlns:a16="http://schemas.microsoft.com/office/drawing/2014/main" id="{00000000-0008-0000-0500-00008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1" name="Text Box 18">
          <a:extLst>
            <a:ext uri="{FF2B5EF4-FFF2-40B4-BE49-F238E27FC236}">
              <a16:creationId xmlns:a16="http://schemas.microsoft.com/office/drawing/2014/main" id="{00000000-0008-0000-0500-00008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472" name="Text Box 19">
          <a:extLst>
            <a:ext uri="{FF2B5EF4-FFF2-40B4-BE49-F238E27FC236}">
              <a16:creationId xmlns:a16="http://schemas.microsoft.com/office/drawing/2014/main" id="{00000000-0008-0000-0500-00009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442269"/>
    <xdr:sp macro="" textlink="">
      <xdr:nvSpPr>
        <xdr:cNvPr id="3474" name="Text Box 15">
          <a:extLst>
            <a:ext uri="{FF2B5EF4-FFF2-40B4-BE49-F238E27FC236}">
              <a16:creationId xmlns:a16="http://schemas.microsoft.com/office/drawing/2014/main" id="{00000000-0008-0000-0500-000092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104</xdr:row>
      <xdr:rowOff>504825</xdr:rowOff>
    </xdr:from>
    <xdr:ext cx="95250" cy="442269"/>
    <xdr:sp macro="" textlink="">
      <xdr:nvSpPr>
        <xdr:cNvPr id="3475" name="Text Box 15">
          <a:extLst>
            <a:ext uri="{FF2B5EF4-FFF2-40B4-BE49-F238E27FC236}">
              <a16:creationId xmlns:a16="http://schemas.microsoft.com/office/drawing/2014/main" id="{00000000-0008-0000-0500-000093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104</xdr:row>
      <xdr:rowOff>504825</xdr:rowOff>
    </xdr:from>
    <xdr:ext cx="95250" cy="213632"/>
    <xdr:sp macro="" textlink="">
      <xdr:nvSpPr>
        <xdr:cNvPr id="3478" name="Text Box 15">
          <a:extLst>
            <a:ext uri="{FF2B5EF4-FFF2-40B4-BE49-F238E27FC236}">
              <a16:creationId xmlns:a16="http://schemas.microsoft.com/office/drawing/2014/main" id="{00000000-0008-0000-0500-000096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79" name="Text Box 16">
          <a:extLst>
            <a:ext uri="{FF2B5EF4-FFF2-40B4-BE49-F238E27FC236}">
              <a16:creationId xmlns:a16="http://schemas.microsoft.com/office/drawing/2014/main" id="{00000000-0008-0000-0500-00009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0" name="Text Box 17">
          <a:extLst>
            <a:ext uri="{FF2B5EF4-FFF2-40B4-BE49-F238E27FC236}">
              <a16:creationId xmlns:a16="http://schemas.microsoft.com/office/drawing/2014/main" id="{00000000-0008-0000-0500-00009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1" name="Text Box 18">
          <a:extLst>
            <a:ext uri="{FF2B5EF4-FFF2-40B4-BE49-F238E27FC236}">
              <a16:creationId xmlns:a16="http://schemas.microsoft.com/office/drawing/2014/main" id="{00000000-0008-0000-0500-00009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82" name="Text Box 19">
          <a:extLst>
            <a:ext uri="{FF2B5EF4-FFF2-40B4-BE49-F238E27FC236}">
              <a16:creationId xmlns:a16="http://schemas.microsoft.com/office/drawing/2014/main" id="{00000000-0008-0000-0500-00009A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3" name="Text Box 16">
          <a:extLst>
            <a:ext uri="{FF2B5EF4-FFF2-40B4-BE49-F238E27FC236}">
              <a16:creationId xmlns:a16="http://schemas.microsoft.com/office/drawing/2014/main" id="{00000000-0008-0000-0500-00009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4" name="Text Box 17">
          <a:extLst>
            <a:ext uri="{FF2B5EF4-FFF2-40B4-BE49-F238E27FC236}">
              <a16:creationId xmlns:a16="http://schemas.microsoft.com/office/drawing/2014/main" id="{00000000-0008-0000-0500-00009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5" name="Text Box 18">
          <a:extLst>
            <a:ext uri="{FF2B5EF4-FFF2-40B4-BE49-F238E27FC236}">
              <a16:creationId xmlns:a16="http://schemas.microsoft.com/office/drawing/2014/main" id="{00000000-0008-0000-0500-00009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86" name="Text Box 19">
          <a:extLst>
            <a:ext uri="{FF2B5EF4-FFF2-40B4-BE49-F238E27FC236}">
              <a16:creationId xmlns:a16="http://schemas.microsoft.com/office/drawing/2014/main" id="{00000000-0008-0000-0500-00009E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7" name="Text Box 16">
          <a:extLst>
            <a:ext uri="{FF2B5EF4-FFF2-40B4-BE49-F238E27FC236}">
              <a16:creationId xmlns:a16="http://schemas.microsoft.com/office/drawing/2014/main" id="{00000000-0008-0000-0500-00009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8" name="Text Box 17">
          <a:extLst>
            <a:ext uri="{FF2B5EF4-FFF2-40B4-BE49-F238E27FC236}">
              <a16:creationId xmlns:a16="http://schemas.microsoft.com/office/drawing/2014/main" id="{00000000-0008-0000-0500-0000A0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89" name="Text Box 18">
          <a:extLst>
            <a:ext uri="{FF2B5EF4-FFF2-40B4-BE49-F238E27FC236}">
              <a16:creationId xmlns:a16="http://schemas.microsoft.com/office/drawing/2014/main" id="{00000000-0008-0000-0500-0000A1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0</xdr:rowOff>
    </xdr:from>
    <xdr:ext cx="95250" cy="171450"/>
    <xdr:sp macro="" textlink="">
      <xdr:nvSpPr>
        <xdr:cNvPr id="3490" name="Text Box 19">
          <a:extLst>
            <a:ext uri="{FF2B5EF4-FFF2-40B4-BE49-F238E27FC236}">
              <a16:creationId xmlns:a16="http://schemas.microsoft.com/office/drawing/2014/main" id="{00000000-0008-0000-0500-0000A2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491" name="Text Box 15">
          <a:extLst>
            <a:ext uri="{FF2B5EF4-FFF2-40B4-BE49-F238E27FC236}">
              <a16:creationId xmlns:a16="http://schemas.microsoft.com/office/drawing/2014/main" id="{00000000-0008-0000-0500-0000A3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2" name="Text Box 16">
          <a:extLst>
            <a:ext uri="{FF2B5EF4-FFF2-40B4-BE49-F238E27FC236}">
              <a16:creationId xmlns:a16="http://schemas.microsoft.com/office/drawing/2014/main" id="{00000000-0008-0000-0500-0000A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3" name="Text Box 17">
          <a:extLst>
            <a:ext uri="{FF2B5EF4-FFF2-40B4-BE49-F238E27FC236}">
              <a16:creationId xmlns:a16="http://schemas.microsoft.com/office/drawing/2014/main" id="{00000000-0008-0000-0500-0000A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4" name="Text Box 18">
          <a:extLst>
            <a:ext uri="{FF2B5EF4-FFF2-40B4-BE49-F238E27FC236}">
              <a16:creationId xmlns:a16="http://schemas.microsoft.com/office/drawing/2014/main" id="{00000000-0008-0000-0500-0000A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495" name="Text Box 19">
          <a:extLst>
            <a:ext uri="{FF2B5EF4-FFF2-40B4-BE49-F238E27FC236}">
              <a16:creationId xmlns:a16="http://schemas.microsoft.com/office/drawing/2014/main" id="{00000000-0008-0000-0500-0000A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108</xdr:row>
      <xdr:rowOff>504825</xdr:rowOff>
    </xdr:from>
    <xdr:ext cx="95250" cy="442269"/>
    <xdr:sp macro="" textlink="">
      <xdr:nvSpPr>
        <xdr:cNvPr id="3496" name="Text Box 15">
          <a:extLst>
            <a:ext uri="{FF2B5EF4-FFF2-40B4-BE49-F238E27FC236}">
              <a16:creationId xmlns:a16="http://schemas.microsoft.com/office/drawing/2014/main" id="{00000000-0008-0000-0500-0000A80D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7" name="Text Box 16">
          <a:extLst>
            <a:ext uri="{FF2B5EF4-FFF2-40B4-BE49-F238E27FC236}">
              <a16:creationId xmlns:a16="http://schemas.microsoft.com/office/drawing/2014/main" id="{00000000-0008-0000-0500-0000A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8" name="Text Box 17">
          <a:extLst>
            <a:ext uri="{FF2B5EF4-FFF2-40B4-BE49-F238E27FC236}">
              <a16:creationId xmlns:a16="http://schemas.microsoft.com/office/drawing/2014/main" id="{00000000-0008-0000-0500-0000A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499" name="Text Box 18">
          <a:extLst>
            <a:ext uri="{FF2B5EF4-FFF2-40B4-BE49-F238E27FC236}">
              <a16:creationId xmlns:a16="http://schemas.microsoft.com/office/drawing/2014/main" id="{00000000-0008-0000-0500-0000A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0" name="Text Box 16">
          <a:extLst>
            <a:ext uri="{FF2B5EF4-FFF2-40B4-BE49-F238E27FC236}">
              <a16:creationId xmlns:a16="http://schemas.microsoft.com/office/drawing/2014/main" id="{00000000-0008-0000-0500-0000A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1" name="Text Box 17">
          <a:extLst>
            <a:ext uri="{FF2B5EF4-FFF2-40B4-BE49-F238E27FC236}">
              <a16:creationId xmlns:a16="http://schemas.microsoft.com/office/drawing/2014/main" id="{00000000-0008-0000-0500-0000A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2" name="Text Box 18">
          <a:extLst>
            <a:ext uri="{FF2B5EF4-FFF2-40B4-BE49-F238E27FC236}">
              <a16:creationId xmlns:a16="http://schemas.microsoft.com/office/drawing/2014/main" id="{00000000-0008-0000-0500-0000A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3" name="Text Box 19">
          <a:extLst>
            <a:ext uri="{FF2B5EF4-FFF2-40B4-BE49-F238E27FC236}">
              <a16:creationId xmlns:a16="http://schemas.microsoft.com/office/drawing/2014/main" id="{00000000-0008-0000-0500-0000A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4" name="Text Box 16">
          <a:extLst>
            <a:ext uri="{FF2B5EF4-FFF2-40B4-BE49-F238E27FC236}">
              <a16:creationId xmlns:a16="http://schemas.microsoft.com/office/drawing/2014/main" id="{00000000-0008-0000-0500-0000B0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5" name="Text Box 17">
          <a:extLst>
            <a:ext uri="{FF2B5EF4-FFF2-40B4-BE49-F238E27FC236}">
              <a16:creationId xmlns:a16="http://schemas.microsoft.com/office/drawing/2014/main" id="{00000000-0008-0000-0500-0000B1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06" name="Text Box 18">
          <a:extLst>
            <a:ext uri="{FF2B5EF4-FFF2-40B4-BE49-F238E27FC236}">
              <a16:creationId xmlns:a16="http://schemas.microsoft.com/office/drawing/2014/main" id="{00000000-0008-0000-0500-0000B2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07" name="Text Box 15">
          <a:extLst>
            <a:ext uri="{FF2B5EF4-FFF2-40B4-BE49-F238E27FC236}">
              <a16:creationId xmlns:a16="http://schemas.microsoft.com/office/drawing/2014/main" id="{00000000-0008-0000-0500-0000B3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8" name="Text Box 16">
          <a:extLst>
            <a:ext uri="{FF2B5EF4-FFF2-40B4-BE49-F238E27FC236}">
              <a16:creationId xmlns:a16="http://schemas.microsoft.com/office/drawing/2014/main" id="{00000000-0008-0000-0500-0000B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09" name="Text Box 17">
          <a:extLst>
            <a:ext uri="{FF2B5EF4-FFF2-40B4-BE49-F238E27FC236}">
              <a16:creationId xmlns:a16="http://schemas.microsoft.com/office/drawing/2014/main" id="{00000000-0008-0000-0500-0000B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0" name="Text Box 18">
          <a:extLst>
            <a:ext uri="{FF2B5EF4-FFF2-40B4-BE49-F238E27FC236}">
              <a16:creationId xmlns:a16="http://schemas.microsoft.com/office/drawing/2014/main" id="{00000000-0008-0000-0500-0000B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11" name="Text Box 19">
          <a:extLst>
            <a:ext uri="{FF2B5EF4-FFF2-40B4-BE49-F238E27FC236}">
              <a16:creationId xmlns:a16="http://schemas.microsoft.com/office/drawing/2014/main" id="{00000000-0008-0000-0500-0000B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2" name="Text Box 16">
          <a:extLst>
            <a:ext uri="{FF2B5EF4-FFF2-40B4-BE49-F238E27FC236}">
              <a16:creationId xmlns:a16="http://schemas.microsoft.com/office/drawing/2014/main" id="{00000000-0008-0000-0500-0000B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3" name="Text Box 17">
          <a:extLst>
            <a:ext uri="{FF2B5EF4-FFF2-40B4-BE49-F238E27FC236}">
              <a16:creationId xmlns:a16="http://schemas.microsoft.com/office/drawing/2014/main" id="{00000000-0008-0000-0500-0000B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4" name="Text Box 18">
          <a:extLst>
            <a:ext uri="{FF2B5EF4-FFF2-40B4-BE49-F238E27FC236}">
              <a16:creationId xmlns:a16="http://schemas.microsoft.com/office/drawing/2014/main" id="{00000000-0008-0000-0500-0000B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15" name="Text Box 19">
          <a:extLst>
            <a:ext uri="{FF2B5EF4-FFF2-40B4-BE49-F238E27FC236}">
              <a16:creationId xmlns:a16="http://schemas.microsoft.com/office/drawing/2014/main" id="{00000000-0008-0000-0500-0000B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6" name="Text Box 16">
          <a:extLst>
            <a:ext uri="{FF2B5EF4-FFF2-40B4-BE49-F238E27FC236}">
              <a16:creationId xmlns:a16="http://schemas.microsoft.com/office/drawing/2014/main" id="{00000000-0008-0000-0500-0000BC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7" name="Text Box 17">
          <a:extLst>
            <a:ext uri="{FF2B5EF4-FFF2-40B4-BE49-F238E27FC236}">
              <a16:creationId xmlns:a16="http://schemas.microsoft.com/office/drawing/2014/main" id="{00000000-0008-0000-0500-0000BD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8" name="Text Box 18">
          <a:extLst>
            <a:ext uri="{FF2B5EF4-FFF2-40B4-BE49-F238E27FC236}">
              <a16:creationId xmlns:a16="http://schemas.microsoft.com/office/drawing/2014/main" id="{00000000-0008-0000-0500-0000BE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105</xdr:row>
      <xdr:rowOff>0</xdr:rowOff>
    </xdr:from>
    <xdr:ext cx="95250" cy="171450"/>
    <xdr:sp macro="" textlink="">
      <xdr:nvSpPr>
        <xdr:cNvPr id="3519" name="Text Box 19">
          <a:extLst>
            <a:ext uri="{FF2B5EF4-FFF2-40B4-BE49-F238E27FC236}">
              <a16:creationId xmlns:a16="http://schemas.microsoft.com/office/drawing/2014/main" id="{00000000-0008-0000-0500-0000BF0D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014"/>
    <xdr:sp macro="" textlink="">
      <xdr:nvSpPr>
        <xdr:cNvPr id="3520" name="Text Box 15">
          <a:extLst>
            <a:ext uri="{FF2B5EF4-FFF2-40B4-BE49-F238E27FC236}">
              <a16:creationId xmlns:a16="http://schemas.microsoft.com/office/drawing/2014/main" id="{00000000-0008-0000-0500-0000C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1" name="Text Box 16">
          <a:extLst>
            <a:ext uri="{FF2B5EF4-FFF2-40B4-BE49-F238E27FC236}">
              <a16:creationId xmlns:a16="http://schemas.microsoft.com/office/drawing/2014/main" id="{00000000-0008-0000-0500-0000C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2" name="Text Box 17">
          <a:extLst>
            <a:ext uri="{FF2B5EF4-FFF2-40B4-BE49-F238E27FC236}">
              <a16:creationId xmlns:a16="http://schemas.microsoft.com/office/drawing/2014/main" id="{00000000-0008-0000-0500-0000C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3" name="Text Box 18">
          <a:extLst>
            <a:ext uri="{FF2B5EF4-FFF2-40B4-BE49-F238E27FC236}">
              <a16:creationId xmlns:a16="http://schemas.microsoft.com/office/drawing/2014/main" id="{00000000-0008-0000-0500-0000C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0</xdr:rowOff>
    </xdr:from>
    <xdr:ext cx="95250" cy="171450"/>
    <xdr:sp macro="" textlink="">
      <xdr:nvSpPr>
        <xdr:cNvPr id="3524" name="Text Box 19">
          <a:extLst>
            <a:ext uri="{FF2B5EF4-FFF2-40B4-BE49-F238E27FC236}">
              <a16:creationId xmlns:a16="http://schemas.microsoft.com/office/drawing/2014/main" id="{00000000-0008-0000-0500-0000C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5" name="Text Box 16">
          <a:extLst>
            <a:ext uri="{FF2B5EF4-FFF2-40B4-BE49-F238E27FC236}">
              <a16:creationId xmlns:a16="http://schemas.microsoft.com/office/drawing/2014/main" id="{00000000-0008-0000-0500-0000C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0</xdr:rowOff>
    </xdr:from>
    <xdr:ext cx="95250" cy="171450"/>
    <xdr:sp macro="" textlink="">
      <xdr:nvSpPr>
        <xdr:cNvPr id="3526" name="Text Box 17">
          <a:extLst>
            <a:ext uri="{FF2B5EF4-FFF2-40B4-BE49-F238E27FC236}">
              <a16:creationId xmlns:a16="http://schemas.microsoft.com/office/drawing/2014/main" id="{00000000-0008-0000-0500-0000C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110</xdr:row>
      <xdr:rowOff>15875</xdr:rowOff>
    </xdr:from>
    <xdr:ext cx="95250" cy="171450"/>
    <xdr:sp macro="" textlink="">
      <xdr:nvSpPr>
        <xdr:cNvPr id="3527" name="Text Box 18">
          <a:extLst>
            <a:ext uri="{FF2B5EF4-FFF2-40B4-BE49-F238E27FC236}">
              <a16:creationId xmlns:a16="http://schemas.microsoft.com/office/drawing/2014/main" id="{00000000-0008-0000-0500-0000C70D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8" name="Text Box 16">
          <a:extLst>
            <a:ext uri="{FF2B5EF4-FFF2-40B4-BE49-F238E27FC236}">
              <a16:creationId xmlns:a16="http://schemas.microsoft.com/office/drawing/2014/main" id="{00000000-0008-0000-0500-0000C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29" name="Text Box 17">
          <a:extLst>
            <a:ext uri="{FF2B5EF4-FFF2-40B4-BE49-F238E27FC236}">
              <a16:creationId xmlns:a16="http://schemas.microsoft.com/office/drawing/2014/main" id="{00000000-0008-0000-0500-0000C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0" name="Text Box 18">
          <a:extLst>
            <a:ext uri="{FF2B5EF4-FFF2-40B4-BE49-F238E27FC236}">
              <a16:creationId xmlns:a16="http://schemas.microsoft.com/office/drawing/2014/main" id="{00000000-0008-0000-0500-0000C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1" name="Text Box 19">
          <a:extLst>
            <a:ext uri="{FF2B5EF4-FFF2-40B4-BE49-F238E27FC236}">
              <a16:creationId xmlns:a16="http://schemas.microsoft.com/office/drawing/2014/main" id="{00000000-0008-0000-0500-0000C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110</xdr:row>
      <xdr:rowOff>0</xdr:rowOff>
    </xdr:from>
    <xdr:ext cx="95250" cy="171450"/>
    <xdr:sp macro="" textlink="">
      <xdr:nvSpPr>
        <xdr:cNvPr id="3532" name="Text Box 16">
          <a:extLst>
            <a:ext uri="{FF2B5EF4-FFF2-40B4-BE49-F238E27FC236}">
              <a16:creationId xmlns:a16="http://schemas.microsoft.com/office/drawing/2014/main" id="{00000000-0008-0000-0500-0000C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3" name="Text Box 15">
          <a:extLst>
            <a:ext uri="{FF2B5EF4-FFF2-40B4-BE49-F238E27FC236}">
              <a16:creationId xmlns:a16="http://schemas.microsoft.com/office/drawing/2014/main" id="{00000000-0008-0000-0500-0000CD0D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8496"/>
    <xdr:sp macro="" textlink="">
      <xdr:nvSpPr>
        <xdr:cNvPr id="3534" name="Text Box 15">
          <a:extLst>
            <a:ext uri="{FF2B5EF4-FFF2-40B4-BE49-F238E27FC236}">
              <a16:creationId xmlns:a16="http://schemas.microsoft.com/office/drawing/2014/main" id="{00000000-0008-0000-0500-0000CE0D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35" name="Text Box 15">
          <a:extLst>
            <a:ext uri="{FF2B5EF4-FFF2-40B4-BE49-F238E27FC236}">
              <a16:creationId xmlns:a16="http://schemas.microsoft.com/office/drawing/2014/main" id="{00000000-0008-0000-0500-0000CF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36" name="Text Box 15">
          <a:extLst>
            <a:ext uri="{FF2B5EF4-FFF2-40B4-BE49-F238E27FC236}">
              <a16:creationId xmlns:a16="http://schemas.microsoft.com/office/drawing/2014/main" id="{00000000-0008-0000-0500-0000D0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37" name="Text Box 15">
          <a:extLst>
            <a:ext uri="{FF2B5EF4-FFF2-40B4-BE49-F238E27FC236}">
              <a16:creationId xmlns:a16="http://schemas.microsoft.com/office/drawing/2014/main" id="{00000000-0008-0000-0500-0000D1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38" name="Text Box 15">
          <a:extLst>
            <a:ext uri="{FF2B5EF4-FFF2-40B4-BE49-F238E27FC236}">
              <a16:creationId xmlns:a16="http://schemas.microsoft.com/office/drawing/2014/main" id="{00000000-0008-0000-0500-0000D2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110</xdr:row>
      <xdr:rowOff>170392</xdr:rowOff>
    </xdr:from>
    <xdr:ext cx="95250" cy="213632"/>
    <xdr:sp macro="" textlink="">
      <xdr:nvSpPr>
        <xdr:cNvPr id="3539" name="Text Box 15">
          <a:extLst>
            <a:ext uri="{FF2B5EF4-FFF2-40B4-BE49-F238E27FC236}">
              <a16:creationId xmlns:a16="http://schemas.microsoft.com/office/drawing/2014/main" id="{00000000-0008-0000-0500-0000D30D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0" name="Text Box 16">
          <a:extLst>
            <a:ext uri="{FF2B5EF4-FFF2-40B4-BE49-F238E27FC236}">
              <a16:creationId xmlns:a16="http://schemas.microsoft.com/office/drawing/2014/main" id="{00000000-0008-0000-0500-0000D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1" name="Text Box 17">
          <a:extLst>
            <a:ext uri="{FF2B5EF4-FFF2-40B4-BE49-F238E27FC236}">
              <a16:creationId xmlns:a16="http://schemas.microsoft.com/office/drawing/2014/main" id="{00000000-0008-0000-0500-0000D5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2" name="Text Box 18">
          <a:extLst>
            <a:ext uri="{FF2B5EF4-FFF2-40B4-BE49-F238E27FC236}">
              <a16:creationId xmlns:a16="http://schemas.microsoft.com/office/drawing/2014/main" id="{00000000-0008-0000-0500-0000D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43" name="Text Box 19">
          <a:extLst>
            <a:ext uri="{FF2B5EF4-FFF2-40B4-BE49-F238E27FC236}">
              <a16:creationId xmlns:a16="http://schemas.microsoft.com/office/drawing/2014/main" id="{00000000-0008-0000-0500-0000D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4" name="Text Box 16">
          <a:extLst>
            <a:ext uri="{FF2B5EF4-FFF2-40B4-BE49-F238E27FC236}">
              <a16:creationId xmlns:a16="http://schemas.microsoft.com/office/drawing/2014/main" id="{00000000-0008-0000-0500-0000D8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5" name="Text Box 17">
          <a:extLst>
            <a:ext uri="{FF2B5EF4-FFF2-40B4-BE49-F238E27FC236}">
              <a16:creationId xmlns:a16="http://schemas.microsoft.com/office/drawing/2014/main" id="{00000000-0008-0000-0500-0000D9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6" name="Text Box 18">
          <a:extLst>
            <a:ext uri="{FF2B5EF4-FFF2-40B4-BE49-F238E27FC236}">
              <a16:creationId xmlns:a16="http://schemas.microsoft.com/office/drawing/2014/main" id="{00000000-0008-0000-0500-0000D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47" name="Text Box 19">
          <a:extLst>
            <a:ext uri="{FF2B5EF4-FFF2-40B4-BE49-F238E27FC236}">
              <a16:creationId xmlns:a16="http://schemas.microsoft.com/office/drawing/2014/main" id="{00000000-0008-0000-0500-0000D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8" name="Text Box 16">
          <a:extLst>
            <a:ext uri="{FF2B5EF4-FFF2-40B4-BE49-F238E27FC236}">
              <a16:creationId xmlns:a16="http://schemas.microsoft.com/office/drawing/2014/main" id="{00000000-0008-0000-0500-0000DC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49" name="Text Box 17">
          <a:extLst>
            <a:ext uri="{FF2B5EF4-FFF2-40B4-BE49-F238E27FC236}">
              <a16:creationId xmlns:a16="http://schemas.microsoft.com/office/drawing/2014/main" id="{00000000-0008-0000-0500-0000DD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0" name="Text Box 18">
          <a:extLst>
            <a:ext uri="{FF2B5EF4-FFF2-40B4-BE49-F238E27FC236}">
              <a16:creationId xmlns:a16="http://schemas.microsoft.com/office/drawing/2014/main" id="{00000000-0008-0000-0500-0000D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51" name="Text Box 19">
          <a:extLst>
            <a:ext uri="{FF2B5EF4-FFF2-40B4-BE49-F238E27FC236}">
              <a16:creationId xmlns:a16="http://schemas.microsoft.com/office/drawing/2014/main" id="{00000000-0008-0000-0500-0000D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52" name="Text Box 15">
          <a:extLst>
            <a:ext uri="{FF2B5EF4-FFF2-40B4-BE49-F238E27FC236}">
              <a16:creationId xmlns:a16="http://schemas.microsoft.com/office/drawing/2014/main" id="{00000000-0008-0000-0500-0000E00D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3" name="Text Box 16">
          <a:extLst>
            <a:ext uri="{FF2B5EF4-FFF2-40B4-BE49-F238E27FC236}">
              <a16:creationId xmlns:a16="http://schemas.microsoft.com/office/drawing/2014/main" id="{00000000-0008-0000-0500-0000E1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4" name="Text Box 17">
          <a:extLst>
            <a:ext uri="{FF2B5EF4-FFF2-40B4-BE49-F238E27FC236}">
              <a16:creationId xmlns:a16="http://schemas.microsoft.com/office/drawing/2014/main" id="{00000000-0008-0000-0500-0000E2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5" name="Text Box 18">
          <a:extLst>
            <a:ext uri="{FF2B5EF4-FFF2-40B4-BE49-F238E27FC236}">
              <a16:creationId xmlns:a16="http://schemas.microsoft.com/office/drawing/2014/main" id="{00000000-0008-0000-0500-0000E3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56" name="Text Box 19">
          <a:extLst>
            <a:ext uri="{FF2B5EF4-FFF2-40B4-BE49-F238E27FC236}">
              <a16:creationId xmlns:a16="http://schemas.microsoft.com/office/drawing/2014/main" id="{00000000-0008-0000-0500-0000E4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7" name="Text Box 16">
          <a:extLst>
            <a:ext uri="{FF2B5EF4-FFF2-40B4-BE49-F238E27FC236}">
              <a16:creationId xmlns:a16="http://schemas.microsoft.com/office/drawing/2014/main" id="{00000000-0008-0000-0500-0000E5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8" name="Text Box 17">
          <a:extLst>
            <a:ext uri="{FF2B5EF4-FFF2-40B4-BE49-F238E27FC236}">
              <a16:creationId xmlns:a16="http://schemas.microsoft.com/office/drawing/2014/main" id="{00000000-0008-0000-0500-0000E6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59" name="Text Box 18">
          <a:extLst>
            <a:ext uri="{FF2B5EF4-FFF2-40B4-BE49-F238E27FC236}">
              <a16:creationId xmlns:a16="http://schemas.microsoft.com/office/drawing/2014/main" id="{00000000-0008-0000-0500-0000E7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0" name="Text Box 16">
          <a:extLst>
            <a:ext uri="{FF2B5EF4-FFF2-40B4-BE49-F238E27FC236}">
              <a16:creationId xmlns:a16="http://schemas.microsoft.com/office/drawing/2014/main" id="{00000000-0008-0000-0500-0000E8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1" name="Text Box 17">
          <a:extLst>
            <a:ext uri="{FF2B5EF4-FFF2-40B4-BE49-F238E27FC236}">
              <a16:creationId xmlns:a16="http://schemas.microsoft.com/office/drawing/2014/main" id="{00000000-0008-0000-0500-0000E9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2" name="Text Box 18">
          <a:extLst>
            <a:ext uri="{FF2B5EF4-FFF2-40B4-BE49-F238E27FC236}">
              <a16:creationId xmlns:a16="http://schemas.microsoft.com/office/drawing/2014/main" id="{00000000-0008-0000-0500-0000EA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3" name="Text Box 19">
          <a:extLst>
            <a:ext uri="{FF2B5EF4-FFF2-40B4-BE49-F238E27FC236}">
              <a16:creationId xmlns:a16="http://schemas.microsoft.com/office/drawing/2014/main" id="{00000000-0008-0000-0500-0000EB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4" name="Text Box 16">
          <a:extLst>
            <a:ext uri="{FF2B5EF4-FFF2-40B4-BE49-F238E27FC236}">
              <a16:creationId xmlns:a16="http://schemas.microsoft.com/office/drawing/2014/main" id="{00000000-0008-0000-0500-0000EC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5" name="Text Box 17">
          <a:extLst>
            <a:ext uri="{FF2B5EF4-FFF2-40B4-BE49-F238E27FC236}">
              <a16:creationId xmlns:a16="http://schemas.microsoft.com/office/drawing/2014/main" id="{00000000-0008-0000-0500-0000ED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6" name="Text Box 18">
          <a:extLst>
            <a:ext uri="{FF2B5EF4-FFF2-40B4-BE49-F238E27FC236}">
              <a16:creationId xmlns:a16="http://schemas.microsoft.com/office/drawing/2014/main" id="{00000000-0008-0000-0500-0000EE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67" name="Text Box 19">
          <a:extLst>
            <a:ext uri="{FF2B5EF4-FFF2-40B4-BE49-F238E27FC236}">
              <a16:creationId xmlns:a16="http://schemas.microsoft.com/office/drawing/2014/main" id="{00000000-0008-0000-0500-0000EF0D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56743"/>
    <xdr:sp macro="" textlink="">
      <xdr:nvSpPr>
        <xdr:cNvPr id="3568" name="Text Box 15">
          <a:extLst>
            <a:ext uri="{FF2B5EF4-FFF2-40B4-BE49-F238E27FC236}">
              <a16:creationId xmlns:a16="http://schemas.microsoft.com/office/drawing/2014/main" id="{00000000-0008-0000-0500-0000F00D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442269"/>
    <xdr:sp macro="" textlink="">
      <xdr:nvSpPr>
        <xdr:cNvPr id="3569" name="Text Box 15">
          <a:extLst>
            <a:ext uri="{FF2B5EF4-FFF2-40B4-BE49-F238E27FC236}">
              <a16:creationId xmlns:a16="http://schemas.microsoft.com/office/drawing/2014/main" id="{00000000-0008-0000-0500-0000F10D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110</xdr:row>
      <xdr:rowOff>504825</xdr:rowOff>
    </xdr:from>
    <xdr:ext cx="95250" cy="442269"/>
    <xdr:sp macro="" textlink="">
      <xdr:nvSpPr>
        <xdr:cNvPr id="3570" name="Text Box 15">
          <a:extLst>
            <a:ext uri="{FF2B5EF4-FFF2-40B4-BE49-F238E27FC236}">
              <a16:creationId xmlns:a16="http://schemas.microsoft.com/office/drawing/2014/main" id="{00000000-0008-0000-0500-0000F20D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3571" name="Text Box 15">
          <a:extLst>
            <a:ext uri="{FF2B5EF4-FFF2-40B4-BE49-F238E27FC236}">
              <a16:creationId xmlns:a16="http://schemas.microsoft.com/office/drawing/2014/main" id="{00000000-0008-0000-0500-0000F30D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444331"/>
    <xdr:sp macro="" textlink="">
      <xdr:nvSpPr>
        <xdr:cNvPr id="3572" name="Text Box 15">
          <a:extLst>
            <a:ext uri="{FF2B5EF4-FFF2-40B4-BE49-F238E27FC236}">
              <a16:creationId xmlns:a16="http://schemas.microsoft.com/office/drawing/2014/main" id="{00000000-0008-0000-0500-0000F40D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110</xdr:row>
      <xdr:rowOff>504825</xdr:rowOff>
    </xdr:from>
    <xdr:ext cx="95250" cy="213632"/>
    <xdr:sp macro="" textlink="">
      <xdr:nvSpPr>
        <xdr:cNvPr id="3573" name="Text Box 15">
          <a:extLst>
            <a:ext uri="{FF2B5EF4-FFF2-40B4-BE49-F238E27FC236}">
              <a16:creationId xmlns:a16="http://schemas.microsoft.com/office/drawing/2014/main" id="{00000000-0008-0000-0500-0000F50D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4" name="Text Box 16">
          <a:extLst>
            <a:ext uri="{FF2B5EF4-FFF2-40B4-BE49-F238E27FC236}">
              <a16:creationId xmlns:a16="http://schemas.microsoft.com/office/drawing/2014/main" id="{00000000-0008-0000-0500-0000F6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5" name="Text Box 17">
          <a:extLst>
            <a:ext uri="{FF2B5EF4-FFF2-40B4-BE49-F238E27FC236}">
              <a16:creationId xmlns:a16="http://schemas.microsoft.com/office/drawing/2014/main" id="{00000000-0008-0000-0500-0000F7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6" name="Text Box 18">
          <a:extLst>
            <a:ext uri="{FF2B5EF4-FFF2-40B4-BE49-F238E27FC236}">
              <a16:creationId xmlns:a16="http://schemas.microsoft.com/office/drawing/2014/main" id="{00000000-0008-0000-0500-0000F8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77" name="Text Box 19">
          <a:extLst>
            <a:ext uri="{FF2B5EF4-FFF2-40B4-BE49-F238E27FC236}">
              <a16:creationId xmlns:a16="http://schemas.microsoft.com/office/drawing/2014/main" id="{00000000-0008-0000-0500-0000F90D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8" name="Text Box 16">
          <a:extLst>
            <a:ext uri="{FF2B5EF4-FFF2-40B4-BE49-F238E27FC236}">
              <a16:creationId xmlns:a16="http://schemas.microsoft.com/office/drawing/2014/main" id="{00000000-0008-0000-0500-0000FA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79" name="Text Box 17">
          <a:extLst>
            <a:ext uri="{FF2B5EF4-FFF2-40B4-BE49-F238E27FC236}">
              <a16:creationId xmlns:a16="http://schemas.microsoft.com/office/drawing/2014/main" id="{00000000-0008-0000-0500-0000FB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0" name="Text Box 18">
          <a:extLst>
            <a:ext uri="{FF2B5EF4-FFF2-40B4-BE49-F238E27FC236}">
              <a16:creationId xmlns:a16="http://schemas.microsoft.com/office/drawing/2014/main" id="{00000000-0008-0000-0500-0000FC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81" name="Text Box 19">
          <a:extLst>
            <a:ext uri="{FF2B5EF4-FFF2-40B4-BE49-F238E27FC236}">
              <a16:creationId xmlns:a16="http://schemas.microsoft.com/office/drawing/2014/main" id="{00000000-0008-0000-0500-0000FD0D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2" name="Text Box 16">
          <a:extLst>
            <a:ext uri="{FF2B5EF4-FFF2-40B4-BE49-F238E27FC236}">
              <a16:creationId xmlns:a16="http://schemas.microsoft.com/office/drawing/2014/main" id="{00000000-0008-0000-0500-0000FE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3" name="Text Box 17">
          <a:extLst>
            <a:ext uri="{FF2B5EF4-FFF2-40B4-BE49-F238E27FC236}">
              <a16:creationId xmlns:a16="http://schemas.microsoft.com/office/drawing/2014/main" id="{00000000-0008-0000-0500-0000FF0D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4" name="Text Box 18">
          <a:extLst>
            <a:ext uri="{FF2B5EF4-FFF2-40B4-BE49-F238E27FC236}">
              <a16:creationId xmlns:a16="http://schemas.microsoft.com/office/drawing/2014/main" id="{00000000-0008-0000-0500-00000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0</xdr:rowOff>
    </xdr:from>
    <xdr:ext cx="95250" cy="171450"/>
    <xdr:sp macro="" textlink="">
      <xdr:nvSpPr>
        <xdr:cNvPr id="3585" name="Text Box 19">
          <a:extLst>
            <a:ext uri="{FF2B5EF4-FFF2-40B4-BE49-F238E27FC236}">
              <a16:creationId xmlns:a16="http://schemas.microsoft.com/office/drawing/2014/main" id="{00000000-0008-0000-0500-000001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586" name="Text Box 15">
          <a:extLst>
            <a:ext uri="{FF2B5EF4-FFF2-40B4-BE49-F238E27FC236}">
              <a16:creationId xmlns:a16="http://schemas.microsoft.com/office/drawing/2014/main" id="{00000000-0008-0000-0500-000002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7" name="Text Box 16">
          <a:extLst>
            <a:ext uri="{FF2B5EF4-FFF2-40B4-BE49-F238E27FC236}">
              <a16:creationId xmlns:a16="http://schemas.microsoft.com/office/drawing/2014/main" id="{00000000-0008-0000-0500-00000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8" name="Text Box 17">
          <a:extLst>
            <a:ext uri="{FF2B5EF4-FFF2-40B4-BE49-F238E27FC236}">
              <a16:creationId xmlns:a16="http://schemas.microsoft.com/office/drawing/2014/main" id="{00000000-0008-0000-0500-00000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89" name="Text Box 18">
          <a:extLst>
            <a:ext uri="{FF2B5EF4-FFF2-40B4-BE49-F238E27FC236}">
              <a16:creationId xmlns:a16="http://schemas.microsoft.com/office/drawing/2014/main" id="{00000000-0008-0000-0500-00000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590" name="Text Box 19">
          <a:extLst>
            <a:ext uri="{FF2B5EF4-FFF2-40B4-BE49-F238E27FC236}">
              <a16:creationId xmlns:a16="http://schemas.microsoft.com/office/drawing/2014/main" id="{00000000-0008-0000-0500-00000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114</xdr:row>
      <xdr:rowOff>504825</xdr:rowOff>
    </xdr:from>
    <xdr:ext cx="95250" cy="442269"/>
    <xdr:sp macro="" textlink="">
      <xdr:nvSpPr>
        <xdr:cNvPr id="3591" name="Text Box 15">
          <a:extLst>
            <a:ext uri="{FF2B5EF4-FFF2-40B4-BE49-F238E27FC236}">
              <a16:creationId xmlns:a16="http://schemas.microsoft.com/office/drawing/2014/main" id="{00000000-0008-0000-0500-000007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2" name="Text Box 16">
          <a:extLst>
            <a:ext uri="{FF2B5EF4-FFF2-40B4-BE49-F238E27FC236}">
              <a16:creationId xmlns:a16="http://schemas.microsoft.com/office/drawing/2014/main" id="{00000000-0008-0000-0500-00000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3" name="Text Box 17">
          <a:extLst>
            <a:ext uri="{FF2B5EF4-FFF2-40B4-BE49-F238E27FC236}">
              <a16:creationId xmlns:a16="http://schemas.microsoft.com/office/drawing/2014/main" id="{00000000-0008-0000-0500-00000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594" name="Text Box 18">
          <a:extLst>
            <a:ext uri="{FF2B5EF4-FFF2-40B4-BE49-F238E27FC236}">
              <a16:creationId xmlns:a16="http://schemas.microsoft.com/office/drawing/2014/main" id="{00000000-0008-0000-0500-00000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5" name="Text Box 16">
          <a:extLst>
            <a:ext uri="{FF2B5EF4-FFF2-40B4-BE49-F238E27FC236}">
              <a16:creationId xmlns:a16="http://schemas.microsoft.com/office/drawing/2014/main" id="{00000000-0008-0000-0500-00000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6" name="Text Box 17">
          <a:extLst>
            <a:ext uri="{FF2B5EF4-FFF2-40B4-BE49-F238E27FC236}">
              <a16:creationId xmlns:a16="http://schemas.microsoft.com/office/drawing/2014/main" id="{00000000-0008-0000-0500-00000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7" name="Text Box 18">
          <a:extLst>
            <a:ext uri="{FF2B5EF4-FFF2-40B4-BE49-F238E27FC236}">
              <a16:creationId xmlns:a16="http://schemas.microsoft.com/office/drawing/2014/main" id="{00000000-0008-0000-0500-00000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8" name="Text Box 19">
          <a:extLst>
            <a:ext uri="{FF2B5EF4-FFF2-40B4-BE49-F238E27FC236}">
              <a16:creationId xmlns:a16="http://schemas.microsoft.com/office/drawing/2014/main" id="{00000000-0008-0000-0500-00000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599" name="Text Box 16">
          <a:extLst>
            <a:ext uri="{FF2B5EF4-FFF2-40B4-BE49-F238E27FC236}">
              <a16:creationId xmlns:a16="http://schemas.microsoft.com/office/drawing/2014/main" id="{00000000-0008-0000-0500-00000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0" name="Text Box 17">
          <a:extLst>
            <a:ext uri="{FF2B5EF4-FFF2-40B4-BE49-F238E27FC236}">
              <a16:creationId xmlns:a16="http://schemas.microsoft.com/office/drawing/2014/main" id="{00000000-0008-0000-0500-00001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01" name="Text Box 18">
          <a:extLst>
            <a:ext uri="{FF2B5EF4-FFF2-40B4-BE49-F238E27FC236}">
              <a16:creationId xmlns:a16="http://schemas.microsoft.com/office/drawing/2014/main" id="{00000000-0008-0000-0500-000011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02" name="Text Box 15">
          <a:extLst>
            <a:ext uri="{FF2B5EF4-FFF2-40B4-BE49-F238E27FC236}">
              <a16:creationId xmlns:a16="http://schemas.microsoft.com/office/drawing/2014/main" id="{00000000-0008-0000-0500-000012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3" name="Text Box 16">
          <a:extLst>
            <a:ext uri="{FF2B5EF4-FFF2-40B4-BE49-F238E27FC236}">
              <a16:creationId xmlns:a16="http://schemas.microsoft.com/office/drawing/2014/main" id="{00000000-0008-0000-0500-00001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4" name="Text Box 17">
          <a:extLst>
            <a:ext uri="{FF2B5EF4-FFF2-40B4-BE49-F238E27FC236}">
              <a16:creationId xmlns:a16="http://schemas.microsoft.com/office/drawing/2014/main" id="{00000000-0008-0000-0500-00001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5" name="Text Box 18">
          <a:extLst>
            <a:ext uri="{FF2B5EF4-FFF2-40B4-BE49-F238E27FC236}">
              <a16:creationId xmlns:a16="http://schemas.microsoft.com/office/drawing/2014/main" id="{00000000-0008-0000-0500-00001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06" name="Text Box 19">
          <a:extLst>
            <a:ext uri="{FF2B5EF4-FFF2-40B4-BE49-F238E27FC236}">
              <a16:creationId xmlns:a16="http://schemas.microsoft.com/office/drawing/2014/main" id="{00000000-0008-0000-0500-00001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7" name="Text Box 16">
          <a:extLst>
            <a:ext uri="{FF2B5EF4-FFF2-40B4-BE49-F238E27FC236}">
              <a16:creationId xmlns:a16="http://schemas.microsoft.com/office/drawing/2014/main" id="{00000000-0008-0000-0500-00001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8" name="Text Box 17">
          <a:extLst>
            <a:ext uri="{FF2B5EF4-FFF2-40B4-BE49-F238E27FC236}">
              <a16:creationId xmlns:a16="http://schemas.microsoft.com/office/drawing/2014/main" id="{00000000-0008-0000-0500-00001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09" name="Text Box 18">
          <a:extLst>
            <a:ext uri="{FF2B5EF4-FFF2-40B4-BE49-F238E27FC236}">
              <a16:creationId xmlns:a16="http://schemas.microsoft.com/office/drawing/2014/main" id="{00000000-0008-0000-0500-00001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10" name="Text Box 19">
          <a:extLst>
            <a:ext uri="{FF2B5EF4-FFF2-40B4-BE49-F238E27FC236}">
              <a16:creationId xmlns:a16="http://schemas.microsoft.com/office/drawing/2014/main" id="{00000000-0008-0000-0500-00001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1" name="Text Box 16">
          <a:extLst>
            <a:ext uri="{FF2B5EF4-FFF2-40B4-BE49-F238E27FC236}">
              <a16:creationId xmlns:a16="http://schemas.microsoft.com/office/drawing/2014/main" id="{00000000-0008-0000-0500-00001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2" name="Text Box 17">
          <a:extLst>
            <a:ext uri="{FF2B5EF4-FFF2-40B4-BE49-F238E27FC236}">
              <a16:creationId xmlns:a16="http://schemas.microsoft.com/office/drawing/2014/main" id="{00000000-0008-0000-0500-00001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3" name="Text Box 18">
          <a:extLst>
            <a:ext uri="{FF2B5EF4-FFF2-40B4-BE49-F238E27FC236}">
              <a16:creationId xmlns:a16="http://schemas.microsoft.com/office/drawing/2014/main" id="{00000000-0008-0000-0500-00001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111</xdr:row>
      <xdr:rowOff>0</xdr:rowOff>
    </xdr:from>
    <xdr:ext cx="95250" cy="171450"/>
    <xdr:sp macro="" textlink="">
      <xdr:nvSpPr>
        <xdr:cNvPr id="3614" name="Text Box 19">
          <a:extLst>
            <a:ext uri="{FF2B5EF4-FFF2-40B4-BE49-F238E27FC236}">
              <a16:creationId xmlns:a16="http://schemas.microsoft.com/office/drawing/2014/main" id="{00000000-0008-0000-0500-00001E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014"/>
    <xdr:sp macro="" textlink="">
      <xdr:nvSpPr>
        <xdr:cNvPr id="3615" name="Text Box 15">
          <a:extLst>
            <a:ext uri="{FF2B5EF4-FFF2-40B4-BE49-F238E27FC236}">
              <a16:creationId xmlns:a16="http://schemas.microsoft.com/office/drawing/2014/main" id="{00000000-0008-0000-0500-00001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6" name="Text Box 16">
          <a:extLst>
            <a:ext uri="{FF2B5EF4-FFF2-40B4-BE49-F238E27FC236}">
              <a16:creationId xmlns:a16="http://schemas.microsoft.com/office/drawing/2014/main" id="{00000000-0008-0000-0500-00002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7" name="Text Box 17">
          <a:extLst>
            <a:ext uri="{FF2B5EF4-FFF2-40B4-BE49-F238E27FC236}">
              <a16:creationId xmlns:a16="http://schemas.microsoft.com/office/drawing/2014/main" id="{00000000-0008-0000-0500-00002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8" name="Text Box 18">
          <a:extLst>
            <a:ext uri="{FF2B5EF4-FFF2-40B4-BE49-F238E27FC236}">
              <a16:creationId xmlns:a16="http://schemas.microsoft.com/office/drawing/2014/main" id="{00000000-0008-0000-0500-00002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0</xdr:rowOff>
    </xdr:from>
    <xdr:ext cx="95250" cy="171450"/>
    <xdr:sp macro="" textlink="">
      <xdr:nvSpPr>
        <xdr:cNvPr id="3619" name="Text Box 19">
          <a:extLst>
            <a:ext uri="{FF2B5EF4-FFF2-40B4-BE49-F238E27FC236}">
              <a16:creationId xmlns:a16="http://schemas.microsoft.com/office/drawing/2014/main" id="{00000000-0008-0000-0500-00002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0" name="Text Box 16">
          <a:extLst>
            <a:ext uri="{FF2B5EF4-FFF2-40B4-BE49-F238E27FC236}">
              <a16:creationId xmlns:a16="http://schemas.microsoft.com/office/drawing/2014/main" id="{00000000-0008-0000-0500-00002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0</xdr:rowOff>
    </xdr:from>
    <xdr:ext cx="95250" cy="171450"/>
    <xdr:sp macro="" textlink="">
      <xdr:nvSpPr>
        <xdr:cNvPr id="3621" name="Text Box 17">
          <a:extLst>
            <a:ext uri="{FF2B5EF4-FFF2-40B4-BE49-F238E27FC236}">
              <a16:creationId xmlns:a16="http://schemas.microsoft.com/office/drawing/2014/main" id="{00000000-0008-0000-0500-00002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116</xdr:row>
      <xdr:rowOff>15875</xdr:rowOff>
    </xdr:from>
    <xdr:ext cx="95250" cy="171450"/>
    <xdr:sp macro="" textlink="">
      <xdr:nvSpPr>
        <xdr:cNvPr id="3622" name="Text Box 18">
          <a:extLst>
            <a:ext uri="{FF2B5EF4-FFF2-40B4-BE49-F238E27FC236}">
              <a16:creationId xmlns:a16="http://schemas.microsoft.com/office/drawing/2014/main" id="{00000000-0008-0000-0500-000026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3" name="Text Box 16">
          <a:extLst>
            <a:ext uri="{FF2B5EF4-FFF2-40B4-BE49-F238E27FC236}">
              <a16:creationId xmlns:a16="http://schemas.microsoft.com/office/drawing/2014/main" id="{00000000-0008-0000-0500-00002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4" name="Text Box 17">
          <a:extLst>
            <a:ext uri="{FF2B5EF4-FFF2-40B4-BE49-F238E27FC236}">
              <a16:creationId xmlns:a16="http://schemas.microsoft.com/office/drawing/2014/main" id="{00000000-0008-0000-0500-00002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5" name="Text Box 18">
          <a:extLst>
            <a:ext uri="{FF2B5EF4-FFF2-40B4-BE49-F238E27FC236}">
              <a16:creationId xmlns:a16="http://schemas.microsoft.com/office/drawing/2014/main" id="{00000000-0008-0000-0500-00002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6" name="Text Box 19">
          <a:extLst>
            <a:ext uri="{FF2B5EF4-FFF2-40B4-BE49-F238E27FC236}">
              <a16:creationId xmlns:a16="http://schemas.microsoft.com/office/drawing/2014/main" id="{00000000-0008-0000-0500-00002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116</xdr:row>
      <xdr:rowOff>0</xdr:rowOff>
    </xdr:from>
    <xdr:ext cx="95250" cy="171450"/>
    <xdr:sp macro="" textlink="">
      <xdr:nvSpPr>
        <xdr:cNvPr id="3627" name="Text Box 16">
          <a:extLst>
            <a:ext uri="{FF2B5EF4-FFF2-40B4-BE49-F238E27FC236}">
              <a16:creationId xmlns:a16="http://schemas.microsoft.com/office/drawing/2014/main" id="{00000000-0008-0000-0500-00002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28" name="Text Box 15">
          <a:extLst>
            <a:ext uri="{FF2B5EF4-FFF2-40B4-BE49-F238E27FC236}">
              <a16:creationId xmlns:a16="http://schemas.microsoft.com/office/drawing/2014/main" id="{00000000-0008-0000-0500-00002C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8496"/>
    <xdr:sp macro="" textlink="">
      <xdr:nvSpPr>
        <xdr:cNvPr id="3629" name="Text Box 15">
          <a:extLst>
            <a:ext uri="{FF2B5EF4-FFF2-40B4-BE49-F238E27FC236}">
              <a16:creationId xmlns:a16="http://schemas.microsoft.com/office/drawing/2014/main" id="{00000000-0008-0000-0500-00002D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30" name="Text Box 15">
          <a:extLst>
            <a:ext uri="{FF2B5EF4-FFF2-40B4-BE49-F238E27FC236}">
              <a16:creationId xmlns:a16="http://schemas.microsoft.com/office/drawing/2014/main" id="{00000000-0008-0000-0500-00002E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31" name="Text Box 15">
          <a:extLst>
            <a:ext uri="{FF2B5EF4-FFF2-40B4-BE49-F238E27FC236}">
              <a16:creationId xmlns:a16="http://schemas.microsoft.com/office/drawing/2014/main" id="{00000000-0008-0000-0500-00002F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32" name="Text Box 15">
          <a:extLst>
            <a:ext uri="{FF2B5EF4-FFF2-40B4-BE49-F238E27FC236}">
              <a16:creationId xmlns:a16="http://schemas.microsoft.com/office/drawing/2014/main" id="{00000000-0008-0000-0500-000030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33" name="Text Box 15">
          <a:extLst>
            <a:ext uri="{FF2B5EF4-FFF2-40B4-BE49-F238E27FC236}">
              <a16:creationId xmlns:a16="http://schemas.microsoft.com/office/drawing/2014/main" id="{00000000-0008-0000-0500-000031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116</xdr:row>
      <xdr:rowOff>170392</xdr:rowOff>
    </xdr:from>
    <xdr:ext cx="95250" cy="213632"/>
    <xdr:sp macro="" textlink="">
      <xdr:nvSpPr>
        <xdr:cNvPr id="3634" name="Text Box 15">
          <a:extLst>
            <a:ext uri="{FF2B5EF4-FFF2-40B4-BE49-F238E27FC236}">
              <a16:creationId xmlns:a16="http://schemas.microsoft.com/office/drawing/2014/main" id="{00000000-0008-0000-0500-000032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5" name="Text Box 16">
          <a:extLst>
            <a:ext uri="{FF2B5EF4-FFF2-40B4-BE49-F238E27FC236}">
              <a16:creationId xmlns:a16="http://schemas.microsoft.com/office/drawing/2014/main" id="{00000000-0008-0000-0500-00003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6" name="Text Box 17">
          <a:extLst>
            <a:ext uri="{FF2B5EF4-FFF2-40B4-BE49-F238E27FC236}">
              <a16:creationId xmlns:a16="http://schemas.microsoft.com/office/drawing/2014/main" id="{00000000-0008-0000-0500-00003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7" name="Text Box 18">
          <a:extLst>
            <a:ext uri="{FF2B5EF4-FFF2-40B4-BE49-F238E27FC236}">
              <a16:creationId xmlns:a16="http://schemas.microsoft.com/office/drawing/2014/main" id="{00000000-0008-0000-0500-00003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38" name="Text Box 19">
          <a:extLst>
            <a:ext uri="{FF2B5EF4-FFF2-40B4-BE49-F238E27FC236}">
              <a16:creationId xmlns:a16="http://schemas.microsoft.com/office/drawing/2014/main" id="{00000000-0008-0000-0500-00003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39" name="Text Box 16">
          <a:extLst>
            <a:ext uri="{FF2B5EF4-FFF2-40B4-BE49-F238E27FC236}">
              <a16:creationId xmlns:a16="http://schemas.microsoft.com/office/drawing/2014/main" id="{00000000-0008-0000-0500-00003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0" name="Text Box 17">
          <a:extLst>
            <a:ext uri="{FF2B5EF4-FFF2-40B4-BE49-F238E27FC236}">
              <a16:creationId xmlns:a16="http://schemas.microsoft.com/office/drawing/2014/main" id="{00000000-0008-0000-0500-00003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1" name="Text Box 18">
          <a:extLst>
            <a:ext uri="{FF2B5EF4-FFF2-40B4-BE49-F238E27FC236}">
              <a16:creationId xmlns:a16="http://schemas.microsoft.com/office/drawing/2014/main" id="{00000000-0008-0000-0500-00003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42" name="Text Box 19">
          <a:extLst>
            <a:ext uri="{FF2B5EF4-FFF2-40B4-BE49-F238E27FC236}">
              <a16:creationId xmlns:a16="http://schemas.microsoft.com/office/drawing/2014/main" id="{00000000-0008-0000-0500-00003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3" name="Text Box 16">
          <a:extLst>
            <a:ext uri="{FF2B5EF4-FFF2-40B4-BE49-F238E27FC236}">
              <a16:creationId xmlns:a16="http://schemas.microsoft.com/office/drawing/2014/main" id="{00000000-0008-0000-0500-00003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4" name="Text Box 17">
          <a:extLst>
            <a:ext uri="{FF2B5EF4-FFF2-40B4-BE49-F238E27FC236}">
              <a16:creationId xmlns:a16="http://schemas.microsoft.com/office/drawing/2014/main" id="{00000000-0008-0000-0500-00003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5" name="Text Box 18">
          <a:extLst>
            <a:ext uri="{FF2B5EF4-FFF2-40B4-BE49-F238E27FC236}">
              <a16:creationId xmlns:a16="http://schemas.microsoft.com/office/drawing/2014/main" id="{00000000-0008-0000-0500-00003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46" name="Text Box 19">
          <a:extLst>
            <a:ext uri="{FF2B5EF4-FFF2-40B4-BE49-F238E27FC236}">
              <a16:creationId xmlns:a16="http://schemas.microsoft.com/office/drawing/2014/main" id="{00000000-0008-0000-0500-00003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47" name="Text Box 15">
          <a:extLst>
            <a:ext uri="{FF2B5EF4-FFF2-40B4-BE49-F238E27FC236}">
              <a16:creationId xmlns:a16="http://schemas.microsoft.com/office/drawing/2014/main" id="{00000000-0008-0000-0500-00003F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8" name="Text Box 16">
          <a:extLst>
            <a:ext uri="{FF2B5EF4-FFF2-40B4-BE49-F238E27FC236}">
              <a16:creationId xmlns:a16="http://schemas.microsoft.com/office/drawing/2014/main" id="{00000000-0008-0000-0500-00004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49" name="Text Box 17">
          <a:extLst>
            <a:ext uri="{FF2B5EF4-FFF2-40B4-BE49-F238E27FC236}">
              <a16:creationId xmlns:a16="http://schemas.microsoft.com/office/drawing/2014/main" id="{00000000-0008-0000-0500-00004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0" name="Text Box 18">
          <a:extLst>
            <a:ext uri="{FF2B5EF4-FFF2-40B4-BE49-F238E27FC236}">
              <a16:creationId xmlns:a16="http://schemas.microsoft.com/office/drawing/2014/main" id="{00000000-0008-0000-0500-00004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51" name="Text Box 19">
          <a:extLst>
            <a:ext uri="{FF2B5EF4-FFF2-40B4-BE49-F238E27FC236}">
              <a16:creationId xmlns:a16="http://schemas.microsoft.com/office/drawing/2014/main" id="{00000000-0008-0000-0500-00004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2" name="Text Box 16">
          <a:extLst>
            <a:ext uri="{FF2B5EF4-FFF2-40B4-BE49-F238E27FC236}">
              <a16:creationId xmlns:a16="http://schemas.microsoft.com/office/drawing/2014/main" id="{00000000-0008-0000-0500-00004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3" name="Text Box 17">
          <a:extLst>
            <a:ext uri="{FF2B5EF4-FFF2-40B4-BE49-F238E27FC236}">
              <a16:creationId xmlns:a16="http://schemas.microsoft.com/office/drawing/2014/main" id="{00000000-0008-0000-0500-00004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54" name="Text Box 18">
          <a:extLst>
            <a:ext uri="{FF2B5EF4-FFF2-40B4-BE49-F238E27FC236}">
              <a16:creationId xmlns:a16="http://schemas.microsoft.com/office/drawing/2014/main" id="{00000000-0008-0000-0500-00004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5" name="Text Box 16">
          <a:extLst>
            <a:ext uri="{FF2B5EF4-FFF2-40B4-BE49-F238E27FC236}">
              <a16:creationId xmlns:a16="http://schemas.microsoft.com/office/drawing/2014/main" id="{00000000-0008-0000-0500-00004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6" name="Text Box 17">
          <a:extLst>
            <a:ext uri="{FF2B5EF4-FFF2-40B4-BE49-F238E27FC236}">
              <a16:creationId xmlns:a16="http://schemas.microsoft.com/office/drawing/2014/main" id="{00000000-0008-0000-0500-00004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7" name="Text Box 18">
          <a:extLst>
            <a:ext uri="{FF2B5EF4-FFF2-40B4-BE49-F238E27FC236}">
              <a16:creationId xmlns:a16="http://schemas.microsoft.com/office/drawing/2014/main" id="{00000000-0008-0000-0500-00004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8" name="Text Box 19">
          <a:extLst>
            <a:ext uri="{FF2B5EF4-FFF2-40B4-BE49-F238E27FC236}">
              <a16:creationId xmlns:a16="http://schemas.microsoft.com/office/drawing/2014/main" id="{00000000-0008-0000-0500-00004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59" name="Text Box 16">
          <a:extLst>
            <a:ext uri="{FF2B5EF4-FFF2-40B4-BE49-F238E27FC236}">
              <a16:creationId xmlns:a16="http://schemas.microsoft.com/office/drawing/2014/main" id="{00000000-0008-0000-0500-00004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0" name="Text Box 17">
          <a:extLst>
            <a:ext uri="{FF2B5EF4-FFF2-40B4-BE49-F238E27FC236}">
              <a16:creationId xmlns:a16="http://schemas.microsoft.com/office/drawing/2014/main" id="{00000000-0008-0000-0500-00004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1" name="Text Box 18">
          <a:extLst>
            <a:ext uri="{FF2B5EF4-FFF2-40B4-BE49-F238E27FC236}">
              <a16:creationId xmlns:a16="http://schemas.microsoft.com/office/drawing/2014/main" id="{00000000-0008-0000-0500-00004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62" name="Text Box 19">
          <a:extLst>
            <a:ext uri="{FF2B5EF4-FFF2-40B4-BE49-F238E27FC236}">
              <a16:creationId xmlns:a16="http://schemas.microsoft.com/office/drawing/2014/main" id="{00000000-0008-0000-0500-00004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56743"/>
    <xdr:sp macro="" textlink="">
      <xdr:nvSpPr>
        <xdr:cNvPr id="3663" name="Text Box 15">
          <a:extLst>
            <a:ext uri="{FF2B5EF4-FFF2-40B4-BE49-F238E27FC236}">
              <a16:creationId xmlns:a16="http://schemas.microsoft.com/office/drawing/2014/main" id="{00000000-0008-0000-0500-00004F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442269"/>
    <xdr:sp macro="" textlink="">
      <xdr:nvSpPr>
        <xdr:cNvPr id="3664" name="Text Box 15">
          <a:extLst>
            <a:ext uri="{FF2B5EF4-FFF2-40B4-BE49-F238E27FC236}">
              <a16:creationId xmlns:a16="http://schemas.microsoft.com/office/drawing/2014/main" id="{00000000-0008-0000-0500-000050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116</xdr:row>
      <xdr:rowOff>504825</xdr:rowOff>
    </xdr:from>
    <xdr:ext cx="95250" cy="442269"/>
    <xdr:sp macro="" textlink="">
      <xdr:nvSpPr>
        <xdr:cNvPr id="3665" name="Text Box 15">
          <a:extLst>
            <a:ext uri="{FF2B5EF4-FFF2-40B4-BE49-F238E27FC236}">
              <a16:creationId xmlns:a16="http://schemas.microsoft.com/office/drawing/2014/main" id="{00000000-0008-0000-0500-000051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3666" name="Text Box 15">
          <a:extLst>
            <a:ext uri="{FF2B5EF4-FFF2-40B4-BE49-F238E27FC236}">
              <a16:creationId xmlns:a16="http://schemas.microsoft.com/office/drawing/2014/main" id="{00000000-0008-0000-0500-000052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444331"/>
    <xdr:sp macro="" textlink="">
      <xdr:nvSpPr>
        <xdr:cNvPr id="3667" name="Text Box 15">
          <a:extLst>
            <a:ext uri="{FF2B5EF4-FFF2-40B4-BE49-F238E27FC236}">
              <a16:creationId xmlns:a16="http://schemas.microsoft.com/office/drawing/2014/main" id="{00000000-0008-0000-0500-000053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116</xdr:row>
      <xdr:rowOff>504825</xdr:rowOff>
    </xdr:from>
    <xdr:ext cx="95250" cy="213632"/>
    <xdr:sp macro="" textlink="">
      <xdr:nvSpPr>
        <xdr:cNvPr id="3668" name="Text Box 15">
          <a:extLst>
            <a:ext uri="{FF2B5EF4-FFF2-40B4-BE49-F238E27FC236}">
              <a16:creationId xmlns:a16="http://schemas.microsoft.com/office/drawing/2014/main" id="{00000000-0008-0000-0500-000054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69" name="Text Box 16">
          <a:extLst>
            <a:ext uri="{FF2B5EF4-FFF2-40B4-BE49-F238E27FC236}">
              <a16:creationId xmlns:a16="http://schemas.microsoft.com/office/drawing/2014/main" id="{00000000-0008-0000-0500-00005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0" name="Text Box 17">
          <a:extLst>
            <a:ext uri="{FF2B5EF4-FFF2-40B4-BE49-F238E27FC236}">
              <a16:creationId xmlns:a16="http://schemas.microsoft.com/office/drawing/2014/main" id="{00000000-0008-0000-0500-00005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1" name="Text Box 18">
          <a:extLst>
            <a:ext uri="{FF2B5EF4-FFF2-40B4-BE49-F238E27FC236}">
              <a16:creationId xmlns:a16="http://schemas.microsoft.com/office/drawing/2014/main" id="{00000000-0008-0000-0500-00005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72" name="Text Box 19">
          <a:extLst>
            <a:ext uri="{FF2B5EF4-FFF2-40B4-BE49-F238E27FC236}">
              <a16:creationId xmlns:a16="http://schemas.microsoft.com/office/drawing/2014/main" id="{00000000-0008-0000-0500-000058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3" name="Text Box 16">
          <a:extLst>
            <a:ext uri="{FF2B5EF4-FFF2-40B4-BE49-F238E27FC236}">
              <a16:creationId xmlns:a16="http://schemas.microsoft.com/office/drawing/2014/main" id="{00000000-0008-0000-0500-00005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4" name="Text Box 17">
          <a:extLst>
            <a:ext uri="{FF2B5EF4-FFF2-40B4-BE49-F238E27FC236}">
              <a16:creationId xmlns:a16="http://schemas.microsoft.com/office/drawing/2014/main" id="{00000000-0008-0000-0500-00005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5" name="Text Box 18">
          <a:extLst>
            <a:ext uri="{FF2B5EF4-FFF2-40B4-BE49-F238E27FC236}">
              <a16:creationId xmlns:a16="http://schemas.microsoft.com/office/drawing/2014/main" id="{00000000-0008-0000-0500-00005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76" name="Text Box 19">
          <a:extLst>
            <a:ext uri="{FF2B5EF4-FFF2-40B4-BE49-F238E27FC236}">
              <a16:creationId xmlns:a16="http://schemas.microsoft.com/office/drawing/2014/main" id="{00000000-0008-0000-0500-00005C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7" name="Text Box 16">
          <a:extLst>
            <a:ext uri="{FF2B5EF4-FFF2-40B4-BE49-F238E27FC236}">
              <a16:creationId xmlns:a16="http://schemas.microsoft.com/office/drawing/2014/main" id="{00000000-0008-0000-0500-00005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8" name="Text Box 17">
          <a:extLst>
            <a:ext uri="{FF2B5EF4-FFF2-40B4-BE49-F238E27FC236}">
              <a16:creationId xmlns:a16="http://schemas.microsoft.com/office/drawing/2014/main" id="{00000000-0008-0000-0500-00005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79" name="Text Box 18">
          <a:extLst>
            <a:ext uri="{FF2B5EF4-FFF2-40B4-BE49-F238E27FC236}">
              <a16:creationId xmlns:a16="http://schemas.microsoft.com/office/drawing/2014/main" id="{00000000-0008-0000-0500-00005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0</xdr:rowOff>
    </xdr:from>
    <xdr:ext cx="95250" cy="171450"/>
    <xdr:sp macro="" textlink="">
      <xdr:nvSpPr>
        <xdr:cNvPr id="3680" name="Text Box 19">
          <a:extLst>
            <a:ext uri="{FF2B5EF4-FFF2-40B4-BE49-F238E27FC236}">
              <a16:creationId xmlns:a16="http://schemas.microsoft.com/office/drawing/2014/main" id="{00000000-0008-0000-0500-000060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681" name="Text Box 15">
          <a:extLst>
            <a:ext uri="{FF2B5EF4-FFF2-40B4-BE49-F238E27FC236}">
              <a16:creationId xmlns:a16="http://schemas.microsoft.com/office/drawing/2014/main" id="{00000000-0008-0000-0500-000061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2" name="Text Box 16">
          <a:extLst>
            <a:ext uri="{FF2B5EF4-FFF2-40B4-BE49-F238E27FC236}">
              <a16:creationId xmlns:a16="http://schemas.microsoft.com/office/drawing/2014/main" id="{00000000-0008-0000-0500-00006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3" name="Text Box 17">
          <a:extLst>
            <a:ext uri="{FF2B5EF4-FFF2-40B4-BE49-F238E27FC236}">
              <a16:creationId xmlns:a16="http://schemas.microsoft.com/office/drawing/2014/main" id="{00000000-0008-0000-0500-00006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4" name="Text Box 18">
          <a:extLst>
            <a:ext uri="{FF2B5EF4-FFF2-40B4-BE49-F238E27FC236}">
              <a16:creationId xmlns:a16="http://schemas.microsoft.com/office/drawing/2014/main" id="{00000000-0008-0000-0500-00006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85" name="Text Box 19">
          <a:extLst>
            <a:ext uri="{FF2B5EF4-FFF2-40B4-BE49-F238E27FC236}">
              <a16:creationId xmlns:a16="http://schemas.microsoft.com/office/drawing/2014/main" id="{00000000-0008-0000-0500-00006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120</xdr:row>
      <xdr:rowOff>504825</xdr:rowOff>
    </xdr:from>
    <xdr:ext cx="95250" cy="442269"/>
    <xdr:sp macro="" textlink="">
      <xdr:nvSpPr>
        <xdr:cNvPr id="3686" name="Text Box 15">
          <a:extLst>
            <a:ext uri="{FF2B5EF4-FFF2-40B4-BE49-F238E27FC236}">
              <a16:creationId xmlns:a16="http://schemas.microsoft.com/office/drawing/2014/main" id="{00000000-0008-0000-0500-000066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7" name="Text Box 16">
          <a:extLst>
            <a:ext uri="{FF2B5EF4-FFF2-40B4-BE49-F238E27FC236}">
              <a16:creationId xmlns:a16="http://schemas.microsoft.com/office/drawing/2014/main" id="{00000000-0008-0000-0500-00006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8" name="Text Box 17">
          <a:extLst>
            <a:ext uri="{FF2B5EF4-FFF2-40B4-BE49-F238E27FC236}">
              <a16:creationId xmlns:a16="http://schemas.microsoft.com/office/drawing/2014/main" id="{00000000-0008-0000-0500-00006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689" name="Text Box 18">
          <a:extLst>
            <a:ext uri="{FF2B5EF4-FFF2-40B4-BE49-F238E27FC236}">
              <a16:creationId xmlns:a16="http://schemas.microsoft.com/office/drawing/2014/main" id="{00000000-0008-0000-0500-00006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0" name="Text Box 16">
          <a:extLst>
            <a:ext uri="{FF2B5EF4-FFF2-40B4-BE49-F238E27FC236}">
              <a16:creationId xmlns:a16="http://schemas.microsoft.com/office/drawing/2014/main" id="{00000000-0008-0000-0500-00006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1" name="Text Box 17">
          <a:extLst>
            <a:ext uri="{FF2B5EF4-FFF2-40B4-BE49-F238E27FC236}">
              <a16:creationId xmlns:a16="http://schemas.microsoft.com/office/drawing/2014/main" id="{00000000-0008-0000-0500-00006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2" name="Text Box 18">
          <a:extLst>
            <a:ext uri="{FF2B5EF4-FFF2-40B4-BE49-F238E27FC236}">
              <a16:creationId xmlns:a16="http://schemas.microsoft.com/office/drawing/2014/main" id="{00000000-0008-0000-0500-00006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3" name="Text Box 19">
          <a:extLst>
            <a:ext uri="{FF2B5EF4-FFF2-40B4-BE49-F238E27FC236}">
              <a16:creationId xmlns:a16="http://schemas.microsoft.com/office/drawing/2014/main" id="{00000000-0008-0000-0500-00006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4" name="Text Box 16">
          <a:extLst>
            <a:ext uri="{FF2B5EF4-FFF2-40B4-BE49-F238E27FC236}">
              <a16:creationId xmlns:a16="http://schemas.microsoft.com/office/drawing/2014/main" id="{00000000-0008-0000-0500-00006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5" name="Text Box 17">
          <a:extLst>
            <a:ext uri="{FF2B5EF4-FFF2-40B4-BE49-F238E27FC236}">
              <a16:creationId xmlns:a16="http://schemas.microsoft.com/office/drawing/2014/main" id="{00000000-0008-0000-0500-00006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696" name="Text Box 18">
          <a:extLst>
            <a:ext uri="{FF2B5EF4-FFF2-40B4-BE49-F238E27FC236}">
              <a16:creationId xmlns:a16="http://schemas.microsoft.com/office/drawing/2014/main" id="{00000000-0008-0000-0500-000070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697" name="Text Box 15">
          <a:extLst>
            <a:ext uri="{FF2B5EF4-FFF2-40B4-BE49-F238E27FC236}">
              <a16:creationId xmlns:a16="http://schemas.microsoft.com/office/drawing/2014/main" id="{00000000-0008-0000-0500-000071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8" name="Text Box 16">
          <a:extLst>
            <a:ext uri="{FF2B5EF4-FFF2-40B4-BE49-F238E27FC236}">
              <a16:creationId xmlns:a16="http://schemas.microsoft.com/office/drawing/2014/main" id="{00000000-0008-0000-0500-00007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699" name="Text Box 17">
          <a:extLst>
            <a:ext uri="{FF2B5EF4-FFF2-40B4-BE49-F238E27FC236}">
              <a16:creationId xmlns:a16="http://schemas.microsoft.com/office/drawing/2014/main" id="{00000000-0008-0000-0500-00007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0" name="Text Box 18">
          <a:extLst>
            <a:ext uri="{FF2B5EF4-FFF2-40B4-BE49-F238E27FC236}">
              <a16:creationId xmlns:a16="http://schemas.microsoft.com/office/drawing/2014/main" id="{00000000-0008-0000-0500-00007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01" name="Text Box 19">
          <a:extLst>
            <a:ext uri="{FF2B5EF4-FFF2-40B4-BE49-F238E27FC236}">
              <a16:creationId xmlns:a16="http://schemas.microsoft.com/office/drawing/2014/main" id="{00000000-0008-0000-0500-00007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2" name="Text Box 16">
          <a:extLst>
            <a:ext uri="{FF2B5EF4-FFF2-40B4-BE49-F238E27FC236}">
              <a16:creationId xmlns:a16="http://schemas.microsoft.com/office/drawing/2014/main" id="{00000000-0008-0000-0500-00007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3" name="Text Box 17">
          <a:extLst>
            <a:ext uri="{FF2B5EF4-FFF2-40B4-BE49-F238E27FC236}">
              <a16:creationId xmlns:a16="http://schemas.microsoft.com/office/drawing/2014/main" id="{00000000-0008-0000-0500-00007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4" name="Text Box 18">
          <a:extLst>
            <a:ext uri="{FF2B5EF4-FFF2-40B4-BE49-F238E27FC236}">
              <a16:creationId xmlns:a16="http://schemas.microsoft.com/office/drawing/2014/main" id="{00000000-0008-0000-0500-00007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05" name="Text Box 19">
          <a:extLst>
            <a:ext uri="{FF2B5EF4-FFF2-40B4-BE49-F238E27FC236}">
              <a16:creationId xmlns:a16="http://schemas.microsoft.com/office/drawing/2014/main" id="{00000000-0008-0000-0500-00007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6" name="Text Box 16">
          <a:extLst>
            <a:ext uri="{FF2B5EF4-FFF2-40B4-BE49-F238E27FC236}">
              <a16:creationId xmlns:a16="http://schemas.microsoft.com/office/drawing/2014/main" id="{00000000-0008-0000-0500-00007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7" name="Text Box 17">
          <a:extLst>
            <a:ext uri="{FF2B5EF4-FFF2-40B4-BE49-F238E27FC236}">
              <a16:creationId xmlns:a16="http://schemas.microsoft.com/office/drawing/2014/main" id="{00000000-0008-0000-0500-00007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8" name="Text Box 18">
          <a:extLst>
            <a:ext uri="{FF2B5EF4-FFF2-40B4-BE49-F238E27FC236}">
              <a16:creationId xmlns:a16="http://schemas.microsoft.com/office/drawing/2014/main" id="{00000000-0008-0000-0500-00007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117</xdr:row>
      <xdr:rowOff>0</xdr:rowOff>
    </xdr:from>
    <xdr:ext cx="95250" cy="171450"/>
    <xdr:sp macro="" textlink="">
      <xdr:nvSpPr>
        <xdr:cNvPr id="3709" name="Text Box 19">
          <a:extLst>
            <a:ext uri="{FF2B5EF4-FFF2-40B4-BE49-F238E27FC236}">
              <a16:creationId xmlns:a16="http://schemas.microsoft.com/office/drawing/2014/main" id="{00000000-0008-0000-0500-00007D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014"/>
    <xdr:sp macro="" textlink="">
      <xdr:nvSpPr>
        <xdr:cNvPr id="3710" name="Text Box 15">
          <a:extLst>
            <a:ext uri="{FF2B5EF4-FFF2-40B4-BE49-F238E27FC236}">
              <a16:creationId xmlns:a16="http://schemas.microsoft.com/office/drawing/2014/main" id="{00000000-0008-0000-0500-00007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1" name="Text Box 16">
          <a:extLst>
            <a:ext uri="{FF2B5EF4-FFF2-40B4-BE49-F238E27FC236}">
              <a16:creationId xmlns:a16="http://schemas.microsoft.com/office/drawing/2014/main" id="{00000000-0008-0000-0500-00007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2" name="Text Box 17">
          <a:extLst>
            <a:ext uri="{FF2B5EF4-FFF2-40B4-BE49-F238E27FC236}">
              <a16:creationId xmlns:a16="http://schemas.microsoft.com/office/drawing/2014/main" id="{00000000-0008-0000-0500-00008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3" name="Text Box 18">
          <a:extLst>
            <a:ext uri="{FF2B5EF4-FFF2-40B4-BE49-F238E27FC236}">
              <a16:creationId xmlns:a16="http://schemas.microsoft.com/office/drawing/2014/main" id="{00000000-0008-0000-0500-00008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0</xdr:rowOff>
    </xdr:from>
    <xdr:ext cx="95250" cy="171450"/>
    <xdr:sp macro="" textlink="">
      <xdr:nvSpPr>
        <xdr:cNvPr id="3714" name="Text Box 19">
          <a:extLst>
            <a:ext uri="{FF2B5EF4-FFF2-40B4-BE49-F238E27FC236}">
              <a16:creationId xmlns:a16="http://schemas.microsoft.com/office/drawing/2014/main" id="{00000000-0008-0000-0500-00008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5" name="Text Box 16">
          <a:extLst>
            <a:ext uri="{FF2B5EF4-FFF2-40B4-BE49-F238E27FC236}">
              <a16:creationId xmlns:a16="http://schemas.microsoft.com/office/drawing/2014/main" id="{00000000-0008-0000-0500-00008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0</xdr:rowOff>
    </xdr:from>
    <xdr:ext cx="95250" cy="171450"/>
    <xdr:sp macro="" textlink="">
      <xdr:nvSpPr>
        <xdr:cNvPr id="3716" name="Text Box 17">
          <a:extLst>
            <a:ext uri="{FF2B5EF4-FFF2-40B4-BE49-F238E27FC236}">
              <a16:creationId xmlns:a16="http://schemas.microsoft.com/office/drawing/2014/main" id="{00000000-0008-0000-0500-00008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122</xdr:row>
      <xdr:rowOff>15875</xdr:rowOff>
    </xdr:from>
    <xdr:ext cx="95250" cy="171450"/>
    <xdr:sp macro="" textlink="">
      <xdr:nvSpPr>
        <xdr:cNvPr id="3717" name="Text Box 18">
          <a:extLst>
            <a:ext uri="{FF2B5EF4-FFF2-40B4-BE49-F238E27FC236}">
              <a16:creationId xmlns:a16="http://schemas.microsoft.com/office/drawing/2014/main" id="{00000000-0008-0000-0500-000085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8" name="Text Box 16">
          <a:extLst>
            <a:ext uri="{FF2B5EF4-FFF2-40B4-BE49-F238E27FC236}">
              <a16:creationId xmlns:a16="http://schemas.microsoft.com/office/drawing/2014/main" id="{00000000-0008-0000-0500-00008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19" name="Text Box 17">
          <a:extLst>
            <a:ext uri="{FF2B5EF4-FFF2-40B4-BE49-F238E27FC236}">
              <a16:creationId xmlns:a16="http://schemas.microsoft.com/office/drawing/2014/main" id="{00000000-0008-0000-0500-00008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0" name="Text Box 18">
          <a:extLst>
            <a:ext uri="{FF2B5EF4-FFF2-40B4-BE49-F238E27FC236}">
              <a16:creationId xmlns:a16="http://schemas.microsoft.com/office/drawing/2014/main" id="{00000000-0008-0000-0500-00008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1" name="Text Box 19">
          <a:extLst>
            <a:ext uri="{FF2B5EF4-FFF2-40B4-BE49-F238E27FC236}">
              <a16:creationId xmlns:a16="http://schemas.microsoft.com/office/drawing/2014/main" id="{00000000-0008-0000-0500-00008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122</xdr:row>
      <xdr:rowOff>0</xdr:rowOff>
    </xdr:from>
    <xdr:ext cx="95250" cy="171450"/>
    <xdr:sp macro="" textlink="">
      <xdr:nvSpPr>
        <xdr:cNvPr id="3722" name="Text Box 16">
          <a:extLst>
            <a:ext uri="{FF2B5EF4-FFF2-40B4-BE49-F238E27FC236}">
              <a16:creationId xmlns:a16="http://schemas.microsoft.com/office/drawing/2014/main" id="{00000000-0008-0000-0500-00008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3" name="Text Box 15">
          <a:extLst>
            <a:ext uri="{FF2B5EF4-FFF2-40B4-BE49-F238E27FC236}">
              <a16:creationId xmlns:a16="http://schemas.microsoft.com/office/drawing/2014/main" id="{00000000-0008-0000-0500-00008B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3724" name="Text Box 15">
          <a:extLst>
            <a:ext uri="{FF2B5EF4-FFF2-40B4-BE49-F238E27FC236}">
              <a16:creationId xmlns:a16="http://schemas.microsoft.com/office/drawing/2014/main" id="{00000000-0008-0000-0500-00008C0E0000}"/>
            </a:ext>
          </a:extLst>
        </xdr:cNvPr>
        <xdr:cNvSpPr txBox="1">
          <a:spLocks noChangeArrowheads="1"/>
        </xdr:cNvSpPr>
      </xdr:nvSpPr>
      <xdr:spPr bwMode="auto">
        <a:xfrm>
          <a:off x="4664364" y="5994111"/>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25" name="Text Box 15">
          <a:extLst>
            <a:ext uri="{FF2B5EF4-FFF2-40B4-BE49-F238E27FC236}">
              <a16:creationId xmlns:a16="http://schemas.microsoft.com/office/drawing/2014/main" id="{00000000-0008-0000-0500-00008D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26" name="Text Box 15">
          <a:extLst>
            <a:ext uri="{FF2B5EF4-FFF2-40B4-BE49-F238E27FC236}">
              <a16:creationId xmlns:a16="http://schemas.microsoft.com/office/drawing/2014/main" id="{00000000-0008-0000-0500-00008E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27" name="Text Box 15">
          <a:extLst>
            <a:ext uri="{FF2B5EF4-FFF2-40B4-BE49-F238E27FC236}">
              <a16:creationId xmlns:a16="http://schemas.microsoft.com/office/drawing/2014/main" id="{00000000-0008-0000-0500-00008F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3728" name="Text Box 15">
          <a:extLst>
            <a:ext uri="{FF2B5EF4-FFF2-40B4-BE49-F238E27FC236}">
              <a16:creationId xmlns:a16="http://schemas.microsoft.com/office/drawing/2014/main" id="{00000000-0008-0000-0500-0000900E0000}"/>
            </a:ext>
          </a:extLst>
        </xdr:cNvPr>
        <xdr:cNvSpPr txBox="1">
          <a:spLocks noChangeArrowheads="1"/>
        </xdr:cNvSpPr>
      </xdr:nvSpPr>
      <xdr:spPr bwMode="auto">
        <a:xfrm>
          <a:off x="4664364" y="5994111"/>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3729" name="Text Box 15">
          <a:extLst>
            <a:ext uri="{FF2B5EF4-FFF2-40B4-BE49-F238E27FC236}">
              <a16:creationId xmlns:a16="http://schemas.microsoft.com/office/drawing/2014/main" id="{00000000-0008-0000-0500-0000910E0000}"/>
            </a:ext>
          </a:extLst>
        </xdr:cNvPr>
        <xdr:cNvSpPr txBox="1">
          <a:spLocks noChangeArrowheads="1"/>
        </xdr:cNvSpPr>
      </xdr:nvSpPr>
      <xdr:spPr bwMode="auto">
        <a:xfrm>
          <a:off x="12578484" y="5793028"/>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0" name="Text Box 16">
          <a:extLst>
            <a:ext uri="{FF2B5EF4-FFF2-40B4-BE49-F238E27FC236}">
              <a16:creationId xmlns:a16="http://schemas.microsoft.com/office/drawing/2014/main" id="{00000000-0008-0000-0500-00009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1" name="Text Box 17">
          <a:extLst>
            <a:ext uri="{FF2B5EF4-FFF2-40B4-BE49-F238E27FC236}">
              <a16:creationId xmlns:a16="http://schemas.microsoft.com/office/drawing/2014/main" id="{00000000-0008-0000-0500-00009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2" name="Text Box 18">
          <a:extLst>
            <a:ext uri="{FF2B5EF4-FFF2-40B4-BE49-F238E27FC236}">
              <a16:creationId xmlns:a16="http://schemas.microsoft.com/office/drawing/2014/main" id="{00000000-0008-0000-0500-00009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33" name="Text Box 19">
          <a:extLst>
            <a:ext uri="{FF2B5EF4-FFF2-40B4-BE49-F238E27FC236}">
              <a16:creationId xmlns:a16="http://schemas.microsoft.com/office/drawing/2014/main" id="{00000000-0008-0000-0500-00009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4" name="Text Box 16">
          <a:extLst>
            <a:ext uri="{FF2B5EF4-FFF2-40B4-BE49-F238E27FC236}">
              <a16:creationId xmlns:a16="http://schemas.microsoft.com/office/drawing/2014/main" id="{00000000-0008-0000-0500-00009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5" name="Text Box 17">
          <a:extLst>
            <a:ext uri="{FF2B5EF4-FFF2-40B4-BE49-F238E27FC236}">
              <a16:creationId xmlns:a16="http://schemas.microsoft.com/office/drawing/2014/main" id="{00000000-0008-0000-0500-00009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6" name="Text Box 18">
          <a:extLst>
            <a:ext uri="{FF2B5EF4-FFF2-40B4-BE49-F238E27FC236}">
              <a16:creationId xmlns:a16="http://schemas.microsoft.com/office/drawing/2014/main" id="{00000000-0008-0000-0500-00009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37" name="Text Box 19">
          <a:extLst>
            <a:ext uri="{FF2B5EF4-FFF2-40B4-BE49-F238E27FC236}">
              <a16:creationId xmlns:a16="http://schemas.microsoft.com/office/drawing/2014/main" id="{00000000-0008-0000-0500-00009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8" name="Text Box 16">
          <a:extLst>
            <a:ext uri="{FF2B5EF4-FFF2-40B4-BE49-F238E27FC236}">
              <a16:creationId xmlns:a16="http://schemas.microsoft.com/office/drawing/2014/main" id="{00000000-0008-0000-0500-00009A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39" name="Text Box 17">
          <a:extLst>
            <a:ext uri="{FF2B5EF4-FFF2-40B4-BE49-F238E27FC236}">
              <a16:creationId xmlns:a16="http://schemas.microsoft.com/office/drawing/2014/main" id="{00000000-0008-0000-0500-00009B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0" name="Text Box 18">
          <a:extLst>
            <a:ext uri="{FF2B5EF4-FFF2-40B4-BE49-F238E27FC236}">
              <a16:creationId xmlns:a16="http://schemas.microsoft.com/office/drawing/2014/main" id="{00000000-0008-0000-0500-00009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41" name="Text Box 19">
          <a:extLst>
            <a:ext uri="{FF2B5EF4-FFF2-40B4-BE49-F238E27FC236}">
              <a16:creationId xmlns:a16="http://schemas.microsoft.com/office/drawing/2014/main" id="{00000000-0008-0000-0500-00009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42" name="Text Box 15">
          <a:extLst>
            <a:ext uri="{FF2B5EF4-FFF2-40B4-BE49-F238E27FC236}">
              <a16:creationId xmlns:a16="http://schemas.microsoft.com/office/drawing/2014/main" id="{00000000-0008-0000-0500-00009E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3" name="Text Box 16">
          <a:extLst>
            <a:ext uri="{FF2B5EF4-FFF2-40B4-BE49-F238E27FC236}">
              <a16:creationId xmlns:a16="http://schemas.microsoft.com/office/drawing/2014/main" id="{00000000-0008-0000-0500-00009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4" name="Text Box 17">
          <a:extLst>
            <a:ext uri="{FF2B5EF4-FFF2-40B4-BE49-F238E27FC236}">
              <a16:creationId xmlns:a16="http://schemas.microsoft.com/office/drawing/2014/main" id="{00000000-0008-0000-0500-0000A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5" name="Text Box 18">
          <a:extLst>
            <a:ext uri="{FF2B5EF4-FFF2-40B4-BE49-F238E27FC236}">
              <a16:creationId xmlns:a16="http://schemas.microsoft.com/office/drawing/2014/main" id="{00000000-0008-0000-0500-0000A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46" name="Text Box 19">
          <a:extLst>
            <a:ext uri="{FF2B5EF4-FFF2-40B4-BE49-F238E27FC236}">
              <a16:creationId xmlns:a16="http://schemas.microsoft.com/office/drawing/2014/main" id="{00000000-0008-0000-0500-0000A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7" name="Text Box 16">
          <a:extLst>
            <a:ext uri="{FF2B5EF4-FFF2-40B4-BE49-F238E27FC236}">
              <a16:creationId xmlns:a16="http://schemas.microsoft.com/office/drawing/2014/main" id="{00000000-0008-0000-0500-0000A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8" name="Text Box 17">
          <a:extLst>
            <a:ext uri="{FF2B5EF4-FFF2-40B4-BE49-F238E27FC236}">
              <a16:creationId xmlns:a16="http://schemas.microsoft.com/office/drawing/2014/main" id="{00000000-0008-0000-0500-0000A4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49" name="Text Box 18">
          <a:extLst>
            <a:ext uri="{FF2B5EF4-FFF2-40B4-BE49-F238E27FC236}">
              <a16:creationId xmlns:a16="http://schemas.microsoft.com/office/drawing/2014/main" id="{00000000-0008-0000-0500-0000A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0" name="Text Box 16">
          <a:extLst>
            <a:ext uri="{FF2B5EF4-FFF2-40B4-BE49-F238E27FC236}">
              <a16:creationId xmlns:a16="http://schemas.microsoft.com/office/drawing/2014/main" id="{00000000-0008-0000-0500-0000A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1" name="Text Box 17">
          <a:extLst>
            <a:ext uri="{FF2B5EF4-FFF2-40B4-BE49-F238E27FC236}">
              <a16:creationId xmlns:a16="http://schemas.microsoft.com/office/drawing/2014/main" id="{00000000-0008-0000-0500-0000A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2" name="Text Box 18">
          <a:extLst>
            <a:ext uri="{FF2B5EF4-FFF2-40B4-BE49-F238E27FC236}">
              <a16:creationId xmlns:a16="http://schemas.microsoft.com/office/drawing/2014/main" id="{00000000-0008-0000-0500-0000A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3" name="Text Box 19">
          <a:extLst>
            <a:ext uri="{FF2B5EF4-FFF2-40B4-BE49-F238E27FC236}">
              <a16:creationId xmlns:a16="http://schemas.microsoft.com/office/drawing/2014/main" id="{00000000-0008-0000-0500-0000A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4" name="Text Box 16">
          <a:extLst>
            <a:ext uri="{FF2B5EF4-FFF2-40B4-BE49-F238E27FC236}">
              <a16:creationId xmlns:a16="http://schemas.microsoft.com/office/drawing/2014/main" id="{00000000-0008-0000-0500-0000A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5" name="Text Box 17">
          <a:extLst>
            <a:ext uri="{FF2B5EF4-FFF2-40B4-BE49-F238E27FC236}">
              <a16:creationId xmlns:a16="http://schemas.microsoft.com/office/drawing/2014/main" id="{00000000-0008-0000-0500-0000A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6" name="Text Box 18">
          <a:extLst>
            <a:ext uri="{FF2B5EF4-FFF2-40B4-BE49-F238E27FC236}">
              <a16:creationId xmlns:a16="http://schemas.microsoft.com/office/drawing/2014/main" id="{00000000-0008-0000-0500-0000A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57" name="Text Box 19">
          <a:extLst>
            <a:ext uri="{FF2B5EF4-FFF2-40B4-BE49-F238E27FC236}">
              <a16:creationId xmlns:a16="http://schemas.microsoft.com/office/drawing/2014/main" id="{00000000-0008-0000-0500-0000A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3758" name="Text Box 15">
          <a:extLst>
            <a:ext uri="{FF2B5EF4-FFF2-40B4-BE49-F238E27FC236}">
              <a16:creationId xmlns:a16="http://schemas.microsoft.com/office/drawing/2014/main" id="{00000000-0008-0000-0500-0000AE0E0000}"/>
            </a:ext>
          </a:extLst>
        </xdr:cNvPr>
        <xdr:cNvSpPr txBox="1">
          <a:spLocks noChangeArrowheads="1"/>
        </xdr:cNvSpPr>
      </xdr:nvSpPr>
      <xdr:spPr bwMode="auto">
        <a:xfrm>
          <a:off x="4664364" y="5994111"/>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3759" name="Text Box 15">
          <a:extLst>
            <a:ext uri="{FF2B5EF4-FFF2-40B4-BE49-F238E27FC236}">
              <a16:creationId xmlns:a16="http://schemas.microsoft.com/office/drawing/2014/main" id="{00000000-0008-0000-0500-0000AF0E0000}"/>
            </a:ext>
          </a:extLst>
        </xdr:cNvPr>
        <xdr:cNvSpPr txBox="1">
          <a:spLocks noChangeArrowheads="1"/>
        </xdr:cNvSpPr>
      </xdr:nvSpPr>
      <xdr:spPr bwMode="auto">
        <a:xfrm>
          <a:off x="12540961"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3760" name="Text Box 15">
          <a:extLst>
            <a:ext uri="{FF2B5EF4-FFF2-40B4-BE49-F238E27FC236}">
              <a16:creationId xmlns:a16="http://schemas.microsoft.com/office/drawing/2014/main" id="{00000000-0008-0000-0500-0000B00E0000}"/>
            </a:ext>
          </a:extLst>
        </xdr:cNvPr>
        <xdr:cNvSpPr txBox="1">
          <a:spLocks noChangeArrowheads="1"/>
        </xdr:cNvSpPr>
      </xdr:nvSpPr>
      <xdr:spPr bwMode="auto">
        <a:xfrm>
          <a:off x="21832455" y="5994111"/>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3761" name="Text Box 15">
          <a:extLst>
            <a:ext uri="{FF2B5EF4-FFF2-40B4-BE49-F238E27FC236}">
              <a16:creationId xmlns:a16="http://schemas.microsoft.com/office/drawing/2014/main" id="{00000000-0008-0000-0500-0000B10E0000}"/>
            </a:ext>
          </a:extLst>
        </xdr:cNvPr>
        <xdr:cNvSpPr txBox="1">
          <a:spLocks noChangeArrowheads="1"/>
        </xdr:cNvSpPr>
      </xdr:nvSpPr>
      <xdr:spPr bwMode="auto">
        <a:xfrm>
          <a:off x="4664364"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122</xdr:row>
      <xdr:rowOff>346075</xdr:rowOff>
    </xdr:from>
    <xdr:ext cx="95250" cy="444331"/>
    <xdr:sp macro="" textlink="">
      <xdr:nvSpPr>
        <xdr:cNvPr id="3762" name="Text Box 15">
          <a:extLst>
            <a:ext uri="{FF2B5EF4-FFF2-40B4-BE49-F238E27FC236}">
              <a16:creationId xmlns:a16="http://schemas.microsoft.com/office/drawing/2014/main" id="{00000000-0008-0000-0500-0000B20E0000}"/>
            </a:ext>
          </a:extLst>
        </xdr:cNvPr>
        <xdr:cNvSpPr txBox="1">
          <a:spLocks noChangeArrowheads="1"/>
        </xdr:cNvSpPr>
      </xdr:nvSpPr>
      <xdr:spPr bwMode="auto">
        <a:xfrm>
          <a:off x="4927600" y="44764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3763" name="Text Box 15">
          <a:extLst>
            <a:ext uri="{FF2B5EF4-FFF2-40B4-BE49-F238E27FC236}">
              <a16:creationId xmlns:a16="http://schemas.microsoft.com/office/drawing/2014/main" id="{00000000-0008-0000-0500-0000B30E0000}"/>
            </a:ext>
          </a:extLst>
        </xdr:cNvPr>
        <xdr:cNvSpPr txBox="1">
          <a:spLocks noChangeArrowheads="1"/>
        </xdr:cNvSpPr>
      </xdr:nvSpPr>
      <xdr:spPr bwMode="auto">
        <a:xfrm>
          <a:off x="12540961" y="5994111"/>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4" name="Text Box 16">
          <a:extLst>
            <a:ext uri="{FF2B5EF4-FFF2-40B4-BE49-F238E27FC236}">
              <a16:creationId xmlns:a16="http://schemas.microsoft.com/office/drawing/2014/main" id="{00000000-0008-0000-0500-0000B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5" name="Text Box 17">
          <a:extLst>
            <a:ext uri="{FF2B5EF4-FFF2-40B4-BE49-F238E27FC236}">
              <a16:creationId xmlns:a16="http://schemas.microsoft.com/office/drawing/2014/main" id="{00000000-0008-0000-0500-0000B5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6" name="Text Box 18">
          <a:extLst>
            <a:ext uri="{FF2B5EF4-FFF2-40B4-BE49-F238E27FC236}">
              <a16:creationId xmlns:a16="http://schemas.microsoft.com/office/drawing/2014/main" id="{00000000-0008-0000-0500-0000B6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67" name="Text Box 19">
          <a:extLst>
            <a:ext uri="{FF2B5EF4-FFF2-40B4-BE49-F238E27FC236}">
              <a16:creationId xmlns:a16="http://schemas.microsoft.com/office/drawing/2014/main" id="{00000000-0008-0000-0500-0000B7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8" name="Text Box 16">
          <a:extLst>
            <a:ext uri="{FF2B5EF4-FFF2-40B4-BE49-F238E27FC236}">
              <a16:creationId xmlns:a16="http://schemas.microsoft.com/office/drawing/2014/main" id="{00000000-0008-0000-0500-0000B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69" name="Text Box 17">
          <a:extLst>
            <a:ext uri="{FF2B5EF4-FFF2-40B4-BE49-F238E27FC236}">
              <a16:creationId xmlns:a16="http://schemas.microsoft.com/office/drawing/2014/main" id="{00000000-0008-0000-0500-0000B9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0" name="Text Box 18">
          <a:extLst>
            <a:ext uri="{FF2B5EF4-FFF2-40B4-BE49-F238E27FC236}">
              <a16:creationId xmlns:a16="http://schemas.microsoft.com/office/drawing/2014/main" id="{00000000-0008-0000-0500-0000BA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71" name="Text Box 19">
          <a:extLst>
            <a:ext uri="{FF2B5EF4-FFF2-40B4-BE49-F238E27FC236}">
              <a16:creationId xmlns:a16="http://schemas.microsoft.com/office/drawing/2014/main" id="{00000000-0008-0000-0500-0000BB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2" name="Text Box 16">
          <a:extLst>
            <a:ext uri="{FF2B5EF4-FFF2-40B4-BE49-F238E27FC236}">
              <a16:creationId xmlns:a16="http://schemas.microsoft.com/office/drawing/2014/main" id="{00000000-0008-0000-0500-0000BC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3" name="Text Box 17">
          <a:extLst>
            <a:ext uri="{FF2B5EF4-FFF2-40B4-BE49-F238E27FC236}">
              <a16:creationId xmlns:a16="http://schemas.microsoft.com/office/drawing/2014/main" id="{00000000-0008-0000-0500-0000BD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4" name="Text Box 18">
          <a:extLst>
            <a:ext uri="{FF2B5EF4-FFF2-40B4-BE49-F238E27FC236}">
              <a16:creationId xmlns:a16="http://schemas.microsoft.com/office/drawing/2014/main" id="{00000000-0008-0000-0500-0000BE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188</xdr:row>
      <xdr:rowOff>0</xdr:rowOff>
    </xdr:from>
    <xdr:ext cx="95250" cy="171450"/>
    <xdr:sp macro="" textlink="">
      <xdr:nvSpPr>
        <xdr:cNvPr id="3775" name="Text Box 19">
          <a:extLst>
            <a:ext uri="{FF2B5EF4-FFF2-40B4-BE49-F238E27FC236}">
              <a16:creationId xmlns:a16="http://schemas.microsoft.com/office/drawing/2014/main" id="{00000000-0008-0000-0500-0000BF0E0000}"/>
            </a:ext>
          </a:extLst>
        </xdr:cNvPr>
        <xdr:cNvSpPr txBox="1">
          <a:spLocks noChangeArrowheads="1"/>
        </xdr:cNvSpPr>
      </xdr:nvSpPr>
      <xdr:spPr bwMode="auto">
        <a:xfrm>
          <a:off x="21832455"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776" name="Text Box 15">
          <a:extLst>
            <a:ext uri="{FF2B5EF4-FFF2-40B4-BE49-F238E27FC236}">
              <a16:creationId xmlns:a16="http://schemas.microsoft.com/office/drawing/2014/main" id="{00000000-0008-0000-0500-0000C0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7" name="Text Box 16">
          <a:extLst>
            <a:ext uri="{FF2B5EF4-FFF2-40B4-BE49-F238E27FC236}">
              <a16:creationId xmlns:a16="http://schemas.microsoft.com/office/drawing/2014/main" id="{00000000-0008-0000-0500-0000C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8" name="Text Box 17">
          <a:extLst>
            <a:ext uri="{FF2B5EF4-FFF2-40B4-BE49-F238E27FC236}">
              <a16:creationId xmlns:a16="http://schemas.microsoft.com/office/drawing/2014/main" id="{00000000-0008-0000-0500-0000C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79" name="Text Box 18">
          <a:extLst>
            <a:ext uri="{FF2B5EF4-FFF2-40B4-BE49-F238E27FC236}">
              <a16:creationId xmlns:a16="http://schemas.microsoft.com/office/drawing/2014/main" id="{00000000-0008-0000-0500-0000C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80" name="Text Box 19">
          <a:extLst>
            <a:ext uri="{FF2B5EF4-FFF2-40B4-BE49-F238E27FC236}">
              <a16:creationId xmlns:a16="http://schemas.microsoft.com/office/drawing/2014/main" id="{00000000-0008-0000-0500-0000C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186</xdr:row>
      <xdr:rowOff>504825</xdr:rowOff>
    </xdr:from>
    <xdr:ext cx="95250" cy="442269"/>
    <xdr:sp macro="" textlink="">
      <xdr:nvSpPr>
        <xdr:cNvPr id="3781" name="Text Box 15">
          <a:extLst>
            <a:ext uri="{FF2B5EF4-FFF2-40B4-BE49-F238E27FC236}">
              <a16:creationId xmlns:a16="http://schemas.microsoft.com/office/drawing/2014/main" id="{00000000-0008-0000-0500-0000C50E0000}"/>
            </a:ext>
          </a:extLst>
        </xdr:cNvPr>
        <xdr:cNvSpPr txBox="1">
          <a:spLocks noChangeArrowheads="1"/>
        </xdr:cNvSpPr>
      </xdr:nvSpPr>
      <xdr:spPr bwMode="auto">
        <a:xfrm>
          <a:off x="12540961" y="6733020"/>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2" name="Text Box 16">
          <a:extLst>
            <a:ext uri="{FF2B5EF4-FFF2-40B4-BE49-F238E27FC236}">
              <a16:creationId xmlns:a16="http://schemas.microsoft.com/office/drawing/2014/main" id="{00000000-0008-0000-0500-0000C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3" name="Text Box 17">
          <a:extLst>
            <a:ext uri="{FF2B5EF4-FFF2-40B4-BE49-F238E27FC236}">
              <a16:creationId xmlns:a16="http://schemas.microsoft.com/office/drawing/2014/main" id="{00000000-0008-0000-0500-0000C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84" name="Text Box 18">
          <a:extLst>
            <a:ext uri="{FF2B5EF4-FFF2-40B4-BE49-F238E27FC236}">
              <a16:creationId xmlns:a16="http://schemas.microsoft.com/office/drawing/2014/main" id="{00000000-0008-0000-0500-0000C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5" name="Text Box 16">
          <a:extLst>
            <a:ext uri="{FF2B5EF4-FFF2-40B4-BE49-F238E27FC236}">
              <a16:creationId xmlns:a16="http://schemas.microsoft.com/office/drawing/2014/main" id="{00000000-0008-0000-0500-0000C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6" name="Text Box 17">
          <a:extLst>
            <a:ext uri="{FF2B5EF4-FFF2-40B4-BE49-F238E27FC236}">
              <a16:creationId xmlns:a16="http://schemas.microsoft.com/office/drawing/2014/main" id="{00000000-0008-0000-0500-0000CA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7" name="Text Box 18">
          <a:extLst>
            <a:ext uri="{FF2B5EF4-FFF2-40B4-BE49-F238E27FC236}">
              <a16:creationId xmlns:a16="http://schemas.microsoft.com/office/drawing/2014/main" id="{00000000-0008-0000-0500-0000CB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8" name="Text Box 19">
          <a:extLst>
            <a:ext uri="{FF2B5EF4-FFF2-40B4-BE49-F238E27FC236}">
              <a16:creationId xmlns:a16="http://schemas.microsoft.com/office/drawing/2014/main" id="{00000000-0008-0000-0500-0000CC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89" name="Text Box 16">
          <a:extLst>
            <a:ext uri="{FF2B5EF4-FFF2-40B4-BE49-F238E27FC236}">
              <a16:creationId xmlns:a16="http://schemas.microsoft.com/office/drawing/2014/main" id="{00000000-0008-0000-0500-0000CD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0" name="Text Box 17">
          <a:extLst>
            <a:ext uri="{FF2B5EF4-FFF2-40B4-BE49-F238E27FC236}">
              <a16:creationId xmlns:a16="http://schemas.microsoft.com/office/drawing/2014/main" id="{00000000-0008-0000-0500-0000CE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791" name="Text Box 18">
          <a:extLst>
            <a:ext uri="{FF2B5EF4-FFF2-40B4-BE49-F238E27FC236}">
              <a16:creationId xmlns:a16="http://schemas.microsoft.com/office/drawing/2014/main" id="{00000000-0008-0000-0500-0000CF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792" name="Text Box 15">
          <a:extLst>
            <a:ext uri="{FF2B5EF4-FFF2-40B4-BE49-F238E27FC236}">
              <a16:creationId xmlns:a16="http://schemas.microsoft.com/office/drawing/2014/main" id="{00000000-0008-0000-0500-0000D0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3" name="Text Box 16">
          <a:extLst>
            <a:ext uri="{FF2B5EF4-FFF2-40B4-BE49-F238E27FC236}">
              <a16:creationId xmlns:a16="http://schemas.microsoft.com/office/drawing/2014/main" id="{00000000-0008-0000-0500-0000D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4" name="Text Box 17">
          <a:extLst>
            <a:ext uri="{FF2B5EF4-FFF2-40B4-BE49-F238E27FC236}">
              <a16:creationId xmlns:a16="http://schemas.microsoft.com/office/drawing/2014/main" id="{00000000-0008-0000-0500-0000D2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5" name="Text Box 18">
          <a:extLst>
            <a:ext uri="{FF2B5EF4-FFF2-40B4-BE49-F238E27FC236}">
              <a16:creationId xmlns:a16="http://schemas.microsoft.com/office/drawing/2014/main" id="{00000000-0008-0000-0500-0000D3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796" name="Text Box 19">
          <a:extLst>
            <a:ext uri="{FF2B5EF4-FFF2-40B4-BE49-F238E27FC236}">
              <a16:creationId xmlns:a16="http://schemas.microsoft.com/office/drawing/2014/main" id="{00000000-0008-0000-0500-0000D4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7" name="Text Box 16">
          <a:extLst>
            <a:ext uri="{FF2B5EF4-FFF2-40B4-BE49-F238E27FC236}">
              <a16:creationId xmlns:a16="http://schemas.microsoft.com/office/drawing/2014/main" id="{00000000-0008-0000-0500-0000D5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8" name="Text Box 17">
          <a:extLst>
            <a:ext uri="{FF2B5EF4-FFF2-40B4-BE49-F238E27FC236}">
              <a16:creationId xmlns:a16="http://schemas.microsoft.com/office/drawing/2014/main" id="{00000000-0008-0000-0500-0000D6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799" name="Text Box 18">
          <a:extLst>
            <a:ext uri="{FF2B5EF4-FFF2-40B4-BE49-F238E27FC236}">
              <a16:creationId xmlns:a16="http://schemas.microsoft.com/office/drawing/2014/main" id="{00000000-0008-0000-0500-0000D7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00" name="Text Box 19">
          <a:extLst>
            <a:ext uri="{FF2B5EF4-FFF2-40B4-BE49-F238E27FC236}">
              <a16:creationId xmlns:a16="http://schemas.microsoft.com/office/drawing/2014/main" id="{00000000-0008-0000-0500-0000D8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1" name="Text Box 16">
          <a:extLst>
            <a:ext uri="{FF2B5EF4-FFF2-40B4-BE49-F238E27FC236}">
              <a16:creationId xmlns:a16="http://schemas.microsoft.com/office/drawing/2014/main" id="{00000000-0008-0000-0500-0000D9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2" name="Text Box 17">
          <a:extLst>
            <a:ext uri="{FF2B5EF4-FFF2-40B4-BE49-F238E27FC236}">
              <a16:creationId xmlns:a16="http://schemas.microsoft.com/office/drawing/2014/main" id="{00000000-0008-0000-0500-0000DA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3" name="Text Box 18">
          <a:extLst>
            <a:ext uri="{FF2B5EF4-FFF2-40B4-BE49-F238E27FC236}">
              <a16:creationId xmlns:a16="http://schemas.microsoft.com/office/drawing/2014/main" id="{00000000-0008-0000-0500-0000DB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183</xdr:row>
      <xdr:rowOff>0</xdr:rowOff>
    </xdr:from>
    <xdr:ext cx="95250" cy="171450"/>
    <xdr:sp macro="" textlink="">
      <xdr:nvSpPr>
        <xdr:cNvPr id="3804" name="Text Box 19">
          <a:extLst>
            <a:ext uri="{FF2B5EF4-FFF2-40B4-BE49-F238E27FC236}">
              <a16:creationId xmlns:a16="http://schemas.microsoft.com/office/drawing/2014/main" id="{00000000-0008-0000-0500-0000DC0E0000}"/>
            </a:ext>
          </a:extLst>
        </xdr:cNvPr>
        <xdr:cNvSpPr txBox="1">
          <a:spLocks noChangeArrowheads="1"/>
        </xdr:cNvSpPr>
      </xdr:nvSpPr>
      <xdr:spPr bwMode="auto">
        <a:xfrm>
          <a:off x="21832455" y="5992091"/>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014"/>
    <xdr:sp macro="" textlink="">
      <xdr:nvSpPr>
        <xdr:cNvPr id="3805" name="Text Box 15">
          <a:extLst>
            <a:ext uri="{FF2B5EF4-FFF2-40B4-BE49-F238E27FC236}">
              <a16:creationId xmlns:a16="http://schemas.microsoft.com/office/drawing/2014/main" id="{00000000-0008-0000-0500-0000DD0E0000}"/>
            </a:ext>
          </a:extLst>
        </xdr:cNvPr>
        <xdr:cNvSpPr txBox="1">
          <a:spLocks noChangeArrowheads="1"/>
        </xdr:cNvSpPr>
      </xdr:nvSpPr>
      <xdr:spPr bwMode="auto">
        <a:xfrm>
          <a:off x="4664364" y="673302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6" name="Text Box 16">
          <a:extLst>
            <a:ext uri="{FF2B5EF4-FFF2-40B4-BE49-F238E27FC236}">
              <a16:creationId xmlns:a16="http://schemas.microsoft.com/office/drawing/2014/main" id="{00000000-0008-0000-0500-0000DE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7" name="Text Box 17">
          <a:extLst>
            <a:ext uri="{FF2B5EF4-FFF2-40B4-BE49-F238E27FC236}">
              <a16:creationId xmlns:a16="http://schemas.microsoft.com/office/drawing/2014/main" id="{00000000-0008-0000-0500-0000DF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8" name="Text Box 18">
          <a:extLst>
            <a:ext uri="{FF2B5EF4-FFF2-40B4-BE49-F238E27FC236}">
              <a16:creationId xmlns:a16="http://schemas.microsoft.com/office/drawing/2014/main" id="{00000000-0008-0000-0500-0000E0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0</xdr:rowOff>
    </xdr:from>
    <xdr:ext cx="95250" cy="171450"/>
    <xdr:sp macro="" textlink="">
      <xdr:nvSpPr>
        <xdr:cNvPr id="3809" name="Text Box 19">
          <a:extLst>
            <a:ext uri="{FF2B5EF4-FFF2-40B4-BE49-F238E27FC236}">
              <a16:creationId xmlns:a16="http://schemas.microsoft.com/office/drawing/2014/main" id="{00000000-0008-0000-0500-0000E10E0000}"/>
            </a:ext>
          </a:extLst>
        </xdr:cNvPr>
        <xdr:cNvSpPr txBox="1">
          <a:spLocks noChangeArrowheads="1"/>
        </xdr:cNvSpPr>
      </xdr:nvSpPr>
      <xdr:spPr bwMode="auto">
        <a:xfrm>
          <a:off x="4664364"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0" name="Text Box 16">
          <a:extLst>
            <a:ext uri="{FF2B5EF4-FFF2-40B4-BE49-F238E27FC236}">
              <a16:creationId xmlns:a16="http://schemas.microsoft.com/office/drawing/2014/main" id="{00000000-0008-0000-0500-0000E2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188</xdr:row>
      <xdr:rowOff>0</xdr:rowOff>
    </xdr:from>
    <xdr:ext cx="95250" cy="171450"/>
    <xdr:sp macro="" textlink="">
      <xdr:nvSpPr>
        <xdr:cNvPr id="3811" name="Text Box 17">
          <a:extLst>
            <a:ext uri="{FF2B5EF4-FFF2-40B4-BE49-F238E27FC236}">
              <a16:creationId xmlns:a16="http://schemas.microsoft.com/office/drawing/2014/main" id="{00000000-0008-0000-0500-0000E30E0000}"/>
            </a:ext>
          </a:extLst>
        </xdr:cNvPr>
        <xdr:cNvSpPr txBox="1">
          <a:spLocks noChangeArrowheads="1"/>
        </xdr:cNvSpPr>
      </xdr:nvSpPr>
      <xdr:spPr bwMode="auto">
        <a:xfrm>
          <a:off x="12540961"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188</xdr:row>
      <xdr:rowOff>15875</xdr:rowOff>
    </xdr:from>
    <xdr:ext cx="95250" cy="171450"/>
    <xdr:sp macro="" textlink="">
      <xdr:nvSpPr>
        <xdr:cNvPr id="3812" name="Text Box 18">
          <a:extLst>
            <a:ext uri="{FF2B5EF4-FFF2-40B4-BE49-F238E27FC236}">
              <a16:creationId xmlns:a16="http://schemas.microsoft.com/office/drawing/2014/main" id="{00000000-0008-0000-0500-0000E40E0000}"/>
            </a:ext>
          </a:extLst>
        </xdr:cNvPr>
        <xdr:cNvSpPr txBox="1">
          <a:spLocks noChangeArrowheads="1"/>
        </xdr:cNvSpPr>
      </xdr:nvSpPr>
      <xdr:spPr bwMode="auto">
        <a:xfrm>
          <a:off x="12485398" y="711633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3" name="Text Box 16">
          <a:extLst>
            <a:ext uri="{FF2B5EF4-FFF2-40B4-BE49-F238E27FC236}">
              <a16:creationId xmlns:a16="http://schemas.microsoft.com/office/drawing/2014/main" id="{00000000-0008-0000-0500-0000E5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4" name="Text Box 17">
          <a:extLst>
            <a:ext uri="{FF2B5EF4-FFF2-40B4-BE49-F238E27FC236}">
              <a16:creationId xmlns:a16="http://schemas.microsoft.com/office/drawing/2014/main" id="{00000000-0008-0000-0500-0000E6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5" name="Text Box 18">
          <a:extLst>
            <a:ext uri="{FF2B5EF4-FFF2-40B4-BE49-F238E27FC236}">
              <a16:creationId xmlns:a16="http://schemas.microsoft.com/office/drawing/2014/main" id="{00000000-0008-0000-0500-0000E7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6" name="Text Box 19">
          <a:extLst>
            <a:ext uri="{FF2B5EF4-FFF2-40B4-BE49-F238E27FC236}">
              <a16:creationId xmlns:a16="http://schemas.microsoft.com/office/drawing/2014/main" id="{00000000-0008-0000-0500-0000E8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188</xdr:row>
      <xdr:rowOff>0</xdr:rowOff>
    </xdr:from>
    <xdr:ext cx="95250" cy="171450"/>
    <xdr:sp macro="" textlink="">
      <xdr:nvSpPr>
        <xdr:cNvPr id="3817" name="Text Box 16">
          <a:extLst>
            <a:ext uri="{FF2B5EF4-FFF2-40B4-BE49-F238E27FC236}">
              <a16:creationId xmlns:a16="http://schemas.microsoft.com/office/drawing/2014/main" id="{00000000-0008-0000-0500-0000E90E0000}"/>
            </a:ext>
          </a:extLst>
        </xdr:cNvPr>
        <xdr:cNvSpPr txBox="1">
          <a:spLocks noChangeArrowheads="1"/>
        </xdr:cNvSpPr>
      </xdr:nvSpPr>
      <xdr:spPr bwMode="auto">
        <a:xfrm>
          <a:off x="15388070" y="710045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188</xdr:row>
      <xdr:rowOff>170392</xdr:rowOff>
    </xdr:from>
    <xdr:ext cx="95250" cy="213632"/>
    <xdr:sp macro="" textlink="">
      <xdr:nvSpPr>
        <xdr:cNvPr id="3818" name="Text Box 15">
          <a:extLst>
            <a:ext uri="{FF2B5EF4-FFF2-40B4-BE49-F238E27FC236}">
              <a16:creationId xmlns:a16="http://schemas.microsoft.com/office/drawing/2014/main" id="{00000000-0008-0000-0500-0000EA0E0000}"/>
            </a:ext>
          </a:extLst>
        </xdr:cNvPr>
        <xdr:cNvSpPr txBox="1">
          <a:spLocks noChangeArrowheads="1"/>
        </xdr:cNvSpPr>
      </xdr:nvSpPr>
      <xdr:spPr bwMode="auto">
        <a:xfrm>
          <a:off x="12578484" y="7270847"/>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67134"/>
    <xdr:sp macro="" textlink="">
      <xdr:nvSpPr>
        <xdr:cNvPr id="3819" name="Text Box 15">
          <a:extLst>
            <a:ext uri="{FF2B5EF4-FFF2-40B4-BE49-F238E27FC236}">
              <a16:creationId xmlns:a16="http://schemas.microsoft.com/office/drawing/2014/main" id="{00000000-0008-0000-0500-0000EB0E0000}"/>
            </a:ext>
          </a:extLst>
        </xdr:cNvPr>
        <xdr:cNvSpPr txBox="1">
          <a:spLocks noChangeArrowheads="1"/>
        </xdr:cNvSpPr>
      </xdr:nvSpPr>
      <xdr:spPr bwMode="auto">
        <a:xfrm>
          <a:off x="4972050" y="5076825"/>
          <a:ext cx="95250" cy="46713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213632"/>
    <xdr:sp macro="" textlink="">
      <xdr:nvSpPr>
        <xdr:cNvPr id="3820" name="Text Box 15">
          <a:extLst>
            <a:ext uri="{FF2B5EF4-FFF2-40B4-BE49-F238E27FC236}">
              <a16:creationId xmlns:a16="http://schemas.microsoft.com/office/drawing/2014/main" id="{00000000-0008-0000-0500-0000EC0E0000}"/>
            </a:ext>
          </a:extLst>
        </xdr:cNvPr>
        <xdr:cNvSpPr txBox="1">
          <a:spLocks noChangeArrowheads="1"/>
        </xdr:cNvSpPr>
      </xdr:nvSpPr>
      <xdr:spPr bwMode="auto">
        <a:xfrm>
          <a:off x="4972050" y="5076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xdr:row>
      <xdr:rowOff>504825</xdr:rowOff>
    </xdr:from>
    <xdr:ext cx="95250" cy="444331"/>
    <xdr:sp macro="" textlink="">
      <xdr:nvSpPr>
        <xdr:cNvPr id="3821" name="Text Box 15">
          <a:extLst>
            <a:ext uri="{FF2B5EF4-FFF2-40B4-BE49-F238E27FC236}">
              <a16:creationId xmlns:a16="http://schemas.microsoft.com/office/drawing/2014/main" id="{00000000-0008-0000-0500-0000ED0E0000}"/>
            </a:ext>
          </a:extLst>
        </xdr:cNvPr>
        <xdr:cNvSpPr txBox="1">
          <a:spLocks noChangeArrowheads="1"/>
        </xdr:cNvSpPr>
      </xdr:nvSpPr>
      <xdr:spPr bwMode="auto">
        <a:xfrm>
          <a:off x="4972050" y="5076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2" name="Text Box 15">
          <a:extLst>
            <a:ext uri="{FF2B5EF4-FFF2-40B4-BE49-F238E27FC236}">
              <a16:creationId xmlns:a16="http://schemas.microsoft.com/office/drawing/2014/main" id="{00000000-0008-0000-0500-0000EE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19</xdr:row>
      <xdr:rowOff>504825</xdr:rowOff>
    </xdr:from>
    <xdr:ext cx="95250" cy="444014"/>
    <xdr:sp macro="" textlink="">
      <xdr:nvSpPr>
        <xdr:cNvPr id="3823" name="Text Box 15">
          <a:extLst>
            <a:ext uri="{FF2B5EF4-FFF2-40B4-BE49-F238E27FC236}">
              <a16:creationId xmlns:a16="http://schemas.microsoft.com/office/drawing/2014/main" id="{00000000-0008-0000-0500-0000EF0E0000}"/>
            </a:ext>
          </a:extLst>
        </xdr:cNvPr>
        <xdr:cNvSpPr txBox="1">
          <a:spLocks noChangeArrowheads="1"/>
        </xdr:cNvSpPr>
      </xdr:nvSpPr>
      <xdr:spPr bwMode="auto">
        <a:xfrm>
          <a:off x="4972050" y="58261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8496"/>
    <xdr:sp macro="" textlink="">
      <xdr:nvSpPr>
        <xdr:cNvPr id="3824" name="Text Box 15">
          <a:extLst>
            <a:ext uri="{FF2B5EF4-FFF2-40B4-BE49-F238E27FC236}">
              <a16:creationId xmlns:a16="http://schemas.microsoft.com/office/drawing/2014/main" id="{00000000-0008-0000-0500-0000F0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5" name="Text Box 15">
          <a:extLst>
            <a:ext uri="{FF2B5EF4-FFF2-40B4-BE49-F238E27FC236}">
              <a16:creationId xmlns:a16="http://schemas.microsoft.com/office/drawing/2014/main" id="{00000000-0008-0000-0500-0000F1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6" name="Text Box 15">
          <a:extLst>
            <a:ext uri="{FF2B5EF4-FFF2-40B4-BE49-F238E27FC236}">
              <a16:creationId xmlns:a16="http://schemas.microsoft.com/office/drawing/2014/main" id="{00000000-0008-0000-0500-0000F2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56743"/>
    <xdr:sp macro="" textlink="">
      <xdr:nvSpPr>
        <xdr:cNvPr id="3827" name="Text Box 15">
          <a:extLst>
            <a:ext uri="{FF2B5EF4-FFF2-40B4-BE49-F238E27FC236}">
              <a16:creationId xmlns:a16="http://schemas.microsoft.com/office/drawing/2014/main" id="{00000000-0008-0000-0500-0000F3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213632"/>
    <xdr:sp macro="" textlink="">
      <xdr:nvSpPr>
        <xdr:cNvPr id="3828" name="Text Box 15">
          <a:extLst>
            <a:ext uri="{FF2B5EF4-FFF2-40B4-BE49-F238E27FC236}">
              <a16:creationId xmlns:a16="http://schemas.microsoft.com/office/drawing/2014/main" id="{00000000-0008-0000-0500-0000F4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504825</xdr:rowOff>
    </xdr:from>
    <xdr:ext cx="95250" cy="444331"/>
    <xdr:sp macro="" textlink="">
      <xdr:nvSpPr>
        <xdr:cNvPr id="3829" name="Text Box 15">
          <a:extLst>
            <a:ext uri="{FF2B5EF4-FFF2-40B4-BE49-F238E27FC236}">
              <a16:creationId xmlns:a16="http://schemas.microsoft.com/office/drawing/2014/main" id="{00000000-0008-0000-0500-0000F5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8496"/>
    <xdr:sp macro="" textlink="">
      <xdr:nvSpPr>
        <xdr:cNvPr id="3830" name="Text Box 15">
          <a:extLst>
            <a:ext uri="{FF2B5EF4-FFF2-40B4-BE49-F238E27FC236}">
              <a16:creationId xmlns:a16="http://schemas.microsoft.com/office/drawing/2014/main" id="{00000000-0008-0000-0500-0000F60E0000}"/>
            </a:ext>
          </a:extLst>
        </xdr:cNvPr>
        <xdr:cNvSpPr txBox="1">
          <a:spLocks noChangeArrowheads="1"/>
        </xdr:cNvSpPr>
      </xdr:nvSpPr>
      <xdr:spPr bwMode="auto">
        <a:xfrm>
          <a:off x="4972050" y="7324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1" name="Text Box 15">
          <a:extLst>
            <a:ext uri="{FF2B5EF4-FFF2-40B4-BE49-F238E27FC236}">
              <a16:creationId xmlns:a16="http://schemas.microsoft.com/office/drawing/2014/main" id="{00000000-0008-0000-0500-0000F7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2" name="Text Box 15">
          <a:extLst>
            <a:ext uri="{FF2B5EF4-FFF2-40B4-BE49-F238E27FC236}">
              <a16:creationId xmlns:a16="http://schemas.microsoft.com/office/drawing/2014/main" id="{00000000-0008-0000-0500-0000F8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56743"/>
    <xdr:sp macro="" textlink="">
      <xdr:nvSpPr>
        <xdr:cNvPr id="3833" name="Text Box 15">
          <a:extLst>
            <a:ext uri="{FF2B5EF4-FFF2-40B4-BE49-F238E27FC236}">
              <a16:creationId xmlns:a16="http://schemas.microsoft.com/office/drawing/2014/main" id="{00000000-0008-0000-0500-0000F90E0000}"/>
            </a:ext>
          </a:extLst>
        </xdr:cNvPr>
        <xdr:cNvSpPr txBox="1">
          <a:spLocks noChangeArrowheads="1"/>
        </xdr:cNvSpPr>
      </xdr:nvSpPr>
      <xdr:spPr bwMode="auto">
        <a:xfrm>
          <a:off x="4972050" y="7324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213632"/>
    <xdr:sp macro="" textlink="">
      <xdr:nvSpPr>
        <xdr:cNvPr id="3834" name="Text Box 15">
          <a:extLst>
            <a:ext uri="{FF2B5EF4-FFF2-40B4-BE49-F238E27FC236}">
              <a16:creationId xmlns:a16="http://schemas.microsoft.com/office/drawing/2014/main" id="{00000000-0008-0000-0500-0000FA0E0000}"/>
            </a:ext>
          </a:extLst>
        </xdr:cNvPr>
        <xdr:cNvSpPr txBox="1">
          <a:spLocks noChangeArrowheads="1"/>
        </xdr:cNvSpPr>
      </xdr:nvSpPr>
      <xdr:spPr bwMode="auto">
        <a:xfrm>
          <a:off x="4972050" y="7324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24</xdr:row>
      <xdr:rowOff>504825</xdr:rowOff>
    </xdr:from>
    <xdr:ext cx="95250" cy="444331"/>
    <xdr:sp macro="" textlink="">
      <xdr:nvSpPr>
        <xdr:cNvPr id="3835" name="Text Box 15">
          <a:extLst>
            <a:ext uri="{FF2B5EF4-FFF2-40B4-BE49-F238E27FC236}">
              <a16:creationId xmlns:a16="http://schemas.microsoft.com/office/drawing/2014/main" id="{00000000-0008-0000-0500-0000FB0E0000}"/>
            </a:ext>
          </a:extLst>
        </xdr:cNvPr>
        <xdr:cNvSpPr txBox="1">
          <a:spLocks noChangeArrowheads="1"/>
        </xdr:cNvSpPr>
      </xdr:nvSpPr>
      <xdr:spPr bwMode="auto">
        <a:xfrm>
          <a:off x="4972050" y="7324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6" name="Text Box 15">
          <a:extLst>
            <a:ext uri="{FF2B5EF4-FFF2-40B4-BE49-F238E27FC236}">
              <a16:creationId xmlns:a16="http://schemas.microsoft.com/office/drawing/2014/main" id="{00000000-0008-0000-0500-0000FC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26</xdr:row>
      <xdr:rowOff>504825</xdr:rowOff>
    </xdr:from>
    <xdr:ext cx="95250" cy="213632"/>
    <xdr:sp macro="" textlink="">
      <xdr:nvSpPr>
        <xdr:cNvPr id="3837" name="Text Box 15">
          <a:extLst>
            <a:ext uri="{FF2B5EF4-FFF2-40B4-BE49-F238E27FC236}">
              <a16:creationId xmlns:a16="http://schemas.microsoft.com/office/drawing/2014/main" id="{00000000-0008-0000-0500-0000FD0E0000}"/>
            </a:ext>
          </a:extLst>
        </xdr:cNvPr>
        <xdr:cNvSpPr txBox="1">
          <a:spLocks noChangeArrowheads="1"/>
        </xdr:cNvSpPr>
      </xdr:nvSpPr>
      <xdr:spPr bwMode="auto">
        <a:xfrm>
          <a:off x="4972050" y="8074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8496"/>
    <xdr:sp macro="" textlink="">
      <xdr:nvSpPr>
        <xdr:cNvPr id="3838" name="Text Box 15">
          <a:extLst>
            <a:ext uri="{FF2B5EF4-FFF2-40B4-BE49-F238E27FC236}">
              <a16:creationId xmlns:a16="http://schemas.microsoft.com/office/drawing/2014/main" id="{00000000-0008-0000-0500-0000FE0E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39" name="Text Box 15">
          <a:extLst>
            <a:ext uri="{FF2B5EF4-FFF2-40B4-BE49-F238E27FC236}">
              <a16:creationId xmlns:a16="http://schemas.microsoft.com/office/drawing/2014/main" id="{00000000-0008-0000-0500-0000FF0E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0" name="Text Box 15">
          <a:extLst>
            <a:ext uri="{FF2B5EF4-FFF2-40B4-BE49-F238E27FC236}">
              <a16:creationId xmlns:a16="http://schemas.microsoft.com/office/drawing/2014/main" id="{00000000-0008-0000-0500-000000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56743"/>
    <xdr:sp macro="" textlink="">
      <xdr:nvSpPr>
        <xdr:cNvPr id="3841" name="Text Box 15">
          <a:extLst>
            <a:ext uri="{FF2B5EF4-FFF2-40B4-BE49-F238E27FC236}">
              <a16:creationId xmlns:a16="http://schemas.microsoft.com/office/drawing/2014/main" id="{00000000-0008-0000-0500-000001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2" name="Text Box 15">
          <a:extLst>
            <a:ext uri="{FF2B5EF4-FFF2-40B4-BE49-F238E27FC236}">
              <a16:creationId xmlns:a16="http://schemas.microsoft.com/office/drawing/2014/main" id="{00000000-0008-0000-0500-000002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444331"/>
    <xdr:sp macro="" textlink="">
      <xdr:nvSpPr>
        <xdr:cNvPr id="3843" name="Text Box 15">
          <a:extLst>
            <a:ext uri="{FF2B5EF4-FFF2-40B4-BE49-F238E27FC236}">
              <a16:creationId xmlns:a16="http://schemas.microsoft.com/office/drawing/2014/main" id="{00000000-0008-0000-0500-000003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4" name="Text Box 15">
          <a:extLst>
            <a:ext uri="{FF2B5EF4-FFF2-40B4-BE49-F238E27FC236}">
              <a16:creationId xmlns:a16="http://schemas.microsoft.com/office/drawing/2014/main" id="{00000000-0008-0000-0500-000004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28</xdr:row>
      <xdr:rowOff>504825</xdr:rowOff>
    </xdr:from>
    <xdr:ext cx="95250" cy="213632"/>
    <xdr:sp macro="" textlink="">
      <xdr:nvSpPr>
        <xdr:cNvPr id="3845" name="Text Box 15">
          <a:extLst>
            <a:ext uri="{FF2B5EF4-FFF2-40B4-BE49-F238E27FC236}">
              <a16:creationId xmlns:a16="http://schemas.microsoft.com/office/drawing/2014/main" id="{00000000-0008-0000-0500-000005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8496"/>
    <xdr:sp macro="" textlink="">
      <xdr:nvSpPr>
        <xdr:cNvPr id="3846" name="Text Box 15">
          <a:extLst>
            <a:ext uri="{FF2B5EF4-FFF2-40B4-BE49-F238E27FC236}">
              <a16:creationId xmlns:a16="http://schemas.microsoft.com/office/drawing/2014/main" id="{00000000-0008-0000-0500-0000060F0000}"/>
            </a:ext>
          </a:extLst>
        </xdr:cNvPr>
        <xdr:cNvSpPr txBox="1">
          <a:spLocks noChangeArrowheads="1"/>
        </xdr:cNvSpPr>
      </xdr:nvSpPr>
      <xdr:spPr bwMode="auto">
        <a:xfrm>
          <a:off x="4972050" y="9572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47" name="Text Box 15">
          <a:extLst>
            <a:ext uri="{FF2B5EF4-FFF2-40B4-BE49-F238E27FC236}">
              <a16:creationId xmlns:a16="http://schemas.microsoft.com/office/drawing/2014/main" id="{00000000-0008-0000-0500-000007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48" name="Text Box 15">
          <a:extLst>
            <a:ext uri="{FF2B5EF4-FFF2-40B4-BE49-F238E27FC236}">
              <a16:creationId xmlns:a16="http://schemas.microsoft.com/office/drawing/2014/main" id="{00000000-0008-0000-0500-000008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56743"/>
    <xdr:sp macro="" textlink="">
      <xdr:nvSpPr>
        <xdr:cNvPr id="3849" name="Text Box 15">
          <a:extLst>
            <a:ext uri="{FF2B5EF4-FFF2-40B4-BE49-F238E27FC236}">
              <a16:creationId xmlns:a16="http://schemas.microsoft.com/office/drawing/2014/main" id="{00000000-0008-0000-0500-0000090F0000}"/>
            </a:ext>
          </a:extLst>
        </xdr:cNvPr>
        <xdr:cNvSpPr txBox="1">
          <a:spLocks noChangeArrowheads="1"/>
        </xdr:cNvSpPr>
      </xdr:nvSpPr>
      <xdr:spPr bwMode="auto">
        <a:xfrm>
          <a:off x="4972050" y="9572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0" name="Text Box 15">
          <a:extLst>
            <a:ext uri="{FF2B5EF4-FFF2-40B4-BE49-F238E27FC236}">
              <a16:creationId xmlns:a16="http://schemas.microsoft.com/office/drawing/2014/main" id="{00000000-0008-0000-0500-00000A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444331"/>
    <xdr:sp macro="" textlink="">
      <xdr:nvSpPr>
        <xdr:cNvPr id="3851" name="Text Box 15">
          <a:extLst>
            <a:ext uri="{FF2B5EF4-FFF2-40B4-BE49-F238E27FC236}">
              <a16:creationId xmlns:a16="http://schemas.microsoft.com/office/drawing/2014/main" id="{00000000-0008-0000-0500-00000B0F0000}"/>
            </a:ext>
          </a:extLst>
        </xdr:cNvPr>
        <xdr:cNvSpPr txBox="1">
          <a:spLocks noChangeArrowheads="1"/>
        </xdr:cNvSpPr>
      </xdr:nvSpPr>
      <xdr:spPr bwMode="auto">
        <a:xfrm>
          <a:off x="4972050" y="9572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2" name="Text Box 15">
          <a:extLst>
            <a:ext uri="{FF2B5EF4-FFF2-40B4-BE49-F238E27FC236}">
              <a16:creationId xmlns:a16="http://schemas.microsoft.com/office/drawing/2014/main" id="{00000000-0008-0000-0500-00000C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30</xdr:row>
      <xdr:rowOff>504825</xdr:rowOff>
    </xdr:from>
    <xdr:ext cx="95250" cy="213632"/>
    <xdr:sp macro="" textlink="">
      <xdr:nvSpPr>
        <xdr:cNvPr id="3853" name="Text Box 15">
          <a:extLst>
            <a:ext uri="{FF2B5EF4-FFF2-40B4-BE49-F238E27FC236}">
              <a16:creationId xmlns:a16="http://schemas.microsoft.com/office/drawing/2014/main" id="{00000000-0008-0000-0500-00000D0F0000}"/>
            </a:ext>
          </a:extLst>
        </xdr:cNvPr>
        <xdr:cNvSpPr txBox="1">
          <a:spLocks noChangeArrowheads="1"/>
        </xdr:cNvSpPr>
      </xdr:nvSpPr>
      <xdr:spPr bwMode="auto">
        <a:xfrm>
          <a:off x="4972050" y="9572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4" name="Text Box 15">
          <a:extLst>
            <a:ext uri="{FF2B5EF4-FFF2-40B4-BE49-F238E27FC236}">
              <a16:creationId xmlns:a16="http://schemas.microsoft.com/office/drawing/2014/main" id="{00000000-0008-0000-0500-00000E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5" name="Text Box 15">
          <a:extLst>
            <a:ext uri="{FF2B5EF4-FFF2-40B4-BE49-F238E27FC236}">
              <a16:creationId xmlns:a16="http://schemas.microsoft.com/office/drawing/2014/main" id="{00000000-0008-0000-0500-00000F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6" name="Text Box 15">
          <a:extLst>
            <a:ext uri="{FF2B5EF4-FFF2-40B4-BE49-F238E27FC236}">
              <a16:creationId xmlns:a16="http://schemas.microsoft.com/office/drawing/2014/main" id="{00000000-0008-0000-0500-000010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32</xdr:row>
      <xdr:rowOff>504825</xdr:rowOff>
    </xdr:from>
    <xdr:ext cx="95250" cy="213632"/>
    <xdr:sp macro="" textlink="">
      <xdr:nvSpPr>
        <xdr:cNvPr id="3857" name="Text Box 15">
          <a:extLst>
            <a:ext uri="{FF2B5EF4-FFF2-40B4-BE49-F238E27FC236}">
              <a16:creationId xmlns:a16="http://schemas.microsoft.com/office/drawing/2014/main" id="{00000000-0008-0000-0500-0000110F0000}"/>
            </a:ext>
          </a:extLst>
        </xdr:cNvPr>
        <xdr:cNvSpPr txBox="1">
          <a:spLocks noChangeArrowheads="1"/>
        </xdr:cNvSpPr>
      </xdr:nvSpPr>
      <xdr:spPr bwMode="auto">
        <a:xfrm>
          <a:off x="4972050" y="10321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58" name="Text Box 15">
          <a:extLst>
            <a:ext uri="{FF2B5EF4-FFF2-40B4-BE49-F238E27FC236}">
              <a16:creationId xmlns:a16="http://schemas.microsoft.com/office/drawing/2014/main" id="{00000000-0008-0000-0500-00001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59" name="Text Box 15">
          <a:extLst>
            <a:ext uri="{FF2B5EF4-FFF2-40B4-BE49-F238E27FC236}">
              <a16:creationId xmlns:a16="http://schemas.microsoft.com/office/drawing/2014/main" id="{00000000-0008-0000-0500-00001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0" name="Text Box 15">
          <a:extLst>
            <a:ext uri="{FF2B5EF4-FFF2-40B4-BE49-F238E27FC236}">
              <a16:creationId xmlns:a16="http://schemas.microsoft.com/office/drawing/2014/main" id="{00000000-0008-0000-0500-00001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8496"/>
    <xdr:sp macro="" textlink="">
      <xdr:nvSpPr>
        <xdr:cNvPr id="3861" name="Text Box 15">
          <a:extLst>
            <a:ext uri="{FF2B5EF4-FFF2-40B4-BE49-F238E27FC236}">
              <a16:creationId xmlns:a16="http://schemas.microsoft.com/office/drawing/2014/main" id="{00000000-0008-0000-0500-000015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2" name="Text Box 15">
          <a:extLst>
            <a:ext uri="{FF2B5EF4-FFF2-40B4-BE49-F238E27FC236}">
              <a16:creationId xmlns:a16="http://schemas.microsoft.com/office/drawing/2014/main" id="{00000000-0008-0000-0500-00001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3" name="Text Box 15">
          <a:extLst>
            <a:ext uri="{FF2B5EF4-FFF2-40B4-BE49-F238E27FC236}">
              <a16:creationId xmlns:a16="http://schemas.microsoft.com/office/drawing/2014/main" id="{00000000-0008-0000-0500-00001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56743"/>
    <xdr:sp macro="" textlink="">
      <xdr:nvSpPr>
        <xdr:cNvPr id="3864" name="Text Box 15">
          <a:extLst>
            <a:ext uri="{FF2B5EF4-FFF2-40B4-BE49-F238E27FC236}">
              <a16:creationId xmlns:a16="http://schemas.microsoft.com/office/drawing/2014/main" id="{00000000-0008-0000-0500-000018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5" name="Text Box 15">
          <a:extLst>
            <a:ext uri="{FF2B5EF4-FFF2-40B4-BE49-F238E27FC236}">
              <a16:creationId xmlns:a16="http://schemas.microsoft.com/office/drawing/2014/main" id="{00000000-0008-0000-0500-00001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444331"/>
    <xdr:sp macro="" textlink="">
      <xdr:nvSpPr>
        <xdr:cNvPr id="3866" name="Text Box 15">
          <a:extLst>
            <a:ext uri="{FF2B5EF4-FFF2-40B4-BE49-F238E27FC236}">
              <a16:creationId xmlns:a16="http://schemas.microsoft.com/office/drawing/2014/main" id="{00000000-0008-0000-0500-00001A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7" name="Text Box 15">
          <a:extLst>
            <a:ext uri="{FF2B5EF4-FFF2-40B4-BE49-F238E27FC236}">
              <a16:creationId xmlns:a16="http://schemas.microsoft.com/office/drawing/2014/main" id="{00000000-0008-0000-0500-00001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8" name="Text Box 15">
          <a:extLst>
            <a:ext uri="{FF2B5EF4-FFF2-40B4-BE49-F238E27FC236}">
              <a16:creationId xmlns:a16="http://schemas.microsoft.com/office/drawing/2014/main" id="{00000000-0008-0000-0500-00001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69" name="Text Box 15">
          <a:extLst>
            <a:ext uri="{FF2B5EF4-FFF2-40B4-BE49-F238E27FC236}">
              <a16:creationId xmlns:a16="http://schemas.microsoft.com/office/drawing/2014/main" id="{00000000-0008-0000-0500-00001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33</xdr:row>
      <xdr:rowOff>504825</xdr:rowOff>
    </xdr:from>
    <xdr:ext cx="95250" cy="213632"/>
    <xdr:sp macro="" textlink="">
      <xdr:nvSpPr>
        <xdr:cNvPr id="3870" name="Text Box 15">
          <a:extLst>
            <a:ext uri="{FF2B5EF4-FFF2-40B4-BE49-F238E27FC236}">
              <a16:creationId xmlns:a16="http://schemas.microsoft.com/office/drawing/2014/main" id="{00000000-0008-0000-0500-00001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1" name="Text Box 15">
          <a:extLst>
            <a:ext uri="{FF2B5EF4-FFF2-40B4-BE49-F238E27FC236}">
              <a16:creationId xmlns:a16="http://schemas.microsoft.com/office/drawing/2014/main" id="{00000000-0008-0000-0500-00001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2" name="Text Box 15">
          <a:extLst>
            <a:ext uri="{FF2B5EF4-FFF2-40B4-BE49-F238E27FC236}">
              <a16:creationId xmlns:a16="http://schemas.microsoft.com/office/drawing/2014/main" id="{00000000-0008-0000-0500-00002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3" name="Text Box 15">
          <a:extLst>
            <a:ext uri="{FF2B5EF4-FFF2-40B4-BE49-F238E27FC236}">
              <a16:creationId xmlns:a16="http://schemas.microsoft.com/office/drawing/2014/main" id="{00000000-0008-0000-0500-00002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874" name="Text Box 15">
          <a:extLst>
            <a:ext uri="{FF2B5EF4-FFF2-40B4-BE49-F238E27FC236}">
              <a16:creationId xmlns:a16="http://schemas.microsoft.com/office/drawing/2014/main" id="{00000000-0008-0000-0500-00002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5" name="Text Box 15">
          <a:extLst>
            <a:ext uri="{FF2B5EF4-FFF2-40B4-BE49-F238E27FC236}">
              <a16:creationId xmlns:a16="http://schemas.microsoft.com/office/drawing/2014/main" id="{00000000-0008-0000-0500-00002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6" name="Text Box 15">
          <a:extLst>
            <a:ext uri="{FF2B5EF4-FFF2-40B4-BE49-F238E27FC236}">
              <a16:creationId xmlns:a16="http://schemas.microsoft.com/office/drawing/2014/main" id="{00000000-0008-0000-0500-00002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877" name="Text Box 15">
          <a:extLst>
            <a:ext uri="{FF2B5EF4-FFF2-40B4-BE49-F238E27FC236}">
              <a16:creationId xmlns:a16="http://schemas.microsoft.com/office/drawing/2014/main" id="{00000000-0008-0000-0500-00002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78" name="Text Box 15">
          <a:extLst>
            <a:ext uri="{FF2B5EF4-FFF2-40B4-BE49-F238E27FC236}">
              <a16:creationId xmlns:a16="http://schemas.microsoft.com/office/drawing/2014/main" id="{00000000-0008-0000-0500-00002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879" name="Text Box 15">
          <a:extLst>
            <a:ext uri="{FF2B5EF4-FFF2-40B4-BE49-F238E27FC236}">
              <a16:creationId xmlns:a16="http://schemas.microsoft.com/office/drawing/2014/main" id="{00000000-0008-0000-0500-00002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0" name="Text Box 15">
          <a:extLst>
            <a:ext uri="{FF2B5EF4-FFF2-40B4-BE49-F238E27FC236}">
              <a16:creationId xmlns:a16="http://schemas.microsoft.com/office/drawing/2014/main" id="{00000000-0008-0000-0500-00002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1" name="Text Box 15">
          <a:extLst>
            <a:ext uri="{FF2B5EF4-FFF2-40B4-BE49-F238E27FC236}">
              <a16:creationId xmlns:a16="http://schemas.microsoft.com/office/drawing/2014/main" id="{00000000-0008-0000-0500-00002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2" name="Text Box 15">
          <a:extLst>
            <a:ext uri="{FF2B5EF4-FFF2-40B4-BE49-F238E27FC236}">
              <a16:creationId xmlns:a16="http://schemas.microsoft.com/office/drawing/2014/main" id="{00000000-0008-0000-0500-00002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883" name="Text Box 15">
          <a:extLst>
            <a:ext uri="{FF2B5EF4-FFF2-40B4-BE49-F238E27FC236}">
              <a16:creationId xmlns:a16="http://schemas.microsoft.com/office/drawing/2014/main" id="{00000000-0008-0000-0500-00002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4" name="Text Box 15">
          <a:extLst>
            <a:ext uri="{FF2B5EF4-FFF2-40B4-BE49-F238E27FC236}">
              <a16:creationId xmlns:a16="http://schemas.microsoft.com/office/drawing/2014/main" id="{00000000-0008-0000-0500-00002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5" name="Text Box 15">
          <a:extLst>
            <a:ext uri="{FF2B5EF4-FFF2-40B4-BE49-F238E27FC236}">
              <a16:creationId xmlns:a16="http://schemas.microsoft.com/office/drawing/2014/main" id="{00000000-0008-0000-0500-00002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6" name="Text Box 15">
          <a:extLst>
            <a:ext uri="{FF2B5EF4-FFF2-40B4-BE49-F238E27FC236}">
              <a16:creationId xmlns:a16="http://schemas.microsoft.com/office/drawing/2014/main" id="{00000000-0008-0000-0500-00002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7" name="Text Box 15">
          <a:extLst>
            <a:ext uri="{FF2B5EF4-FFF2-40B4-BE49-F238E27FC236}">
              <a16:creationId xmlns:a16="http://schemas.microsoft.com/office/drawing/2014/main" id="{00000000-0008-0000-0500-00002F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8" name="Text Box 15">
          <a:extLst>
            <a:ext uri="{FF2B5EF4-FFF2-40B4-BE49-F238E27FC236}">
              <a16:creationId xmlns:a16="http://schemas.microsoft.com/office/drawing/2014/main" id="{00000000-0008-0000-0500-00003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89" name="Text Box 15">
          <a:extLst>
            <a:ext uri="{FF2B5EF4-FFF2-40B4-BE49-F238E27FC236}">
              <a16:creationId xmlns:a16="http://schemas.microsoft.com/office/drawing/2014/main" id="{00000000-0008-0000-0500-00003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0" name="Text Box 15">
          <a:extLst>
            <a:ext uri="{FF2B5EF4-FFF2-40B4-BE49-F238E27FC236}">
              <a16:creationId xmlns:a16="http://schemas.microsoft.com/office/drawing/2014/main" id="{00000000-0008-0000-0500-00003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1" name="Text Box 15">
          <a:extLst>
            <a:ext uri="{FF2B5EF4-FFF2-40B4-BE49-F238E27FC236}">
              <a16:creationId xmlns:a16="http://schemas.microsoft.com/office/drawing/2014/main" id="{00000000-0008-0000-0500-00003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2" name="Text Box 15">
          <a:extLst>
            <a:ext uri="{FF2B5EF4-FFF2-40B4-BE49-F238E27FC236}">
              <a16:creationId xmlns:a16="http://schemas.microsoft.com/office/drawing/2014/main" id="{00000000-0008-0000-0500-00003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3" name="Text Box 15">
          <a:extLst>
            <a:ext uri="{FF2B5EF4-FFF2-40B4-BE49-F238E27FC236}">
              <a16:creationId xmlns:a16="http://schemas.microsoft.com/office/drawing/2014/main" id="{00000000-0008-0000-0500-00003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894" name="Text Box 15">
          <a:extLst>
            <a:ext uri="{FF2B5EF4-FFF2-40B4-BE49-F238E27FC236}">
              <a16:creationId xmlns:a16="http://schemas.microsoft.com/office/drawing/2014/main" id="{00000000-0008-0000-0500-000036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5" name="Text Box 15">
          <a:extLst>
            <a:ext uri="{FF2B5EF4-FFF2-40B4-BE49-F238E27FC236}">
              <a16:creationId xmlns:a16="http://schemas.microsoft.com/office/drawing/2014/main" id="{00000000-0008-0000-0500-00003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6" name="Text Box 15">
          <a:extLst>
            <a:ext uri="{FF2B5EF4-FFF2-40B4-BE49-F238E27FC236}">
              <a16:creationId xmlns:a16="http://schemas.microsoft.com/office/drawing/2014/main" id="{00000000-0008-0000-0500-00003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897" name="Text Box 15">
          <a:extLst>
            <a:ext uri="{FF2B5EF4-FFF2-40B4-BE49-F238E27FC236}">
              <a16:creationId xmlns:a16="http://schemas.microsoft.com/office/drawing/2014/main" id="{00000000-0008-0000-0500-000039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898" name="Text Box 15">
          <a:extLst>
            <a:ext uri="{FF2B5EF4-FFF2-40B4-BE49-F238E27FC236}">
              <a16:creationId xmlns:a16="http://schemas.microsoft.com/office/drawing/2014/main" id="{00000000-0008-0000-0500-00003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899" name="Text Box 15">
          <a:extLst>
            <a:ext uri="{FF2B5EF4-FFF2-40B4-BE49-F238E27FC236}">
              <a16:creationId xmlns:a16="http://schemas.microsoft.com/office/drawing/2014/main" id="{00000000-0008-0000-0500-00003B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0" name="Text Box 15">
          <a:extLst>
            <a:ext uri="{FF2B5EF4-FFF2-40B4-BE49-F238E27FC236}">
              <a16:creationId xmlns:a16="http://schemas.microsoft.com/office/drawing/2014/main" id="{00000000-0008-0000-0500-00003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1" name="Text Box 15">
          <a:extLst>
            <a:ext uri="{FF2B5EF4-FFF2-40B4-BE49-F238E27FC236}">
              <a16:creationId xmlns:a16="http://schemas.microsoft.com/office/drawing/2014/main" id="{00000000-0008-0000-0500-00003D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2" name="Text Box 15">
          <a:extLst>
            <a:ext uri="{FF2B5EF4-FFF2-40B4-BE49-F238E27FC236}">
              <a16:creationId xmlns:a16="http://schemas.microsoft.com/office/drawing/2014/main" id="{00000000-0008-0000-0500-00003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03" name="Text Box 15">
          <a:extLst>
            <a:ext uri="{FF2B5EF4-FFF2-40B4-BE49-F238E27FC236}">
              <a16:creationId xmlns:a16="http://schemas.microsoft.com/office/drawing/2014/main" id="{00000000-0008-0000-0500-00003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4" name="Text Box 15">
          <a:extLst>
            <a:ext uri="{FF2B5EF4-FFF2-40B4-BE49-F238E27FC236}">
              <a16:creationId xmlns:a16="http://schemas.microsoft.com/office/drawing/2014/main" id="{00000000-0008-0000-0500-00004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5" name="Text Box 15">
          <a:extLst>
            <a:ext uri="{FF2B5EF4-FFF2-40B4-BE49-F238E27FC236}">
              <a16:creationId xmlns:a16="http://schemas.microsoft.com/office/drawing/2014/main" id="{00000000-0008-0000-0500-00004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6" name="Text Box 15">
          <a:extLst>
            <a:ext uri="{FF2B5EF4-FFF2-40B4-BE49-F238E27FC236}">
              <a16:creationId xmlns:a16="http://schemas.microsoft.com/office/drawing/2014/main" id="{00000000-0008-0000-0500-000042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7" name="Text Box 15">
          <a:extLst>
            <a:ext uri="{FF2B5EF4-FFF2-40B4-BE49-F238E27FC236}">
              <a16:creationId xmlns:a16="http://schemas.microsoft.com/office/drawing/2014/main" id="{00000000-0008-0000-0500-00004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8" name="Text Box 15">
          <a:extLst>
            <a:ext uri="{FF2B5EF4-FFF2-40B4-BE49-F238E27FC236}">
              <a16:creationId xmlns:a16="http://schemas.microsoft.com/office/drawing/2014/main" id="{00000000-0008-0000-0500-00004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09" name="Text Box 15">
          <a:extLst>
            <a:ext uri="{FF2B5EF4-FFF2-40B4-BE49-F238E27FC236}">
              <a16:creationId xmlns:a16="http://schemas.microsoft.com/office/drawing/2014/main" id="{00000000-0008-0000-0500-00004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0" name="Text Box 15">
          <a:extLst>
            <a:ext uri="{FF2B5EF4-FFF2-40B4-BE49-F238E27FC236}">
              <a16:creationId xmlns:a16="http://schemas.microsoft.com/office/drawing/2014/main" id="{00000000-0008-0000-0500-00004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1" name="Text Box 15">
          <a:extLst>
            <a:ext uri="{FF2B5EF4-FFF2-40B4-BE49-F238E27FC236}">
              <a16:creationId xmlns:a16="http://schemas.microsoft.com/office/drawing/2014/main" id="{00000000-0008-0000-0500-000047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2" name="Text Box 15">
          <a:extLst>
            <a:ext uri="{FF2B5EF4-FFF2-40B4-BE49-F238E27FC236}">
              <a16:creationId xmlns:a16="http://schemas.microsoft.com/office/drawing/2014/main" id="{00000000-0008-0000-0500-00004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3" name="Text Box 15">
          <a:extLst>
            <a:ext uri="{FF2B5EF4-FFF2-40B4-BE49-F238E27FC236}">
              <a16:creationId xmlns:a16="http://schemas.microsoft.com/office/drawing/2014/main" id="{00000000-0008-0000-0500-000049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14" name="Text Box 15">
          <a:extLst>
            <a:ext uri="{FF2B5EF4-FFF2-40B4-BE49-F238E27FC236}">
              <a16:creationId xmlns:a16="http://schemas.microsoft.com/office/drawing/2014/main" id="{00000000-0008-0000-0500-00004A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5" name="Text Box 15">
          <a:extLst>
            <a:ext uri="{FF2B5EF4-FFF2-40B4-BE49-F238E27FC236}">
              <a16:creationId xmlns:a16="http://schemas.microsoft.com/office/drawing/2014/main" id="{00000000-0008-0000-0500-00004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6" name="Text Box 15">
          <a:extLst>
            <a:ext uri="{FF2B5EF4-FFF2-40B4-BE49-F238E27FC236}">
              <a16:creationId xmlns:a16="http://schemas.microsoft.com/office/drawing/2014/main" id="{00000000-0008-0000-0500-00004C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17" name="Text Box 15">
          <a:extLst>
            <a:ext uri="{FF2B5EF4-FFF2-40B4-BE49-F238E27FC236}">
              <a16:creationId xmlns:a16="http://schemas.microsoft.com/office/drawing/2014/main" id="{00000000-0008-0000-0500-00004D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18" name="Text Box 15">
          <a:extLst>
            <a:ext uri="{FF2B5EF4-FFF2-40B4-BE49-F238E27FC236}">
              <a16:creationId xmlns:a16="http://schemas.microsoft.com/office/drawing/2014/main" id="{00000000-0008-0000-0500-00004E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19" name="Text Box 15">
          <a:extLst>
            <a:ext uri="{FF2B5EF4-FFF2-40B4-BE49-F238E27FC236}">
              <a16:creationId xmlns:a16="http://schemas.microsoft.com/office/drawing/2014/main" id="{00000000-0008-0000-0500-00004F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0" name="Text Box 15">
          <a:extLst>
            <a:ext uri="{FF2B5EF4-FFF2-40B4-BE49-F238E27FC236}">
              <a16:creationId xmlns:a16="http://schemas.microsoft.com/office/drawing/2014/main" id="{00000000-0008-0000-0500-00005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1" name="Text Box 15">
          <a:extLst>
            <a:ext uri="{FF2B5EF4-FFF2-40B4-BE49-F238E27FC236}">
              <a16:creationId xmlns:a16="http://schemas.microsoft.com/office/drawing/2014/main" id="{00000000-0008-0000-0500-00005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2" name="Text Box 15">
          <a:extLst>
            <a:ext uri="{FF2B5EF4-FFF2-40B4-BE49-F238E27FC236}">
              <a16:creationId xmlns:a16="http://schemas.microsoft.com/office/drawing/2014/main" id="{00000000-0008-0000-0500-00005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23" name="Text Box 15">
          <a:extLst>
            <a:ext uri="{FF2B5EF4-FFF2-40B4-BE49-F238E27FC236}">
              <a16:creationId xmlns:a16="http://schemas.microsoft.com/office/drawing/2014/main" id="{00000000-0008-0000-0500-00005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4" name="Text Box 15">
          <a:extLst>
            <a:ext uri="{FF2B5EF4-FFF2-40B4-BE49-F238E27FC236}">
              <a16:creationId xmlns:a16="http://schemas.microsoft.com/office/drawing/2014/main" id="{00000000-0008-0000-0500-00005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5" name="Text Box 15">
          <a:extLst>
            <a:ext uri="{FF2B5EF4-FFF2-40B4-BE49-F238E27FC236}">
              <a16:creationId xmlns:a16="http://schemas.microsoft.com/office/drawing/2014/main" id="{00000000-0008-0000-0500-00005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6" name="Text Box 15">
          <a:extLst>
            <a:ext uri="{FF2B5EF4-FFF2-40B4-BE49-F238E27FC236}">
              <a16:creationId xmlns:a16="http://schemas.microsoft.com/office/drawing/2014/main" id="{00000000-0008-0000-0500-00005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7" name="Text Box 15">
          <a:extLst>
            <a:ext uri="{FF2B5EF4-FFF2-40B4-BE49-F238E27FC236}">
              <a16:creationId xmlns:a16="http://schemas.microsoft.com/office/drawing/2014/main" id="{00000000-0008-0000-0500-00005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8" name="Text Box 15">
          <a:extLst>
            <a:ext uri="{FF2B5EF4-FFF2-40B4-BE49-F238E27FC236}">
              <a16:creationId xmlns:a16="http://schemas.microsoft.com/office/drawing/2014/main" id="{00000000-0008-0000-0500-00005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29" name="Text Box 15">
          <a:extLst>
            <a:ext uri="{FF2B5EF4-FFF2-40B4-BE49-F238E27FC236}">
              <a16:creationId xmlns:a16="http://schemas.microsoft.com/office/drawing/2014/main" id="{00000000-0008-0000-0500-00005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0" name="Text Box 15">
          <a:extLst>
            <a:ext uri="{FF2B5EF4-FFF2-40B4-BE49-F238E27FC236}">
              <a16:creationId xmlns:a16="http://schemas.microsoft.com/office/drawing/2014/main" id="{00000000-0008-0000-0500-00005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1" name="Text Box 15">
          <a:extLst>
            <a:ext uri="{FF2B5EF4-FFF2-40B4-BE49-F238E27FC236}">
              <a16:creationId xmlns:a16="http://schemas.microsoft.com/office/drawing/2014/main" id="{00000000-0008-0000-0500-00005B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2" name="Text Box 15">
          <a:extLst>
            <a:ext uri="{FF2B5EF4-FFF2-40B4-BE49-F238E27FC236}">
              <a16:creationId xmlns:a16="http://schemas.microsoft.com/office/drawing/2014/main" id="{00000000-0008-0000-0500-00005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3" name="Text Box 15">
          <a:extLst>
            <a:ext uri="{FF2B5EF4-FFF2-40B4-BE49-F238E27FC236}">
              <a16:creationId xmlns:a16="http://schemas.microsoft.com/office/drawing/2014/main" id="{00000000-0008-0000-0500-00005D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34" name="Text Box 15">
          <a:extLst>
            <a:ext uri="{FF2B5EF4-FFF2-40B4-BE49-F238E27FC236}">
              <a16:creationId xmlns:a16="http://schemas.microsoft.com/office/drawing/2014/main" id="{00000000-0008-0000-0500-00005E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5" name="Text Box 15">
          <a:extLst>
            <a:ext uri="{FF2B5EF4-FFF2-40B4-BE49-F238E27FC236}">
              <a16:creationId xmlns:a16="http://schemas.microsoft.com/office/drawing/2014/main" id="{00000000-0008-0000-0500-00005F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6" name="Text Box 15">
          <a:extLst>
            <a:ext uri="{FF2B5EF4-FFF2-40B4-BE49-F238E27FC236}">
              <a16:creationId xmlns:a16="http://schemas.microsoft.com/office/drawing/2014/main" id="{00000000-0008-0000-0500-000060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3937" name="Text Box 15">
          <a:extLst>
            <a:ext uri="{FF2B5EF4-FFF2-40B4-BE49-F238E27FC236}">
              <a16:creationId xmlns:a16="http://schemas.microsoft.com/office/drawing/2014/main" id="{00000000-0008-0000-0500-000061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38" name="Text Box 15">
          <a:extLst>
            <a:ext uri="{FF2B5EF4-FFF2-40B4-BE49-F238E27FC236}">
              <a16:creationId xmlns:a16="http://schemas.microsoft.com/office/drawing/2014/main" id="{00000000-0008-0000-0500-000062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39" name="Text Box 15">
          <a:extLst>
            <a:ext uri="{FF2B5EF4-FFF2-40B4-BE49-F238E27FC236}">
              <a16:creationId xmlns:a16="http://schemas.microsoft.com/office/drawing/2014/main" id="{00000000-0008-0000-0500-000063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0" name="Text Box 15">
          <a:extLst>
            <a:ext uri="{FF2B5EF4-FFF2-40B4-BE49-F238E27FC236}">
              <a16:creationId xmlns:a16="http://schemas.microsoft.com/office/drawing/2014/main" id="{00000000-0008-0000-0500-00006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1" name="Text Box 15">
          <a:extLst>
            <a:ext uri="{FF2B5EF4-FFF2-40B4-BE49-F238E27FC236}">
              <a16:creationId xmlns:a16="http://schemas.microsoft.com/office/drawing/2014/main" id="{00000000-0008-0000-0500-000065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2" name="Text Box 15">
          <a:extLst>
            <a:ext uri="{FF2B5EF4-FFF2-40B4-BE49-F238E27FC236}">
              <a16:creationId xmlns:a16="http://schemas.microsoft.com/office/drawing/2014/main" id="{00000000-0008-0000-0500-00006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43" name="Text Box 15">
          <a:extLst>
            <a:ext uri="{FF2B5EF4-FFF2-40B4-BE49-F238E27FC236}">
              <a16:creationId xmlns:a16="http://schemas.microsoft.com/office/drawing/2014/main" id="{00000000-0008-0000-0500-00006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4" name="Text Box 15">
          <a:extLst>
            <a:ext uri="{FF2B5EF4-FFF2-40B4-BE49-F238E27FC236}">
              <a16:creationId xmlns:a16="http://schemas.microsoft.com/office/drawing/2014/main" id="{00000000-0008-0000-0500-00006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5" name="Text Box 15">
          <a:extLst>
            <a:ext uri="{FF2B5EF4-FFF2-40B4-BE49-F238E27FC236}">
              <a16:creationId xmlns:a16="http://schemas.microsoft.com/office/drawing/2014/main" id="{00000000-0008-0000-0500-00006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6" name="Text Box 15">
          <a:extLst>
            <a:ext uri="{FF2B5EF4-FFF2-40B4-BE49-F238E27FC236}">
              <a16:creationId xmlns:a16="http://schemas.microsoft.com/office/drawing/2014/main" id="{00000000-0008-0000-0500-00006A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7" name="Text Box 15">
          <a:extLst>
            <a:ext uri="{FF2B5EF4-FFF2-40B4-BE49-F238E27FC236}">
              <a16:creationId xmlns:a16="http://schemas.microsoft.com/office/drawing/2014/main" id="{00000000-0008-0000-0500-00006B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8" name="Text Box 15">
          <a:extLst>
            <a:ext uri="{FF2B5EF4-FFF2-40B4-BE49-F238E27FC236}">
              <a16:creationId xmlns:a16="http://schemas.microsoft.com/office/drawing/2014/main" id="{00000000-0008-0000-0500-00006C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49" name="Text Box 15">
          <a:extLst>
            <a:ext uri="{FF2B5EF4-FFF2-40B4-BE49-F238E27FC236}">
              <a16:creationId xmlns:a16="http://schemas.microsoft.com/office/drawing/2014/main" id="{00000000-0008-0000-0500-00006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3950" name="Text Box 15">
          <a:extLst>
            <a:ext uri="{FF2B5EF4-FFF2-40B4-BE49-F238E27FC236}">
              <a16:creationId xmlns:a16="http://schemas.microsoft.com/office/drawing/2014/main" id="{00000000-0008-0000-0500-00006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1" name="Text Box 15">
          <a:extLst>
            <a:ext uri="{FF2B5EF4-FFF2-40B4-BE49-F238E27FC236}">
              <a16:creationId xmlns:a16="http://schemas.microsoft.com/office/drawing/2014/main" id="{00000000-0008-0000-0500-00006F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2" name="Text Box 15">
          <a:extLst>
            <a:ext uri="{FF2B5EF4-FFF2-40B4-BE49-F238E27FC236}">
              <a16:creationId xmlns:a16="http://schemas.microsoft.com/office/drawing/2014/main" id="{00000000-0008-0000-0500-000070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3" name="Text Box 15">
          <a:extLst>
            <a:ext uri="{FF2B5EF4-FFF2-40B4-BE49-F238E27FC236}">
              <a16:creationId xmlns:a16="http://schemas.microsoft.com/office/drawing/2014/main" id="{00000000-0008-0000-0500-000071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8496"/>
    <xdr:sp macro="" textlink="">
      <xdr:nvSpPr>
        <xdr:cNvPr id="3954" name="Text Box 15">
          <a:extLst>
            <a:ext uri="{FF2B5EF4-FFF2-40B4-BE49-F238E27FC236}">
              <a16:creationId xmlns:a16="http://schemas.microsoft.com/office/drawing/2014/main" id="{00000000-0008-0000-0500-000072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5" name="Text Box 15">
          <a:extLst>
            <a:ext uri="{FF2B5EF4-FFF2-40B4-BE49-F238E27FC236}">
              <a16:creationId xmlns:a16="http://schemas.microsoft.com/office/drawing/2014/main" id="{00000000-0008-0000-0500-000073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6" name="Text Box 15">
          <a:extLst>
            <a:ext uri="{FF2B5EF4-FFF2-40B4-BE49-F238E27FC236}">
              <a16:creationId xmlns:a16="http://schemas.microsoft.com/office/drawing/2014/main" id="{00000000-0008-0000-0500-000074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56743"/>
    <xdr:sp macro="" textlink="">
      <xdr:nvSpPr>
        <xdr:cNvPr id="3957" name="Text Box 15">
          <a:extLst>
            <a:ext uri="{FF2B5EF4-FFF2-40B4-BE49-F238E27FC236}">
              <a16:creationId xmlns:a16="http://schemas.microsoft.com/office/drawing/2014/main" id="{00000000-0008-0000-0500-000075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58" name="Text Box 15">
          <a:extLst>
            <a:ext uri="{FF2B5EF4-FFF2-40B4-BE49-F238E27FC236}">
              <a16:creationId xmlns:a16="http://schemas.microsoft.com/office/drawing/2014/main" id="{00000000-0008-0000-0500-000076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444331"/>
    <xdr:sp macro="" textlink="">
      <xdr:nvSpPr>
        <xdr:cNvPr id="3959" name="Text Box 15">
          <a:extLst>
            <a:ext uri="{FF2B5EF4-FFF2-40B4-BE49-F238E27FC236}">
              <a16:creationId xmlns:a16="http://schemas.microsoft.com/office/drawing/2014/main" id="{00000000-0008-0000-0500-000077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0" name="Text Box 15">
          <a:extLst>
            <a:ext uri="{FF2B5EF4-FFF2-40B4-BE49-F238E27FC236}">
              <a16:creationId xmlns:a16="http://schemas.microsoft.com/office/drawing/2014/main" id="{00000000-0008-0000-0500-000078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1" name="Text Box 15">
          <a:extLst>
            <a:ext uri="{FF2B5EF4-FFF2-40B4-BE49-F238E27FC236}">
              <a16:creationId xmlns:a16="http://schemas.microsoft.com/office/drawing/2014/main" id="{00000000-0008-0000-0500-00007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2" name="Text Box 15">
          <a:extLst>
            <a:ext uri="{FF2B5EF4-FFF2-40B4-BE49-F238E27FC236}">
              <a16:creationId xmlns:a16="http://schemas.microsoft.com/office/drawing/2014/main" id="{00000000-0008-0000-0500-00007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34</xdr:row>
      <xdr:rowOff>504825</xdr:rowOff>
    </xdr:from>
    <xdr:ext cx="95250" cy="213632"/>
    <xdr:sp macro="" textlink="">
      <xdr:nvSpPr>
        <xdr:cNvPr id="3963" name="Text Box 15">
          <a:extLst>
            <a:ext uri="{FF2B5EF4-FFF2-40B4-BE49-F238E27FC236}">
              <a16:creationId xmlns:a16="http://schemas.microsoft.com/office/drawing/2014/main" id="{00000000-0008-0000-0500-00007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4" name="Text Box 15">
          <a:extLst>
            <a:ext uri="{FF2B5EF4-FFF2-40B4-BE49-F238E27FC236}">
              <a16:creationId xmlns:a16="http://schemas.microsoft.com/office/drawing/2014/main" id="{00000000-0008-0000-0500-00007C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5" name="Text Box 15">
          <a:extLst>
            <a:ext uri="{FF2B5EF4-FFF2-40B4-BE49-F238E27FC236}">
              <a16:creationId xmlns:a16="http://schemas.microsoft.com/office/drawing/2014/main" id="{00000000-0008-0000-0500-00007D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6" name="Text Box 15">
          <a:extLst>
            <a:ext uri="{FF2B5EF4-FFF2-40B4-BE49-F238E27FC236}">
              <a16:creationId xmlns:a16="http://schemas.microsoft.com/office/drawing/2014/main" id="{00000000-0008-0000-0500-00007E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8496"/>
    <xdr:sp macro="" textlink="">
      <xdr:nvSpPr>
        <xdr:cNvPr id="3967" name="Text Box 15">
          <a:extLst>
            <a:ext uri="{FF2B5EF4-FFF2-40B4-BE49-F238E27FC236}">
              <a16:creationId xmlns:a16="http://schemas.microsoft.com/office/drawing/2014/main" id="{00000000-0008-0000-0500-00007F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68" name="Text Box 15">
          <a:extLst>
            <a:ext uri="{FF2B5EF4-FFF2-40B4-BE49-F238E27FC236}">
              <a16:creationId xmlns:a16="http://schemas.microsoft.com/office/drawing/2014/main" id="{00000000-0008-0000-0500-000080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69" name="Text Box 15">
          <a:extLst>
            <a:ext uri="{FF2B5EF4-FFF2-40B4-BE49-F238E27FC236}">
              <a16:creationId xmlns:a16="http://schemas.microsoft.com/office/drawing/2014/main" id="{00000000-0008-0000-0500-000081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56743"/>
    <xdr:sp macro="" textlink="">
      <xdr:nvSpPr>
        <xdr:cNvPr id="3970" name="Text Box 15">
          <a:extLst>
            <a:ext uri="{FF2B5EF4-FFF2-40B4-BE49-F238E27FC236}">
              <a16:creationId xmlns:a16="http://schemas.microsoft.com/office/drawing/2014/main" id="{00000000-0008-0000-0500-000082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1" name="Text Box 15">
          <a:extLst>
            <a:ext uri="{FF2B5EF4-FFF2-40B4-BE49-F238E27FC236}">
              <a16:creationId xmlns:a16="http://schemas.microsoft.com/office/drawing/2014/main" id="{00000000-0008-0000-0500-000083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444331"/>
    <xdr:sp macro="" textlink="">
      <xdr:nvSpPr>
        <xdr:cNvPr id="3972" name="Text Box 15">
          <a:extLst>
            <a:ext uri="{FF2B5EF4-FFF2-40B4-BE49-F238E27FC236}">
              <a16:creationId xmlns:a16="http://schemas.microsoft.com/office/drawing/2014/main" id="{00000000-0008-0000-0500-000084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3" name="Text Box 15">
          <a:extLst>
            <a:ext uri="{FF2B5EF4-FFF2-40B4-BE49-F238E27FC236}">
              <a16:creationId xmlns:a16="http://schemas.microsoft.com/office/drawing/2014/main" id="{00000000-0008-0000-0500-000085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4" name="Text Box 15">
          <a:extLst>
            <a:ext uri="{FF2B5EF4-FFF2-40B4-BE49-F238E27FC236}">
              <a16:creationId xmlns:a16="http://schemas.microsoft.com/office/drawing/2014/main" id="{00000000-0008-0000-0500-00008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5" name="Text Box 15">
          <a:extLst>
            <a:ext uri="{FF2B5EF4-FFF2-40B4-BE49-F238E27FC236}">
              <a16:creationId xmlns:a16="http://schemas.microsoft.com/office/drawing/2014/main" id="{00000000-0008-0000-0500-00008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35</xdr:row>
      <xdr:rowOff>504825</xdr:rowOff>
    </xdr:from>
    <xdr:ext cx="95250" cy="213632"/>
    <xdr:sp macro="" textlink="">
      <xdr:nvSpPr>
        <xdr:cNvPr id="3976" name="Text Box 15">
          <a:extLst>
            <a:ext uri="{FF2B5EF4-FFF2-40B4-BE49-F238E27FC236}">
              <a16:creationId xmlns:a16="http://schemas.microsoft.com/office/drawing/2014/main" id="{00000000-0008-0000-0500-00008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7" name="Text Box 15">
          <a:extLst>
            <a:ext uri="{FF2B5EF4-FFF2-40B4-BE49-F238E27FC236}">
              <a16:creationId xmlns:a16="http://schemas.microsoft.com/office/drawing/2014/main" id="{00000000-0008-0000-0500-000089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8" name="Text Box 15">
          <a:extLst>
            <a:ext uri="{FF2B5EF4-FFF2-40B4-BE49-F238E27FC236}">
              <a16:creationId xmlns:a16="http://schemas.microsoft.com/office/drawing/2014/main" id="{00000000-0008-0000-0500-00008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79" name="Text Box 15">
          <a:extLst>
            <a:ext uri="{FF2B5EF4-FFF2-40B4-BE49-F238E27FC236}">
              <a16:creationId xmlns:a16="http://schemas.microsoft.com/office/drawing/2014/main" id="{00000000-0008-0000-0500-00008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0" name="Text Box 15">
          <a:extLst>
            <a:ext uri="{FF2B5EF4-FFF2-40B4-BE49-F238E27FC236}">
              <a16:creationId xmlns:a16="http://schemas.microsoft.com/office/drawing/2014/main" id="{00000000-0008-0000-0500-00008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1" name="Text Box 15">
          <a:extLst>
            <a:ext uri="{FF2B5EF4-FFF2-40B4-BE49-F238E27FC236}">
              <a16:creationId xmlns:a16="http://schemas.microsoft.com/office/drawing/2014/main" id="{00000000-0008-0000-0500-00008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2" name="Text Box 15">
          <a:extLst>
            <a:ext uri="{FF2B5EF4-FFF2-40B4-BE49-F238E27FC236}">
              <a16:creationId xmlns:a16="http://schemas.microsoft.com/office/drawing/2014/main" id="{00000000-0008-0000-0500-00008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3" name="Text Box 15">
          <a:extLst>
            <a:ext uri="{FF2B5EF4-FFF2-40B4-BE49-F238E27FC236}">
              <a16:creationId xmlns:a16="http://schemas.microsoft.com/office/drawing/2014/main" id="{00000000-0008-0000-0500-00008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4" name="Text Box 15">
          <a:extLst>
            <a:ext uri="{FF2B5EF4-FFF2-40B4-BE49-F238E27FC236}">
              <a16:creationId xmlns:a16="http://schemas.microsoft.com/office/drawing/2014/main" id="{00000000-0008-0000-0500-000090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5" name="Text Box 15">
          <a:extLst>
            <a:ext uri="{FF2B5EF4-FFF2-40B4-BE49-F238E27FC236}">
              <a16:creationId xmlns:a16="http://schemas.microsoft.com/office/drawing/2014/main" id="{00000000-0008-0000-0500-000091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6" name="Text Box 15">
          <a:extLst>
            <a:ext uri="{FF2B5EF4-FFF2-40B4-BE49-F238E27FC236}">
              <a16:creationId xmlns:a16="http://schemas.microsoft.com/office/drawing/2014/main" id="{00000000-0008-0000-0500-000092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8496"/>
    <xdr:sp macro="" textlink="">
      <xdr:nvSpPr>
        <xdr:cNvPr id="3987" name="Text Box 15">
          <a:extLst>
            <a:ext uri="{FF2B5EF4-FFF2-40B4-BE49-F238E27FC236}">
              <a16:creationId xmlns:a16="http://schemas.microsoft.com/office/drawing/2014/main" id="{00000000-0008-0000-0500-0000930F0000}"/>
            </a:ext>
          </a:extLst>
        </xdr:cNvPr>
        <xdr:cNvSpPr txBox="1">
          <a:spLocks noChangeArrowheads="1"/>
        </xdr:cNvSpPr>
      </xdr:nvSpPr>
      <xdr:spPr bwMode="auto">
        <a:xfrm>
          <a:off x="4972050" y="11820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88" name="Text Box 15">
          <a:extLst>
            <a:ext uri="{FF2B5EF4-FFF2-40B4-BE49-F238E27FC236}">
              <a16:creationId xmlns:a16="http://schemas.microsoft.com/office/drawing/2014/main" id="{00000000-0008-0000-0500-000094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89" name="Text Box 15">
          <a:extLst>
            <a:ext uri="{FF2B5EF4-FFF2-40B4-BE49-F238E27FC236}">
              <a16:creationId xmlns:a16="http://schemas.microsoft.com/office/drawing/2014/main" id="{00000000-0008-0000-0500-000095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56743"/>
    <xdr:sp macro="" textlink="">
      <xdr:nvSpPr>
        <xdr:cNvPr id="3990" name="Text Box 15">
          <a:extLst>
            <a:ext uri="{FF2B5EF4-FFF2-40B4-BE49-F238E27FC236}">
              <a16:creationId xmlns:a16="http://schemas.microsoft.com/office/drawing/2014/main" id="{00000000-0008-0000-0500-0000960F0000}"/>
            </a:ext>
          </a:extLst>
        </xdr:cNvPr>
        <xdr:cNvSpPr txBox="1">
          <a:spLocks noChangeArrowheads="1"/>
        </xdr:cNvSpPr>
      </xdr:nvSpPr>
      <xdr:spPr bwMode="auto">
        <a:xfrm>
          <a:off x="4972050" y="11820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1" name="Text Box 15">
          <a:extLst>
            <a:ext uri="{FF2B5EF4-FFF2-40B4-BE49-F238E27FC236}">
              <a16:creationId xmlns:a16="http://schemas.microsoft.com/office/drawing/2014/main" id="{00000000-0008-0000-0500-000097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444331"/>
    <xdr:sp macro="" textlink="">
      <xdr:nvSpPr>
        <xdr:cNvPr id="3992" name="Text Box 15">
          <a:extLst>
            <a:ext uri="{FF2B5EF4-FFF2-40B4-BE49-F238E27FC236}">
              <a16:creationId xmlns:a16="http://schemas.microsoft.com/office/drawing/2014/main" id="{00000000-0008-0000-0500-0000980F0000}"/>
            </a:ext>
          </a:extLst>
        </xdr:cNvPr>
        <xdr:cNvSpPr txBox="1">
          <a:spLocks noChangeArrowheads="1"/>
        </xdr:cNvSpPr>
      </xdr:nvSpPr>
      <xdr:spPr bwMode="auto">
        <a:xfrm>
          <a:off x="4972050" y="11820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3" name="Text Box 15">
          <a:extLst>
            <a:ext uri="{FF2B5EF4-FFF2-40B4-BE49-F238E27FC236}">
              <a16:creationId xmlns:a16="http://schemas.microsoft.com/office/drawing/2014/main" id="{00000000-0008-0000-0500-000099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4" name="Text Box 15">
          <a:extLst>
            <a:ext uri="{FF2B5EF4-FFF2-40B4-BE49-F238E27FC236}">
              <a16:creationId xmlns:a16="http://schemas.microsoft.com/office/drawing/2014/main" id="{00000000-0008-0000-0500-00009A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5" name="Text Box 15">
          <a:extLst>
            <a:ext uri="{FF2B5EF4-FFF2-40B4-BE49-F238E27FC236}">
              <a16:creationId xmlns:a16="http://schemas.microsoft.com/office/drawing/2014/main" id="{00000000-0008-0000-0500-00009B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36</xdr:row>
      <xdr:rowOff>504825</xdr:rowOff>
    </xdr:from>
    <xdr:ext cx="95250" cy="213632"/>
    <xdr:sp macro="" textlink="">
      <xdr:nvSpPr>
        <xdr:cNvPr id="3996" name="Text Box 15">
          <a:extLst>
            <a:ext uri="{FF2B5EF4-FFF2-40B4-BE49-F238E27FC236}">
              <a16:creationId xmlns:a16="http://schemas.microsoft.com/office/drawing/2014/main" id="{00000000-0008-0000-0500-00009C0F0000}"/>
            </a:ext>
          </a:extLst>
        </xdr:cNvPr>
        <xdr:cNvSpPr txBox="1">
          <a:spLocks noChangeArrowheads="1"/>
        </xdr:cNvSpPr>
      </xdr:nvSpPr>
      <xdr:spPr bwMode="auto">
        <a:xfrm>
          <a:off x="4972050" y="11820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3997" name="Text Box 15">
          <a:extLst>
            <a:ext uri="{FF2B5EF4-FFF2-40B4-BE49-F238E27FC236}">
              <a16:creationId xmlns:a16="http://schemas.microsoft.com/office/drawing/2014/main" id="{00000000-0008-0000-0500-00009D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3998" name="Text Box 15">
          <a:extLst>
            <a:ext uri="{FF2B5EF4-FFF2-40B4-BE49-F238E27FC236}">
              <a16:creationId xmlns:a16="http://schemas.microsoft.com/office/drawing/2014/main" id="{00000000-0008-0000-0500-00009E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3999" name="Text Box 15">
          <a:extLst>
            <a:ext uri="{FF2B5EF4-FFF2-40B4-BE49-F238E27FC236}">
              <a16:creationId xmlns:a16="http://schemas.microsoft.com/office/drawing/2014/main" id="{00000000-0008-0000-0500-00009F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8496"/>
    <xdr:sp macro="" textlink="">
      <xdr:nvSpPr>
        <xdr:cNvPr id="4000" name="Text Box 15">
          <a:extLst>
            <a:ext uri="{FF2B5EF4-FFF2-40B4-BE49-F238E27FC236}">
              <a16:creationId xmlns:a16="http://schemas.microsoft.com/office/drawing/2014/main" id="{00000000-0008-0000-0500-0000A00F0000}"/>
            </a:ext>
          </a:extLst>
        </xdr:cNvPr>
        <xdr:cNvSpPr txBox="1">
          <a:spLocks noChangeArrowheads="1"/>
        </xdr:cNvSpPr>
      </xdr:nvSpPr>
      <xdr:spPr bwMode="auto">
        <a:xfrm>
          <a:off x="4972050" y="1219517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1" name="Text Box 15">
          <a:extLst>
            <a:ext uri="{FF2B5EF4-FFF2-40B4-BE49-F238E27FC236}">
              <a16:creationId xmlns:a16="http://schemas.microsoft.com/office/drawing/2014/main" id="{00000000-0008-0000-0500-0000A1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2" name="Text Box 15">
          <a:extLst>
            <a:ext uri="{FF2B5EF4-FFF2-40B4-BE49-F238E27FC236}">
              <a16:creationId xmlns:a16="http://schemas.microsoft.com/office/drawing/2014/main" id="{00000000-0008-0000-0500-0000A2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56743"/>
    <xdr:sp macro="" textlink="">
      <xdr:nvSpPr>
        <xdr:cNvPr id="4003" name="Text Box 15">
          <a:extLst>
            <a:ext uri="{FF2B5EF4-FFF2-40B4-BE49-F238E27FC236}">
              <a16:creationId xmlns:a16="http://schemas.microsoft.com/office/drawing/2014/main" id="{00000000-0008-0000-0500-0000A30F0000}"/>
            </a:ext>
          </a:extLst>
        </xdr:cNvPr>
        <xdr:cNvSpPr txBox="1">
          <a:spLocks noChangeArrowheads="1"/>
        </xdr:cNvSpPr>
      </xdr:nvSpPr>
      <xdr:spPr bwMode="auto">
        <a:xfrm>
          <a:off x="4972050" y="1219517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4" name="Text Box 15">
          <a:extLst>
            <a:ext uri="{FF2B5EF4-FFF2-40B4-BE49-F238E27FC236}">
              <a16:creationId xmlns:a16="http://schemas.microsoft.com/office/drawing/2014/main" id="{00000000-0008-0000-0500-0000A4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444331"/>
    <xdr:sp macro="" textlink="">
      <xdr:nvSpPr>
        <xdr:cNvPr id="4005" name="Text Box 15">
          <a:extLst>
            <a:ext uri="{FF2B5EF4-FFF2-40B4-BE49-F238E27FC236}">
              <a16:creationId xmlns:a16="http://schemas.microsoft.com/office/drawing/2014/main" id="{00000000-0008-0000-0500-0000A50F0000}"/>
            </a:ext>
          </a:extLst>
        </xdr:cNvPr>
        <xdr:cNvSpPr txBox="1">
          <a:spLocks noChangeArrowheads="1"/>
        </xdr:cNvSpPr>
      </xdr:nvSpPr>
      <xdr:spPr bwMode="auto">
        <a:xfrm>
          <a:off x="4972050" y="1219517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6" name="Text Box 15">
          <a:extLst>
            <a:ext uri="{FF2B5EF4-FFF2-40B4-BE49-F238E27FC236}">
              <a16:creationId xmlns:a16="http://schemas.microsoft.com/office/drawing/2014/main" id="{00000000-0008-0000-0500-0000A6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7" name="Text Box 15">
          <a:extLst>
            <a:ext uri="{FF2B5EF4-FFF2-40B4-BE49-F238E27FC236}">
              <a16:creationId xmlns:a16="http://schemas.microsoft.com/office/drawing/2014/main" id="{00000000-0008-0000-0500-0000A7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8" name="Text Box 15">
          <a:extLst>
            <a:ext uri="{FF2B5EF4-FFF2-40B4-BE49-F238E27FC236}">
              <a16:creationId xmlns:a16="http://schemas.microsoft.com/office/drawing/2014/main" id="{00000000-0008-0000-0500-0000A8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37</xdr:row>
      <xdr:rowOff>504825</xdr:rowOff>
    </xdr:from>
    <xdr:ext cx="95250" cy="213632"/>
    <xdr:sp macro="" textlink="">
      <xdr:nvSpPr>
        <xdr:cNvPr id="4009" name="Text Box 15">
          <a:extLst>
            <a:ext uri="{FF2B5EF4-FFF2-40B4-BE49-F238E27FC236}">
              <a16:creationId xmlns:a16="http://schemas.microsoft.com/office/drawing/2014/main" id="{00000000-0008-0000-0500-0000A90F0000}"/>
            </a:ext>
          </a:extLst>
        </xdr:cNvPr>
        <xdr:cNvSpPr txBox="1">
          <a:spLocks noChangeArrowheads="1"/>
        </xdr:cNvSpPr>
      </xdr:nvSpPr>
      <xdr:spPr bwMode="auto">
        <a:xfrm>
          <a:off x="4972050" y="1219517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0" name="Text Box 15">
          <a:extLst>
            <a:ext uri="{FF2B5EF4-FFF2-40B4-BE49-F238E27FC236}">
              <a16:creationId xmlns:a16="http://schemas.microsoft.com/office/drawing/2014/main" id="{00000000-0008-0000-0500-0000AA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1" name="Text Box 15">
          <a:extLst>
            <a:ext uri="{FF2B5EF4-FFF2-40B4-BE49-F238E27FC236}">
              <a16:creationId xmlns:a16="http://schemas.microsoft.com/office/drawing/2014/main" id="{00000000-0008-0000-0500-0000AB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2" name="Text Box 15">
          <a:extLst>
            <a:ext uri="{FF2B5EF4-FFF2-40B4-BE49-F238E27FC236}">
              <a16:creationId xmlns:a16="http://schemas.microsoft.com/office/drawing/2014/main" id="{00000000-0008-0000-0500-0000AC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3" name="Text Box 15">
          <a:extLst>
            <a:ext uri="{FF2B5EF4-FFF2-40B4-BE49-F238E27FC236}">
              <a16:creationId xmlns:a16="http://schemas.microsoft.com/office/drawing/2014/main" id="{00000000-0008-0000-0500-0000AD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4" name="Text Box 15">
          <a:extLst>
            <a:ext uri="{FF2B5EF4-FFF2-40B4-BE49-F238E27FC236}">
              <a16:creationId xmlns:a16="http://schemas.microsoft.com/office/drawing/2014/main" id="{00000000-0008-0000-0500-0000AE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5" name="Text Box 15">
          <a:extLst>
            <a:ext uri="{FF2B5EF4-FFF2-40B4-BE49-F238E27FC236}">
              <a16:creationId xmlns:a16="http://schemas.microsoft.com/office/drawing/2014/main" id="{00000000-0008-0000-0500-0000AF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6" name="Text Box 15">
          <a:extLst>
            <a:ext uri="{FF2B5EF4-FFF2-40B4-BE49-F238E27FC236}">
              <a16:creationId xmlns:a16="http://schemas.microsoft.com/office/drawing/2014/main" id="{00000000-0008-0000-0500-0000B0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7" name="Text Box 15">
          <a:extLst>
            <a:ext uri="{FF2B5EF4-FFF2-40B4-BE49-F238E27FC236}">
              <a16:creationId xmlns:a16="http://schemas.microsoft.com/office/drawing/2014/main" id="{00000000-0008-0000-0500-0000B1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8" name="Text Box 15">
          <a:extLst>
            <a:ext uri="{FF2B5EF4-FFF2-40B4-BE49-F238E27FC236}">
              <a16:creationId xmlns:a16="http://schemas.microsoft.com/office/drawing/2014/main" id="{00000000-0008-0000-0500-0000B2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19" name="Text Box 15">
          <a:extLst>
            <a:ext uri="{FF2B5EF4-FFF2-40B4-BE49-F238E27FC236}">
              <a16:creationId xmlns:a16="http://schemas.microsoft.com/office/drawing/2014/main" id="{00000000-0008-0000-0500-0000B3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0" name="Text Box 15">
          <a:extLst>
            <a:ext uri="{FF2B5EF4-FFF2-40B4-BE49-F238E27FC236}">
              <a16:creationId xmlns:a16="http://schemas.microsoft.com/office/drawing/2014/main" id="{00000000-0008-0000-0500-0000B4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1" name="Text Box 15">
          <a:extLst>
            <a:ext uri="{FF2B5EF4-FFF2-40B4-BE49-F238E27FC236}">
              <a16:creationId xmlns:a16="http://schemas.microsoft.com/office/drawing/2014/main" id="{00000000-0008-0000-0500-0000B5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2" name="Text Box 15">
          <a:extLst>
            <a:ext uri="{FF2B5EF4-FFF2-40B4-BE49-F238E27FC236}">
              <a16:creationId xmlns:a16="http://schemas.microsoft.com/office/drawing/2014/main" id="{00000000-0008-0000-0500-0000B6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38</xdr:row>
      <xdr:rowOff>504825</xdr:rowOff>
    </xdr:from>
    <xdr:ext cx="95250" cy="213632"/>
    <xdr:sp macro="" textlink="">
      <xdr:nvSpPr>
        <xdr:cNvPr id="4023" name="Text Box 15">
          <a:extLst>
            <a:ext uri="{FF2B5EF4-FFF2-40B4-BE49-F238E27FC236}">
              <a16:creationId xmlns:a16="http://schemas.microsoft.com/office/drawing/2014/main" id="{00000000-0008-0000-0500-0000B70F0000}"/>
            </a:ext>
          </a:extLst>
        </xdr:cNvPr>
        <xdr:cNvSpPr txBox="1">
          <a:spLocks noChangeArrowheads="1"/>
        </xdr:cNvSpPr>
      </xdr:nvSpPr>
      <xdr:spPr bwMode="auto">
        <a:xfrm>
          <a:off x="4972050" y="12569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8496"/>
    <xdr:sp macro="" textlink="">
      <xdr:nvSpPr>
        <xdr:cNvPr id="4024" name="Text Box 15">
          <a:extLst>
            <a:ext uri="{FF2B5EF4-FFF2-40B4-BE49-F238E27FC236}">
              <a16:creationId xmlns:a16="http://schemas.microsoft.com/office/drawing/2014/main" id="{00000000-0008-0000-0500-0000B8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5" name="Text Box 15">
          <a:extLst>
            <a:ext uri="{FF2B5EF4-FFF2-40B4-BE49-F238E27FC236}">
              <a16:creationId xmlns:a16="http://schemas.microsoft.com/office/drawing/2014/main" id="{00000000-0008-0000-0500-0000B9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6" name="Text Box 15">
          <a:extLst>
            <a:ext uri="{FF2B5EF4-FFF2-40B4-BE49-F238E27FC236}">
              <a16:creationId xmlns:a16="http://schemas.microsoft.com/office/drawing/2014/main" id="{00000000-0008-0000-0500-0000BA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56743"/>
    <xdr:sp macro="" textlink="">
      <xdr:nvSpPr>
        <xdr:cNvPr id="4027" name="Text Box 15">
          <a:extLst>
            <a:ext uri="{FF2B5EF4-FFF2-40B4-BE49-F238E27FC236}">
              <a16:creationId xmlns:a16="http://schemas.microsoft.com/office/drawing/2014/main" id="{00000000-0008-0000-0500-0000BB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213632"/>
    <xdr:sp macro="" textlink="">
      <xdr:nvSpPr>
        <xdr:cNvPr id="4028" name="Text Box 15">
          <a:extLst>
            <a:ext uri="{FF2B5EF4-FFF2-40B4-BE49-F238E27FC236}">
              <a16:creationId xmlns:a16="http://schemas.microsoft.com/office/drawing/2014/main" id="{00000000-0008-0000-0500-0000BC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46</xdr:row>
      <xdr:rowOff>504825</xdr:rowOff>
    </xdr:from>
    <xdr:ext cx="95250" cy="444331"/>
    <xdr:sp macro="" textlink="">
      <xdr:nvSpPr>
        <xdr:cNvPr id="4029" name="Text Box 15">
          <a:extLst>
            <a:ext uri="{FF2B5EF4-FFF2-40B4-BE49-F238E27FC236}">
              <a16:creationId xmlns:a16="http://schemas.microsoft.com/office/drawing/2014/main" id="{00000000-0008-0000-0500-0000BD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8496"/>
    <xdr:sp macro="" textlink="">
      <xdr:nvSpPr>
        <xdr:cNvPr id="4030" name="Text Box 15">
          <a:extLst>
            <a:ext uri="{FF2B5EF4-FFF2-40B4-BE49-F238E27FC236}">
              <a16:creationId xmlns:a16="http://schemas.microsoft.com/office/drawing/2014/main" id="{00000000-0008-0000-0500-0000BE0F0000}"/>
            </a:ext>
          </a:extLst>
        </xdr:cNvPr>
        <xdr:cNvSpPr txBox="1">
          <a:spLocks noChangeArrowheads="1"/>
        </xdr:cNvSpPr>
      </xdr:nvSpPr>
      <xdr:spPr bwMode="auto">
        <a:xfrm>
          <a:off x="4972050" y="15567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1" name="Text Box 15">
          <a:extLst>
            <a:ext uri="{FF2B5EF4-FFF2-40B4-BE49-F238E27FC236}">
              <a16:creationId xmlns:a16="http://schemas.microsoft.com/office/drawing/2014/main" id="{00000000-0008-0000-0500-0000BF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2" name="Text Box 15">
          <a:extLst>
            <a:ext uri="{FF2B5EF4-FFF2-40B4-BE49-F238E27FC236}">
              <a16:creationId xmlns:a16="http://schemas.microsoft.com/office/drawing/2014/main" id="{00000000-0008-0000-0500-0000C0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56743"/>
    <xdr:sp macro="" textlink="">
      <xdr:nvSpPr>
        <xdr:cNvPr id="4033" name="Text Box 15">
          <a:extLst>
            <a:ext uri="{FF2B5EF4-FFF2-40B4-BE49-F238E27FC236}">
              <a16:creationId xmlns:a16="http://schemas.microsoft.com/office/drawing/2014/main" id="{00000000-0008-0000-0500-0000C10F0000}"/>
            </a:ext>
          </a:extLst>
        </xdr:cNvPr>
        <xdr:cNvSpPr txBox="1">
          <a:spLocks noChangeArrowheads="1"/>
        </xdr:cNvSpPr>
      </xdr:nvSpPr>
      <xdr:spPr bwMode="auto">
        <a:xfrm>
          <a:off x="4972050" y="15567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213632"/>
    <xdr:sp macro="" textlink="">
      <xdr:nvSpPr>
        <xdr:cNvPr id="4034" name="Text Box 15">
          <a:extLst>
            <a:ext uri="{FF2B5EF4-FFF2-40B4-BE49-F238E27FC236}">
              <a16:creationId xmlns:a16="http://schemas.microsoft.com/office/drawing/2014/main" id="{00000000-0008-0000-0500-0000C20F0000}"/>
            </a:ext>
          </a:extLst>
        </xdr:cNvPr>
        <xdr:cNvSpPr txBox="1">
          <a:spLocks noChangeArrowheads="1"/>
        </xdr:cNvSpPr>
      </xdr:nvSpPr>
      <xdr:spPr bwMode="auto">
        <a:xfrm>
          <a:off x="4972050" y="15567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48</xdr:row>
      <xdr:rowOff>504825</xdr:rowOff>
    </xdr:from>
    <xdr:ext cx="95250" cy="444331"/>
    <xdr:sp macro="" textlink="">
      <xdr:nvSpPr>
        <xdr:cNvPr id="4035" name="Text Box 15">
          <a:extLst>
            <a:ext uri="{FF2B5EF4-FFF2-40B4-BE49-F238E27FC236}">
              <a16:creationId xmlns:a16="http://schemas.microsoft.com/office/drawing/2014/main" id="{00000000-0008-0000-0500-0000C30F0000}"/>
            </a:ext>
          </a:extLst>
        </xdr:cNvPr>
        <xdr:cNvSpPr txBox="1">
          <a:spLocks noChangeArrowheads="1"/>
        </xdr:cNvSpPr>
      </xdr:nvSpPr>
      <xdr:spPr bwMode="auto">
        <a:xfrm>
          <a:off x="4972050" y="15567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6" name="Text Box 15">
          <a:extLst>
            <a:ext uri="{FF2B5EF4-FFF2-40B4-BE49-F238E27FC236}">
              <a16:creationId xmlns:a16="http://schemas.microsoft.com/office/drawing/2014/main" id="{00000000-0008-0000-0500-0000C4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50</xdr:row>
      <xdr:rowOff>504825</xdr:rowOff>
    </xdr:from>
    <xdr:ext cx="95250" cy="213632"/>
    <xdr:sp macro="" textlink="">
      <xdr:nvSpPr>
        <xdr:cNvPr id="4037" name="Text Box 15">
          <a:extLst>
            <a:ext uri="{FF2B5EF4-FFF2-40B4-BE49-F238E27FC236}">
              <a16:creationId xmlns:a16="http://schemas.microsoft.com/office/drawing/2014/main" id="{00000000-0008-0000-0500-0000C50F0000}"/>
            </a:ext>
          </a:extLst>
        </xdr:cNvPr>
        <xdr:cNvSpPr txBox="1">
          <a:spLocks noChangeArrowheads="1"/>
        </xdr:cNvSpPr>
      </xdr:nvSpPr>
      <xdr:spPr bwMode="auto">
        <a:xfrm>
          <a:off x="4972050" y="16316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61691"/>
    <xdr:sp macro="" textlink="">
      <xdr:nvSpPr>
        <xdr:cNvPr id="4038" name="Text Box 15">
          <a:extLst>
            <a:ext uri="{FF2B5EF4-FFF2-40B4-BE49-F238E27FC236}">
              <a16:creationId xmlns:a16="http://schemas.microsoft.com/office/drawing/2014/main" id="{00000000-0008-0000-0500-0000C6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39" name="Text Box 15">
          <a:extLst>
            <a:ext uri="{FF2B5EF4-FFF2-40B4-BE49-F238E27FC236}">
              <a16:creationId xmlns:a16="http://schemas.microsoft.com/office/drawing/2014/main" id="{00000000-0008-0000-0500-0000C7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0" name="Text Box 15">
          <a:extLst>
            <a:ext uri="{FF2B5EF4-FFF2-40B4-BE49-F238E27FC236}">
              <a16:creationId xmlns:a16="http://schemas.microsoft.com/office/drawing/2014/main" id="{00000000-0008-0000-0500-0000C8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8496"/>
    <xdr:sp macro="" textlink="">
      <xdr:nvSpPr>
        <xdr:cNvPr id="4041" name="Text Box 15">
          <a:extLst>
            <a:ext uri="{FF2B5EF4-FFF2-40B4-BE49-F238E27FC236}">
              <a16:creationId xmlns:a16="http://schemas.microsoft.com/office/drawing/2014/main" id="{00000000-0008-0000-0500-0000C9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2" name="Text Box 15">
          <a:extLst>
            <a:ext uri="{FF2B5EF4-FFF2-40B4-BE49-F238E27FC236}">
              <a16:creationId xmlns:a16="http://schemas.microsoft.com/office/drawing/2014/main" id="{00000000-0008-0000-0500-0000C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3" name="Text Box 15">
          <a:extLst>
            <a:ext uri="{FF2B5EF4-FFF2-40B4-BE49-F238E27FC236}">
              <a16:creationId xmlns:a16="http://schemas.microsoft.com/office/drawing/2014/main" id="{00000000-0008-0000-0500-0000CB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56743"/>
    <xdr:sp macro="" textlink="">
      <xdr:nvSpPr>
        <xdr:cNvPr id="4044" name="Text Box 15">
          <a:extLst>
            <a:ext uri="{FF2B5EF4-FFF2-40B4-BE49-F238E27FC236}">
              <a16:creationId xmlns:a16="http://schemas.microsoft.com/office/drawing/2014/main" id="{00000000-0008-0000-0500-0000CC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5" name="Text Box 15">
          <a:extLst>
            <a:ext uri="{FF2B5EF4-FFF2-40B4-BE49-F238E27FC236}">
              <a16:creationId xmlns:a16="http://schemas.microsoft.com/office/drawing/2014/main" id="{00000000-0008-0000-0500-0000CD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444331"/>
    <xdr:sp macro="" textlink="">
      <xdr:nvSpPr>
        <xdr:cNvPr id="4046" name="Text Box 15">
          <a:extLst>
            <a:ext uri="{FF2B5EF4-FFF2-40B4-BE49-F238E27FC236}">
              <a16:creationId xmlns:a16="http://schemas.microsoft.com/office/drawing/2014/main" id="{00000000-0008-0000-0500-0000CE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7" name="Text Box 15">
          <a:extLst>
            <a:ext uri="{FF2B5EF4-FFF2-40B4-BE49-F238E27FC236}">
              <a16:creationId xmlns:a16="http://schemas.microsoft.com/office/drawing/2014/main" id="{00000000-0008-0000-0500-0000CF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52</xdr:row>
      <xdr:rowOff>504825</xdr:rowOff>
    </xdr:from>
    <xdr:ext cx="95250" cy="213632"/>
    <xdr:sp macro="" textlink="">
      <xdr:nvSpPr>
        <xdr:cNvPr id="4048" name="Text Box 15">
          <a:extLst>
            <a:ext uri="{FF2B5EF4-FFF2-40B4-BE49-F238E27FC236}">
              <a16:creationId xmlns:a16="http://schemas.microsoft.com/office/drawing/2014/main" id="{00000000-0008-0000-0500-0000D0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61691"/>
    <xdr:sp macro="" textlink="">
      <xdr:nvSpPr>
        <xdr:cNvPr id="4049" name="Text Box 15">
          <a:extLst>
            <a:ext uri="{FF2B5EF4-FFF2-40B4-BE49-F238E27FC236}">
              <a16:creationId xmlns:a16="http://schemas.microsoft.com/office/drawing/2014/main" id="{00000000-0008-0000-0500-0000D10F0000}"/>
            </a:ext>
          </a:extLst>
        </xdr:cNvPr>
        <xdr:cNvSpPr txBox="1">
          <a:spLocks noChangeArrowheads="1"/>
        </xdr:cNvSpPr>
      </xdr:nvSpPr>
      <xdr:spPr bwMode="auto">
        <a:xfrm>
          <a:off x="4972050" y="178149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0" name="Text Box 15">
          <a:extLst>
            <a:ext uri="{FF2B5EF4-FFF2-40B4-BE49-F238E27FC236}">
              <a16:creationId xmlns:a16="http://schemas.microsoft.com/office/drawing/2014/main" id="{00000000-0008-0000-0500-0000D2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1" name="Text Box 15">
          <a:extLst>
            <a:ext uri="{FF2B5EF4-FFF2-40B4-BE49-F238E27FC236}">
              <a16:creationId xmlns:a16="http://schemas.microsoft.com/office/drawing/2014/main" id="{00000000-0008-0000-0500-0000D3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8496"/>
    <xdr:sp macro="" textlink="">
      <xdr:nvSpPr>
        <xdr:cNvPr id="4052" name="Text Box 15">
          <a:extLst>
            <a:ext uri="{FF2B5EF4-FFF2-40B4-BE49-F238E27FC236}">
              <a16:creationId xmlns:a16="http://schemas.microsoft.com/office/drawing/2014/main" id="{00000000-0008-0000-0500-0000D40F0000}"/>
            </a:ext>
          </a:extLst>
        </xdr:cNvPr>
        <xdr:cNvSpPr txBox="1">
          <a:spLocks noChangeArrowheads="1"/>
        </xdr:cNvSpPr>
      </xdr:nvSpPr>
      <xdr:spPr bwMode="auto">
        <a:xfrm>
          <a:off x="4972050" y="17814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3" name="Text Box 15">
          <a:extLst>
            <a:ext uri="{FF2B5EF4-FFF2-40B4-BE49-F238E27FC236}">
              <a16:creationId xmlns:a16="http://schemas.microsoft.com/office/drawing/2014/main" id="{00000000-0008-0000-0500-0000D5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4" name="Text Box 15">
          <a:extLst>
            <a:ext uri="{FF2B5EF4-FFF2-40B4-BE49-F238E27FC236}">
              <a16:creationId xmlns:a16="http://schemas.microsoft.com/office/drawing/2014/main" id="{00000000-0008-0000-0500-0000D6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56743"/>
    <xdr:sp macro="" textlink="">
      <xdr:nvSpPr>
        <xdr:cNvPr id="4055" name="Text Box 15">
          <a:extLst>
            <a:ext uri="{FF2B5EF4-FFF2-40B4-BE49-F238E27FC236}">
              <a16:creationId xmlns:a16="http://schemas.microsoft.com/office/drawing/2014/main" id="{00000000-0008-0000-0500-0000D70F0000}"/>
            </a:ext>
          </a:extLst>
        </xdr:cNvPr>
        <xdr:cNvSpPr txBox="1">
          <a:spLocks noChangeArrowheads="1"/>
        </xdr:cNvSpPr>
      </xdr:nvSpPr>
      <xdr:spPr bwMode="auto">
        <a:xfrm>
          <a:off x="4972050" y="17814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6" name="Text Box 15">
          <a:extLst>
            <a:ext uri="{FF2B5EF4-FFF2-40B4-BE49-F238E27FC236}">
              <a16:creationId xmlns:a16="http://schemas.microsoft.com/office/drawing/2014/main" id="{00000000-0008-0000-0500-0000D8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444331"/>
    <xdr:sp macro="" textlink="">
      <xdr:nvSpPr>
        <xdr:cNvPr id="4057" name="Text Box 15">
          <a:extLst>
            <a:ext uri="{FF2B5EF4-FFF2-40B4-BE49-F238E27FC236}">
              <a16:creationId xmlns:a16="http://schemas.microsoft.com/office/drawing/2014/main" id="{00000000-0008-0000-0500-0000D90F0000}"/>
            </a:ext>
          </a:extLst>
        </xdr:cNvPr>
        <xdr:cNvSpPr txBox="1">
          <a:spLocks noChangeArrowheads="1"/>
        </xdr:cNvSpPr>
      </xdr:nvSpPr>
      <xdr:spPr bwMode="auto">
        <a:xfrm>
          <a:off x="4972050" y="17814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8" name="Text Box 15">
          <a:extLst>
            <a:ext uri="{FF2B5EF4-FFF2-40B4-BE49-F238E27FC236}">
              <a16:creationId xmlns:a16="http://schemas.microsoft.com/office/drawing/2014/main" id="{00000000-0008-0000-0500-0000DA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54</xdr:row>
      <xdr:rowOff>504825</xdr:rowOff>
    </xdr:from>
    <xdr:ext cx="95250" cy="213632"/>
    <xdr:sp macro="" textlink="">
      <xdr:nvSpPr>
        <xdr:cNvPr id="4059" name="Text Box 15">
          <a:extLst>
            <a:ext uri="{FF2B5EF4-FFF2-40B4-BE49-F238E27FC236}">
              <a16:creationId xmlns:a16="http://schemas.microsoft.com/office/drawing/2014/main" id="{00000000-0008-0000-0500-0000DB0F0000}"/>
            </a:ext>
          </a:extLst>
        </xdr:cNvPr>
        <xdr:cNvSpPr txBox="1">
          <a:spLocks noChangeArrowheads="1"/>
        </xdr:cNvSpPr>
      </xdr:nvSpPr>
      <xdr:spPr bwMode="auto">
        <a:xfrm>
          <a:off x="4972050" y="17814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0" name="Text Box 15">
          <a:extLst>
            <a:ext uri="{FF2B5EF4-FFF2-40B4-BE49-F238E27FC236}">
              <a16:creationId xmlns:a16="http://schemas.microsoft.com/office/drawing/2014/main" id="{00000000-0008-0000-0500-0000DC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1" name="Text Box 15">
          <a:extLst>
            <a:ext uri="{FF2B5EF4-FFF2-40B4-BE49-F238E27FC236}">
              <a16:creationId xmlns:a16="http://schemas.microsoft.com/office/drawing/2014/main" id="{00000000-0008-0000-0500-0000DD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2" name="Text Box 15">
          <a:extLst>
            <a:ext uri="{FF2B5EF4-FFF2-40B4-BE49-F238E27FC236}">
              <a16:creationId xmlns:a16="http://schemas.microsoft.com/office/drawing/2014/main" id="{00000000-0008-0000-0500-0000DE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3" name="Text Box 15">
          <a:extLst>
            <a:ext uri="{FF2B5EF4-FFF2-40B4-BE49-F238E27FC236}">
              <a16:creationId xmlns:a16="http://schemas.microsoft.com/office/drawing/2014/main" id="{00000000-0008-0000-0500-0000DF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56</xdr:row>
      <xdr:rowOff>504825</xdr:rowOff>
    </xdr:from>
    <xdr:ext cx="95250" cy="213632"/>
    <xdr:sp macro="" textlink="">
      <xdr:nvSpPr>
        <xdr:cNvPr id="4064" name="Text Box 15">
          <a:extLst>
            <a:ext uri="{FF2B5EF4-FFF2-40B4-BE49-F238E27FC236}">
              <a16:creationId xmlns:a16="http://schemas.microsoft.com/office/drawing/2014/main" id="{00000000-0008-0000-0500-0000E00F0000}"/>
            </a:ext>
          </a:extLst>
        </xdr:cNvPr>
        <xdr:cNvSpPr txBox="1">
          <a:spLocks noChangeArrowheads="1"/>
        </xdr:cNvSpPr>
      </xdr:nvSpPr>
      <xdr:spPr bwMode="auto">
        <a:xfrm>
          <a:off x="4972050" y="18564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5" name="Text Box 15">
          <a:extLst>
            <a:ext uri="{FF2B5EF4-FFF2-40B4-BE49-F238E27FC236}">
              <a16:creationId xmlns:a16="http://schemas.microsoft.com/office/drawing/2014/main" id="{00000000-0008-0000-0500-0000E1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6" name="Text Box 15">
          <a:extLst>
            <a:ext uri="{FF2B5EF4-FFF2-40B4-BE49-F238E27FC236}">
              <a16:creationId xmlns:a16="http://schemas.microsoft.com/office/drawing/2014/main" id="{00000000-0008-0000-0500-0000E2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67" name="Text Box 15">
          <a:extLst>
            <a:ext uri="{FF2B5EF4-FFF2-40B4-BE49-F238E27FC236}">
              <a16:creationId xmlns:a16="http://schemas.microsoft.com/office/drawing/2014/main" id="{00000000-0008-0000-0500-0000E3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8496"/>
    <xdr:sp macro="" textlink="">
      <xdr:nvSpPr>
        <xdr:cNvPr id="4068" name="Text Box 15">
          <a:extLst>
            <a:ext uri="{FF2B5EF4-FFF2-40B4-BE49-F238E27FC236}">
              <a16:creationId xmlns:a16="http://schemas.microsoft.com/office/drawing/2014/main" id="{00000000-0008-0000-0500-0000E4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69" name="Text Box 15">
          <a:extLst>
            <a:ext uri="{FF2B5EF4-FFF2-40B4-BE49-F238E27FC236}">
              <a16:creationId xmlns:a16="http://schemas.microsoft.com/office/drawing/2014/main" id="{00000000-0008-0000-0500-0000E5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0" name="Text Box 15">
          <a:extLst>
            <a:ext uri="{FF2B5EF4-FFF2-40B4-BE49-F238E27FC236}">
              <a16:creationId xmlns:a16="http://schemas.microsoft.com/office/drawing/2014/main" id="{00000000-0008-0000-0500-0000E6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56743"/>
    <xdr:sp macro="" textlink="">
      <xdr:nvSpPr>
        <xdr:cNvPr id="4071" name="Text Box 15">
          <a:extLst>
            <a:ext uri="{FF2B5EF4-FFF2-40B4-BE49-F238E27FC236}">
              <a16:creationId xmlns:a16="http://schemas.microsoft.com/office/drawing/2014/main" id="{00000000-0008-0000-0500-0000E7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2" name="Text Box 15">
          <a:extLst>
            <a:ext uri="{FF2B5EF4-FFF2-40B4-BE49-F238E27FC236}">
              <a16:creationId xmlns:a16="http://schemas.microsoft.com/office/drawing/2014/main" id="{00000000-0008-0000-0500-0000E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444331"/>
    <xdr:sp macro="" textlink="">
      <xdr:nvSpPr>
        <xdr:cNvPr id="4073" name="Text Box 15">
          <a:extLst>
            <a:ext uri="{FF2B5EF4-FFF2-40B4-BE49-F238E27FC236}">
              <a16:creationId xmlns:a16="http://schemas.microsoft.com/office/drawing/2014/main" id="{00000000-0008-0000-0500-0000E9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4" name="Text Box 15">
          <a:extLst>
            <a:ext uri="{FF2B5EF4-FFF2-40B4-BE49-F238E27FC236}">
              <a16:creationId xmlns:a16="http://schemas.microsoft.com/office/drawing/2014/main" id="{00000000-0008-0000-0500-0000E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5" name="Text Box 15">
          <a:extLst>
            <a:ext uri="{FF2B5EF4-FFF2-40B4-BE49-F238E27FC236}">
              <a16:creationId xmlns:a16="http://schemas.microsoft.com/office/drawing/2014/main" id="{00000000-0008-0000-0500-0000E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6" name="Text Box 15">
          <a:extLst>
            <a:ext uri="{FF2B5EF4-FFF2-40B4-BE49-F238E27FC236}">
              <a16:creationId xmlns:a16="http://schemas.microsoft.com/office/drawing/2014/main" id="{00000000-0008-0000-0500-0000E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7" name="Text Box 15">
          <a:extLst>
            <a:ext uri="{FF2B5EF4-FFF2-40B4-BE49-F238E27FC236}">
              <a16:creationId xmlns:a16="http://schemas.microsoft.com/office/drawing/2014/main" id="{00000000-0008-0000-0500-0000ED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58</xdr:row>
      <xdr:rowOff>504825</xdr:rowOff>
    </xdr:from>
    <xdr:ext cx="95250" cy="213632"/>
    <xdr:sp macro="" textlink="">
      <xdr:nvSpPr>
        <xdr:cNvPr id="4078" name="Text Box 15">
          <a:extLst>
            <a:ext uri="{FF2B5EF4-FFF2-40B4-BE49-F238E27FC236}">
              <a16:creationId xmlns:a16="http://schemas.microsoft.com/office/drawing/2014/main" id="{00000000-0008-0000-0500-0000EE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79" name="Text Box 15">
          <a:extLst>
            <a:ext uri="{FF2B5EF4-FFF2-40B4-BE49-F238E27FC236}">
              <a16:creationId xmlns:a16="http://schemas.microsoft.com/office/drawing/2014/main" id="{00000000-0008-0000-0500-0000EF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0" name="Text Box 15">
          <a:extLst>
            <a:ext uri="{FF2B5EF4-FFF2-40B4-BE49-F238E27FC236}">
              <a16:creationId xmlns:a16="http://schemas.microsoft.com/office/drawing/2014/main" id="{00000000-0008-0000-0500-0000F0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1" name="Text Box 15">
          <a:extLst>
            <a:ext uri="{FF2B5EF4-FFF2-40B4-BE49-F238E27FC236}">
              <a16:creationId xmlns:a16="http://schemas.microsoft.com/office/drawing/2014/main" id="{00000000-0008-0000-0500-0000F1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8496"/>
    <xdr:sp macro="" textlink="">
      <xdr:nvSpPr>
        <xdr:cNvPr id="4082" name="Text Box 15">
          <a:extLst>
            <a:ext uri="{FF2B5EF4-FFF2-40B4-BE49-F238E27FC236}">
              <a16:creationId xmlns:a16="http://schemas.microsoft.com/office/drawing/2014/main" id="{00000000-0008-0000-0500-0000F20F0000}"/>
            </a:ext>
          </a:extLst>
        </xdr:cNvPr>
        <xdr:cNvSpPr txBox="1">
          <a:spLocks noChangeArrowheads="1"/>
        </xdr:cNvSpPr>
      </xdr:nvSpPr>
      <xdr:spPr bwMode="auto">
        <a:xfrm>
          <a:off x="4972050" y="20062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3" name="Text Box 15">
          <a:extLst>
            <a:ext uri="{FF2B5EF4-FFF2-40B4-BE49-F238E27FC236}">
              <a16:creationId xmlns:a16="http://schemas.microsoft.com/office/drawing/2014/main" id="{00000000-0008-0000-0500-0000F3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4" name="Text Box 15">
          <a:extLst>
            <a:ext uri="{FF2B5EF4-FFF2-40B4-BE49-F238E27FC236}">
              <a16:creationId xmlns:a16="http://schemas.microsoft.com/office/drawing/2014/main" id="{00000000-0008-0000-0500-0000F4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56743"/>
    <xdr:sp macro="" textlink="">
      <xdr:nvSpPr>
        <xdr:cNvPr id="4085" name="Text Box 15">
          <a:extLst>
            <a:ext uri="{FF2B5EF4-FFF2-40B4-BE49-F238E27FC236}">
              <a16:creationId xmlns:a16="http://schemas.microsoft.com/office/drawing/2014/main" id="{00000000-0008-0000-0500-0000F50F0000}"/>
            </a:ext>
          </a:extLst>
        </xdr:cNvPr>
        <xdr:cNvSpPr txBox="1">
          <a:spLocks noChangeArrowheads="1"/>
        </xdr:cNvSpPr>
      </xdr:nvSpPr>
      <xdr:spPr bwMode="auto">
        <a:xfrm>
          <a:off x="4972050" y="20062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6" name="Text Box 15">
          <a:extLst>
            <a:ext uri="{FF2B5EF4-FFF2-40B4-BE49-F238E27FC236}">
              <a16:creationId xmlns:a16="http://schemas.microsoft.com/office/drawing/2014/main" id="{00000000-0008-0000-0500-0000F6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444331"/>
    <xdr:sp macro="" textlink="">
      <xdr:nvSpPr>
        <xdr:cNvPr id="4087" name="Text Box 15">
          <a:extLst>
            <a:ext uri="{FF2B5EF4-FFF2-40B4-BE49-F238E27FC236}">
              <a16:creationId xmlns:a16="http://schemas.microsoft.com/office/drawing/2014/main" id="{00000000-0008-0000-0500-0000F70F0000}"/>
            </a:ext>
          </a:extLst>
        </xdr:cNvPr>
        <xdr:cNvSpPr txBox="1">
          <a:spLocks noChangeArrowheads="1"/>
        </xdr:cNvSpPr>
      </xdr:nvSpPr>
      <xdr:spPr bwMode="auto">
        <a:xfrm>
          <a:off x="4972050" y="20062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8" name="Text Box 15">
          <a:extLst>
            <a:ext uri="{FF2B5EF4-FFF2-40B4-BE49-F238E27FC236}">
              <a16:creationId xmlns:a16="http://schemas.microsoft.com/office/drawing/2014/main" id="{00000000-0008-0000-0500-0000F8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89" name="Text Box 15">
          <a:extLst>
            <a:ext uri="{FF2B5EF4-FFF2-40B4-BE49-F238E27FC236}">
              <a16:creationId xmlns:a16="http://schemas.microsoft.com/office/drawing/2014/main" id="{00000000-0008-0000-0500-0000F9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0" name="Text Box 15">
          <a:extLst>
            <a:ext uri="{FF2B5EF4-FFF2-40B4-BE49-F238E27FC236}">
              <a16:creationId xmlns:a16="http://schemas.microsoft.com/office/drawing/2014/main" id="{00000000-0008-0000-0500-0000FA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1" name="Text Box 15">
          <a:extLst>
            <a:ext uri="{FF2B5EF4-FFF2-40B4-BE49-F238E27FC236}">
              <a16:creationId xmlns:a16="http://schemas.microsoft.com/office/drawing/2014/main" id="{00000000-0008-0000-0500-0000FB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60</xdr:row>
      <xdr:rowOff>504825</xdr:rowOff>
    </xdr:from>
    <xdr:ext cx="95250" cy="213632"/>
    <xdr:sp macro="" textlink="">
      <xdr:nvSpPr>
        <xdr:cNvPr id="4092" name="Text Box 15">
          <a:extLst>
            <a:ext uri="{FF2B5EF4-FFF2-40B4-BE49-F238E27FC236}">
              <a16:creationId xmlns:a16="http://schemas.microsoft.com/office/drawing/2014/main" id="{00000000-0008-0000-0500-0000FC0F0000}"/>
            </a:ext>
          </a:extLst>
        </xdr:cNvPr>
        <xdr:cNvSpPr txBox="1">
          <a:spLocks noChangeArrowheads="1"/>
        </xdr:cNvSpPr>
      </xdr:nvSpPr>
      <xdr:spPr bwMode="auto">
        <a:xfrm>
          <a:off x="4972050" y="20062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3" name="Text Box 15">
          <a:extLst>
            <a:ext uri="{FF2B5EF4-FFF2-40B4-BE49-F238E27FC236}">
              <a16:creationId xmlns:a16="http://schemas.microsoft.com/office/drawing/2014/main" id="{00000000-0008-0000-0500-0000FD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4" name="Text Box 15">
          <a:extLst>
            <a:ext uri="{FF2B5EF4-FFF2-40B4-BE49-F238E27FC236}">
              <a16:creationId xmlns:a16="http://schemas.microsoft.com/office/drawing/2014/main" id="{00000000-0008-0000-0500-0000FE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5" name="Text Box 15">
          <a:extLst>
            <a:ext uri="{FF2B5EF4-FFF2-40B4-BE49-F238E27FC236}">
              <a16:creationId xmlns:a16="http://schemas.microsoft.com/office/drawing/2014/main" id="{00000000-0008-0000-0500-0000FF0F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6" name="Text Box 15">
          <a:extLst>
            <a:ext uri="{FF2B5EF4-FFF2-40B4-BE49-F238E27FC236}">
              <a16:creationId xmlns:a16="http://schemas.microsoft.com/office/drawing/2014/main" id="{00000000-0008-0000-0500-000000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7" name="Text Box 15">
          <a:extLst>
            <a:ext uri="{FF2B5EF4-FFF2-40B4-BE49-F238E27FC236}">
              <a16:creationId xmlns:a16="http://schemas.microsoft.com/office/drawing/2014/main" id="{00000000-0008-0000-0500-000001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8" name="Text Box 15">
          <a:extLst>
            <a:ext uri="{FF2B5EF4-FFF2-40B4-BE49-F238E27FC236}">
              <a16:creationId xmlns:a16="http://schemas.microsoft.com/office/drawing/2014/main" id="{00000000-0008-0000-0500-000002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099" name="Text Box 15">
          <a:extLst>
            <a:ext uri="{FF2B5EF4-FFF2-40B4-BE49-F238E27FC236}">
              <a16:creationId xmlns:a16="http://schemas.microsoft.com/office/drawing/2014/main" id="{00000000-0008-0000-0500-000003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62</xdr:row>
      <xdr:rowOff>504825</xdr:rowOff>
    </xdr:from>
    <xdr:ext cx="95250" cy="213632"/>
    <xdr:sp macro="" textlink="">
      <xdr:nvSpPr>
        <xdr:cNvPr id="4100" name="Text Box 15">
          <a:extLst>
            <a:ext uri="{FF2B5EF4-FFF2-40B4-BE49-F238E27FC236}">
              <a16:creationId xmlns:a16="http://schemas.microsoft.com/office/drawing/2014/main" id="{00000000-0008-0000-0500-000004100000}"/>
            </a:ext>
          </a:extLst>
        </xdr:cNvPr>
        <xdr:cNvSpPr txBox="1">
          <a:spLocks noChangeArrowheads="1"/>
        </xdr:cNvSpPr>
      </xdr:nvSpPr>
      <xdr:spPr bwMode="auto">
        <a:xfrm>
          <a:off x="4972050" y="20812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8496"/>
    <xdr:sp macro="" textlink="">
      <xdr:nvSpPr>
        <xdr:cNvPr id="4101" name="Text Box 15">
          <a:extLst>
            <a:ext uri="{FF2B5EF4-FFF2-40B4-BE49-F238E27FC236}">
              <a16:creationId xmlns:a16="http://schemas.microsoft.com/office/drawing/2014/main" id="{00000000-0008-0000-0500-000005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2" name="Text Box 15">
          <a:extLst>
            <a:ext uri="{FF2B5EF4-FFF2-40B4-BE49-F238E27FC236}">
              <a16:creationId xmlns:a16="http://schemas.microsoft.com/office/drawing/2014/main" id="{00000000-0008-0000-0500-000006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3" name="Text Box 15">
          <a:extLst>
            <a:ext uri="{FF2B5EF4-FFF2-40B4-BE49-F238E27FC236}">
              <a16:creationId xmlns:a16="http://schemas.microsoft.com/office/drawing/2014/main" id="{00000000-0008-0000-0500-000007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56743"/>
    <xdr:sp macro="" textlink="">
      <xdr:nvSpPr>
        <xdr:cNvPr id="4104" name="Text Box 15">
          <a:extLst>
            <a:ext uri="{FF2B5EF4-FFF2-40B4-BE49-F238E27FC236}">
              <a16:creationId xmlns:a16="http://schemas.microsoft.com/office/drawing/2014/main" id="{00000000-0008-0000-0500-000008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5" name="Text Box 15">
          <a:extLst>
            <a:ext uri="{FF2B5EF4-FFF2-40B4-BE49-F238E27FC236}">
              <a16:creationId xmlns:a16="http://schemas.microsoft.com/office/drawing/2014/main" id="{00000000-0008-0000-0500-00000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444331"/>
    <xdr:sp macro="" textlink="">
      <xdr:nvSpPr>
        <xdr:cNvPr id="4106" name="Text Box 15">
          <a:extLst>
            <a:ext uri="{FF2B5EF4-FFF2-40B4-BE49-F238E27FC236}">
              <a16:creationId xmlns:a16="http://schemas.microsoft.com/office/drawing/2014/main" id="{00000000-0008-0000-0500-00000A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7" name="Text Box 15">
          <a:extLst>
            <a:ext uri="{FF2B5EF4-FFF2-40B4-BE49-F238E27FC236}">
              <a16:creationId xmlns:a16="http://schemas.microsoft.com/office/drawing/2014/main" id="{00000000-0008-0000-0500-00000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8" name="Text Box 15">
          <a:extLst>
            <a:ext uri="{FF2B5EF4-FFF2-40B4-BE49-F238E27FC236}">
              <a16:creationId xmlns:a16="http://schemas.microsoft.com/office/drawing/2014/main" id="{00000000-0008-0000-0500-00000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09" name="Text Box 15">
          <a:extLst>
            <a:ext uri="{FF2B5EF4-FFF2-40B4-BE49-F238E27FC236}">
              <a16:creationId xmlns:a16="http://schemas.microsoft.com/office/drawing/2014/main" id="{00000000-0008-0000-0500-00000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0" name="Text Box 15">
          <a:extLst>
            <a:ext uri="{FF2B5EF4-FFF2-40B4-BE49-F238E27FC236}">
              <a16:creationId xmlns:a16="http://schemas.microsoft.com/office/drawing/2014/main" id="{00000000-0008-0000-0500-00000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1" name="Text Box 15">
          <a:extLst>
            <a:ext uri="{FF2B5EF4-FFF2-40B4-BE49-F238E27FC236}">
              <a16:creationId xmlns:a16="http://schemas.microsoft.com/office/drawing/2014/main" id="{00000000-0008-0000-0500-00000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2" name="Text Box 15">
          <a:extLst>
            <a:ext uri="{FF2B5EF4-FFF2-40B4-BE49-F238E27FC236}">
              <a16:creationId xmlns:a16="http://schemas.microsoft.com/office/drawing/2014/main" id="{00000000-0008-0000-0500-00001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3" name="Text Box 15">
          <a:extLst>
            <a:ext uri="{FF2B5EF4-FFF2-40B4-BE49-F238E27FC236}">
              <a16:creationId xmlns:a16="http://schemas.microsoft.com/office/drawing/2014/main" id="{00000000-0008-0000-0500-000011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64</xdr:row>
      <xdr:rowOff>504825</xdr:rowOff>
    </xdr:from>
    <xdr:ext cx="95250" cy="213632"/>
    <xdr:sp macro="" textlink="">
      <xdr:nvSpPr>
        <xdr:cNvPr id="4114" name="Text Box 15">
          <a:extLst>
            <a:ext uri="{FF2B5EF4-FFF2-40B4-BE49-F238E27FC236}">
              <a16:creationId xmlns:a16="http://schemas.microsoft.com/office/drawing/2014/main" id="{00000000-0008-0000-0500-000012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8496"/>
    <xdr:sp macro="" textlink="">
      <xdr:nvSpPr>
        <xdr:cNvPr id="4115" name="Text Box 15">
          <a:extLst>
            <a:ext uri="{FF2B5EF4-FFF2-40B4-BE49-F238E27FC236}">
              <a16:creationId xmlns:a16="http://schemas.microsoft.com/office/drawing/2014/main" id="{00000000-0008-0000-0500-000013100000}"/>
            </a:ext>
          </a:extLst>
        </xdr:cNvPr>
        <xdr:cNvSpPr txBox="1">
          <a:spLocks noChangeArrowheads="1"/>
        </xdr:cNvSpPr>
      </xdr:nvSpPr>
      <xdr:spPr bwMode="auto">
        <a:xfrm>
          <a:off x="4972050" y="22310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6" name="Text Box 15">
          <a:extLst>
            <a:ext uri="{FF2B5EF4-FFF2-40B4-BE49-F238E27FC236}">
              <a16:creationId xmlns:a16="http://schemas.microsoft.com/office/drawing/2014/main" id="{00000000-0008-0000-0500-000014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17" name="Text Box 15">
          <a:extLst>
            <a:ext uri="{FF2B5EF4-FFF2-40B4-BE49-F238E27FC236}">
              <a16:creationId xmlns:a16="http://schemas.microsoft.com/office/drawing/2014/main" id="{00000000-0008-0000-0500-000015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56743"/>
    <xdr:sp macro="" textlink="">
      <xdr:nvSpPr>
        <xdr:cNvPr id="4118" name="Text Box 15">
          <a:extLst>
            <a:ext uri="{FF2B5EF4-FFF2-40B4-BE49-F238E27FC236}">
              <a16:creationId xmlns:a16="http://schemas.microsoft.com/office/drawing/2014/main" id="{00000000-0008-0000-0500-000016100000}"/>
            </a:ext>
          </a:extLst>
        </xdr:cNvPr>
        <xdr:cNvSpPr txBox="1">
          <a:spLocks noChangeArrowheads="1"/>
        </xdr:cNvSpPr>
      </xdr:nvSpPr>
      <xdr:spPr bwMode="auto">
        <a:xfrm>
          <a:off x="4972050" y="22310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19" name="Text Box 15">
          <a:extLst>
            <a:ext uri="{FF2B5EF4-FFF2-40B4-BE49-F238E27FC236}">
              <a16:creationId xmlns:a16="http://schemas.microsoft.com/office/drawing/2014/main" id="{00000000-0008-0000-0500-000017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444331"/>
    <xdr:sp macro="" textlink="">
      <xdr:nvSpPr>
        <xdr:cNvPr id="4120" name="Text Box 15">
          <a:extLst>
            <a:ext uri="{FF2B5EF4-FFF2-40B4-BE49-F238E27FC236}">
              <a16:creationId xmlns:a16="http://schemas.microsoft.com/office/drawing/2014/main" id="{00000000-0008-0000-0500-000018100000}"/>
            </a:ext>
          </a:extLst>
        </xdr:cNvPr>
        <xdr:cNvSpPr txBox="1">
          <a:spLocks noChangeArrowheads="1"/>
        </xdr:cNvSpPr>
      </xdr:nvSpPr>
      <xdr:spPr bwMode="auto">
        <a:xfrm>
          <a:off x="4972050" y="22310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1" name="Text Box 15">
          <a:extLst>
            <a:ext uri="{FF2B5EF4-FFF2-40B4-BE49-F238E27FC236}">
              <a16:creationId xmlns:a16="http://schemas.microsoft.com/office/drawing/2014/main" id="{00000000-0008-0000-0500-000019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2" name="Text Box 15">
          <a:extLst>
            <a:ext uri="{FF2B5EF4-FFF2-40B4-BE49-F238E27FC236}">
              <a16:creationId xmlns:a16="http://schemas.microsoft.com/office/drawing/2014/main" id="{00000000-0008-0000-0500-00001A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3" name="Text Box 15">
          <a:extLst>
            <a:ext uri="{FF2B5EF4-FFF2-40B4-BE49-F238E27FC236}">
              <a16:creationId xmlns:a16="http://schemas.microsoft.com/office/drawing/2014/main" id="{00000000-0008-0000-0500-00001B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4" name="Text Box 15">
          <a:extLst>
            <a:ext uri="{FF2B5EF4-FFF2-40B4-BE49-F238E27FC236}">
              <a16:creationId xmlns:a16="http://schemas.microsoft.com/office/drawing/2014/main" id="{00000000-0008-0000-0500-00001C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5" name="Text Box 15">
          <a:extLst>
            <a:ext uri="{FF2B5EF4-FFF2-40B4-BE49-F238E27FC236}">
              <a16:creationId xmlns:a16="http://schemas.microsoft.com/office/drawing/2014/main" id="{00000000-0008-0000-0500-00001D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6" name="Text Box 15">
          <a:extLst>
            <a:ext uri="{FF2B5EF4-FFF2-40B4-BE49-F238E27FC236}">
              <a16:creationId xmlns:a16="http://schemas.microsoft.com/office/drawing/2014/main" id="{00000000-0008-0000-0500-00001E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7" name="Text Box 15">
          <a:extLst>
            <a:ext uri="{FF2B5EF4-FFF2-40B4-BE49-F238E27FC236}">
              <a16:creationId xmlns:a16="http://schemas.microsoft.com/office/drawing/2014/main" id="{00000000-0008-0000-0500-00001F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66</xdr:row>
      <xdr:rowOff>504825</xdr:rowOff>
    </xdr:from>
    <xdr:ext cx="95250" cy="213632"/>
    <xdr:sp macro="" textlink="">
      <xdr:nvSpPr>
        <xdr:cNvPr id="4128" name="Text Box 15">
          <a:extLst>
            <a:ext uri="{FF2B5EF4-FFF2-40B4-BE49-F238E27FC236}">
              <a16:creationId xmlns:a16="http://schemas.microsoft.com/office/drawing/2014/main" id="{00000000-0008-0000-0500-000020100000}"/>
            </a:ext>
          </a:extLst>
        </xdr:cNvPr>
        <xdr:cNvSpPr txBox="1">
          <a:spLocks noChangeArrowheads="1"/>
        </xdr:cNvSpPr>
      </xdr:nvSpPr>
      <xdr:spPr bwMode="auto">
        <a:xfrm>
          <a:off x="4972050" y="22310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29" name="Text Box 15">
          <a:extLst>
            <a:ext uri="{FF2B5EF4-FFF2-40B4-BE49-F238E27FC236}">
              <a16:creationId xmlns:a16="http://schemas.microsoft.com/office/drawing/2014/main" id="{00000000-0008-0000-0500-000021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0" name="Text Box 15">
          <a:extLst>
            <a:ext uri="{FF2B5EF4-FFF2-40B4-BE49-F238E27FC236}">
              <a16:creationId xmlns:a16="http://schemas.microsoft.com/office/drawing/2014/main" id="{00000000-0008-0000-0500-000022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1" name="Text Box 15">
          <a:extLst>
            <a:ext uri="{FF2B5EF4-FFF2-40B4-BE49-F238E27FC236}">
              <a16:creationId xmlns:a16="http://schemas.microsoft.com/office/drawing/2014/main" id="{00000000-0008-0000-0500-000023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2" name="Text Box 15">
          <a:extLst>
            <a:ext uri="{FF2B5EF4-FFF2-40B4-BE49-F238E27FC236}">
              <a16:creationId xmlns:a16="http://schemas.microsoft.com/office/drawing/2014/main" id="{00000000-0008-0000-0500-000024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3" name="Text Box 15">
          <a:extLst>
            <a:ext uri="{FF2B5EF4-FFF2-40B4-BE49-F238E27FC236}">
              <a16:creationId xmlns:a16="http://schemas.microsoft.com/office/drawing/2014/main" id="{00000000-0008-0000-0500-000025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4" name="Text Box 15">
          <a:extLst>
            <a:ext uri="{FF2B5EF4-FFF2-40B4-BE49-F238E27FC236}">
              <a16:creationId xmlns:a16="http://schemas.microsoft.com/office/drawing/2014/main" id="{00000000-0008-0000-0500-000026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5" name="Text Box 15">
          <a:extLst>
            <a:ext uri="{FF2B5EF4-FFF2-40B4-BE49-F238E27FC236}">
              <a16:creationId xmlns:a16="http://schemas.microsoft.com/office/drawing/2014/main" id="{00000000-0008-0000-0500-000027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6" name="Text Box 15">
          <a:extLst>
            <a:ext uri="{FF2B5EF4-FFF2-40B4-BE49-F238E27FC236}">
              <a16:creationId xmlns:a16="http://schemas.microsoft.com/office/drawing/2014/main" id="{00000000-0008-0000-0500-000028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7" name="Text Box 15">
          <a:extLst>
            <a:ext uri="{FF2B5EF4-FFF2-40B4-BE49-F238E27FC236}">
              <a16:creationId xmlns:a16="http://schemas.microsoft.com/office/drawing/2014/main" id="{00000000-0008-0000-0500-000029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504825</xdr:rowOff>
    </xdr:from>
    <xdr:ext cx="95250" cy="213632"/>
    <xdr:sp macro="" textlink="">
      <xdr:nvSpPr>
        <xdr:cNvPr id="4138" name="Text Box 15">
          <a:extLst>
            <a:ext uri="{FF2B5EF4-FFF2-40B4-BE49-F238E27FC236}">
              <a16:creationId xmlns:a16="http://schemas.microsoft.com/office/drawing/2014/main" id="{00000000-0008-0000-0500-00002A100000}"/>
            </a:ext>
          </a:extLst>
        </xdr:cNvPr>
        <xdr:cNvSpPr txBox="1">
          <a:spLocks noChangeArrowheads="1"/>
        </xdr:cNvSpPr>
      </xdr:nvSpPr>
      <xdr:spPr bwMode="auto">
        <a:xfrm>
          <a:off x="4972050" y="23060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39" name="Text Box 15">
          <a:extLst>
            <a:ext uri="{FF2B5EF4-FFF2-40B4-BE49-F238E27FC236}">
              <a16:creationId xmlns:a16="http://schemas.microsoft.com/office/drawing/2014/main" id="{00000000-0008-0000-0500-00002B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0" name="Text Box 15">
          <a:extLst>
            <a:ext uri="{FF2B5EF4-FFF2-40B4-BE49-F238E27FC236}">
              <a16:creationId xmlns:a16="http://schemas.microsoft.com/office/drawing/2014/main" id="{00000000-0008-0000-0500-00002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1" name="Text Box 15">
          <a:extLst>
            <a:ext uri="{FF2B5EF4-FFF2-40B4-BE49-F238E27FC236}">
              <a16:creationId xmlns:a16="http://schemas.microsoft.com/office/drawing/2014/main" id="{00000000-0008-0000-0500-00002D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8496"/>
    <xdr:sp macro="" textlink="">
      <xdr:nvSpPr>
        <xdr:cNvPr id="4142" name="Text Box 15">
          <a:extLst>
            <a:ext uri="{FF2B5EF4-FFF2-40B4-BE49-F238E27FC236}">
              <a16:creationId xmlns:a16="http://schemas.microsoft.com/office/drawing/2014/main" id="{00000000-0008-0000-0500-00002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3" name="Text Box 15">
          <a:extLst>
            <a:ext uri="{FF2B5EF4-FFF2-40B4-BE49-F238E27FC236}">
              <a16:creationId xmlns:a16="http://schemas.microsoft.com/office/drawing/2014/main" id="{00000000-0008-0000-0500-00002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4" name="Text Box 15">
          <a:extLst>
            <a:ext uri="{FF2B5EF4-FFF2-40B4-BE49-F238E27FC236}">
              <a16:creationId xmlns:a16="http://schemas.microsoft.com/office/drawing/2014/main" id="{00000000-0008-0000-0500-00003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56743"/>
    <xdr:sp macro="" textlink="">
      <xdr:nvSpPr>
        <xdr:cNvPr id="4145" name="Text Box 15">
          <a:extLst>
            <a:ext uri="{FF2B5EF4-FFF2-40B4-BE49-F238E27FC236}">
              <a16:creationId xmlns:a16="http://schemas.microsoft.com/office/drawing/2014/main" id="{00000000-0008-0000-0500-000031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6" name="Text Box 15">
          <a:extLst>
            <a:ext uri="{FF2B5EF4-FFF2-40B4-BE49-F238E27FC236}">
              <a16:creationId xmlns:a16="http://schemas.microsoft.com/office/drawing/2014/main" id="{00000000-0008-0000-0500-00003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444331"/>
    <xdr:sp macro="" textlink="">
      <xdr:nvSpPr>
        <xdr:cNvPr id="4147" name="Text Box 15">
          <a:extLst>
            <a:ext uri="{FF2B5EF4-FFF2-40B4-BE49-F238E27FC236}">
              <a16:creationId xmlns:a16="http://schemas.microsoft.com/office/drawing/2014/main" id="{00000000-0008-0000-0500-00003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8" name="Text Box 15">
          <a:extLst>
            <a:ext uri="{FF2B5EF4-FFF2-40B4-BE49-F238E27FC236}">
              <a16:creationId xmlns:a16="http://schemas.microsoft.com/office/drawing/2014/main" id="{00000000-0008-0000-0500-000034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49" name="Text Box 15">
          <a:extLst>
            <a:ext uri="{FF2B5EF4-FFF2-40B4-BE49-F238E27FC236}">
              <a16:creationId xmlns:a16="http://schemas.microsoft.com/office/drawing/2014/main" id="{00000000-0008-0000-0500-00003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0" name="Text Box 15">
          <a:extLst>
            <a:ext uri="{FF2B5EF4-FFF2-40B4-BE49-F238E27FC236}">
              <a16:creationId xmlns:a16="http://schemas.microsoft.com/office/drawing/2014/main" id="{00000000-0008-0000-0500-000036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1" name="Text Box 15">
          <a:extLst>
            <a:ext uri="{FF2B5EF4-FFF2-40B4-BE49-F238E27FC236}">
              <a16:creationId xmlns:a16="http://schemas.microsoft.com/office/drawing/2014/main" id="{00000000-0008-0000-0500-00003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2" name="Text Box 15">
          <a:extLst>
            <a:ext uri="{FF2B5EF4-FFF2-40B4-BE49-F238E27FC236}">
              <a16:creationId xmlns:a16="http://schemas.microsoft.com/office/drawing/2014/main" id="{00000000-0008-0000-0500-00003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3" name="Text Box 15">
          <a:extLst>
            <a:ext uri="{FF2B5EF4-FFF2-40B4-BE49-F238E27FC236}">
              <a16:creationId xmlns:a16="http://schemas.microsoft.com/office/drawing/2014/main" id="{00000000-0008-0000-0500-00003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4" name="Text Box 15">
          <a:extLst>
            <a:ext uri="{FF2B5EF4-FFF2-40B4-BE49-F238E27FC236}">
              <a16:creationId xmlns:a16="http://schemas.microsoft.com/office/drawing/2014/main" id="{00000000-0008-0000-0500-00003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5" name="Text Box 15">
          <a:extLst>
            <a:ext uri="{FF2B5EF4-FFF2-40B4-BE49-F238E27FC236}">
              <a16:creationId xmlns:a16="http://schemas.microsoft.com/office/drawing/2014/main" id="{00000000-0008-0000-0500-00003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6" name="Text Box 15">
          <a:extLst>
            <a:ext uri="{FF2B5EF4-FFF2-40B4-BE49-F238E27FC236}">
              <a16:creationId xmlns:a16="http://schemas.microsoft.com/office/drawing/2014/main" id="{00000000-0008-0000-0500-00003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70</xdr:row>
      <xdr:rowOff>504825</xdr:rowOff>
    </xdr:from>
    <xdr:ext cx="95250" cy="213632"/>
    <xdr:sp macro="" textlink="">
      <xdr:nvSpPr>
        <xdr:cNvPr id="4157" name="Text Box 15">
          <a:extLst>
            <a:ext uri="{FF2B5EF4-FFF2-40B4-BE49-F238E27FC236}">
              <a16:creationId xmlns:a16="http://schemas.microsoft.com/office/drawing/2014/main" id="{00000000-0008-0000-0500-00003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58" name="Text Box 15">
          <a:extLst>
            <a:ext uri="{FF2B5EF4-FFF2-40B4-BE49-F238E27FC236}">
              <a16:creationId xmlns:a16="http://schemas.microsoft.com/office/drawing/2014/main" id="{00000000-0008-0000-0500-00003E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59" name="Text Box 15">
          <a:extLst>
            <a:ext uri="{FF2B5EF4-FFF2-40B4-BE49-F238E27FC236}">
              <a16:creationId xmlns:a16="http://schemas.microsoft.com/office/drawing/2014/main" id="{00000000-0008-0000-0500-00003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0" name="Text Box 15">
          <a:extLst>
            <a:ext uri="{FF2B5EF4-FFF2-40B4-BE49-F238E27FC236}">
              <a16:creationId xmlns:a16="http://schemas.microsoft.com/office/drawing/2014/main" id="{00000000-0008-0000-0500-000040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8496"/>
    <xdr:sp macro="" textlink="">
      <xdr:nvSpPr>
        <xdr:cNvPr id="4161" name="Text Box 15">
          <a:extLst>
            <a:ext uri="{FF2B5EF4-FFF2-40B4-BE49-F238E27FC236}">
              <a16:creationId xmlns:a16="http://schemas.microsoft.com/office/drawing/2014/main" id="{00000000-0008-0000-0500-000041100000}"/>
            </a:ext>
          </a:extLst>
        </xdr:cNvPr>
        <xdr:cNvSpPr txBox="1">
          <a:spLocks noChangeArrowheads="1"/>
        </xdr:cNvSpPr>
      </xdr:nvSpPr>
      <xdr:spPr bwMode="auto">
        <a:xfrm>
          <a:off x="4972050" y="24558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2" name="Text Box 15">
          <a:extLst>
            <a:ext uri="{FF2B5EF4-FFF2-40B4-BE49-F238E27FC236}">
              <a16:creationId xmlns:a16="http://schemas.microsoft.com/office/drawing/2014/main" id="{00000000-0008-0000-0500-000042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3" name="Text Box 15">
          <a:extLst>
            <a:ext uri="{FF2B5EF4-FFF2-40B4-BE49-F238E27FC236}">
              <a16:creationId xmlns:a16="http://schemas.microsoft.com/office/drawing/2014/main" id="{00000000-0008-0000-0500-000043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56743"/>
    <xdr:sp macro="" textlink="">
      <xdr:nvSpPr>
        <xdr:cNvPr id="4164" name="Text Box 15">
          <a:extLst>
            <a:ext uri="{FF2B5EF4-FFF2-40B4-BE49-F238E27FC236}">
              <a16:creationId xmlns:a16="http://schemas.microsoft.com/office/drawing/2014/main" id="{00000000-0008-0000-0500-000044100000}"/>
            </a:ext>
          </a:extLst>
        </xdr:cNvPr>
        <xdr:cNvSpPr txBox="1">
          <a:spLocks noChangeArrowheads="1"/>
        </xdr:cNvSpPr>
      </xdr:nvSpPr>
      <xdr:spPr bwMode="auto">
        <a:xfrm>
          <a:off x="4972050" y="24558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5" name="Text Box 15">
          <a:extLst>
            <a:ext uri="{FF2B5EF4-FFF2-40B4-BE49-F238E27FC236}">
              <a16:creationId xmlns:a16="http://schemas.microsoft.com/office/drawing/2014/main" id="{00000000-0008-0000-0500-000045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444331"/>
    <xdr:sp macro="" textlink="">
      <xdr:nvSpPr>
        <xdr:cNvPr id="4166" name="Text Box 15">
          <a:extLst>
            <a:ext uri="{FF2B5EF4-FFF2-40B4-BE49-F238E27FC236}">
              <a16:creationId xmlns:a16="http://schemas.microsoft.com/office/drawing/2014/main" id="{00000000-0008-0000-0500-000046100000}"/>
            </a:ext>
          </a:extLst>
        </xdr:cNvPr>
        <xdr:cNvSpPr txBox="1">
          <a:spLocks noChangeArrowheads="1"/>
        </xdr:cNvSpPr>
      </xdr:nvSpPr>
      <xdr:spPr bwMode="auto">
        <a:xfrm>
          <a:off x="4972050" y="24558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7" name="Text Box 15">
          <a:extLst>
            <a:ext uri="{FF2B5EF4-FFF2-40B4-BE49-F238E27FC236}">
              <a16:creationId xmlns:a16="http://schemas.microsoft.com/office/drawing/2014/main" id="{00000000-0008-0000-0500-000047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8" name="Text Box 15">
          <a:extLst>
            <a:ext uri="{FF2B5EF4-FFF2-40B4-BE49-F238E27FC236}">
              <a16:creationId xmlns:a16="http://schemas.microsoft.com/office/drawing/2014/main" id="{00000000-0008-0000-0500-000048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69" name="Text Box 15">
          <a:extLst>
            <a:ext uri="{FF2B5EF4-FFF2-40B4-BE49-F238E27FC236}">
              <a16:creationId xmlns:a16="http://schemas.microsoft.com/office/drawing/2014/main" id="{00000000-0008-0000-0500-000049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0" name="Text Box 15">
          <a:extLst>
            <a:ext uri="{FF2B5EF4-FFF2-40B4-BE49-F238E27FC236}">
              <a16:creationId xmlns:a16="http://schemas.microsoft.com/office/drawing/2014/main" id="{00000000-0008-0000-0500-00004A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1" name="Text Box 15">
          <a:extLst>
            <a:ext uri="{FF2B5EF4-FFF2-40B4-BE49-F238E27FC236}">
              <a16:creationId xmlns:a16="http://schemas.microsoft.com/office/drawing/2014/main" id="{00000000-0008-0000-0500-00004B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2" name="Text Box 15">
          <a:extLst>
            <a:ext uri="{FF2B5EF4-FFF2-40B4-BE49-F238E27FC236}">
              <a16:creationId xmlns:a16="http://schemas.microsoft.com/office/drawing/2014/main" id="{00000000-0008-0000-0500-00004C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3" name="Text Box 15">
          <a:extLst>
            <a:ext uri="{FF2B5EF4-FFF2-40B4-BE49-F238E27FC236}">
              <a16:creationId xmlns:a16="http://schemas.microsoft.com/office/drawing/2014/main" id="{00000000-0008-0000-0500-00004D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4" name="Text Box 15">
          <a:extLst>
            <a:ext uri="{FF2B5EF4-FFF2-40B4-BE49-F238E27FC236}">
              <a16:creationId xmlns:a16="http://schemas.microsoft.com/office/drawing/2014/main" id="{00000000-0008-0000-0500-00004E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5" name="Text Box 15">
          <a:extLst>
            <a:ext uri="{FF2B5EF4-FFF2-40B4-BE49-F238E27FC236}">
              <a16:creationId xmlns:a16="http://schemas.microsoft.com/office/drawing/2014/main" id="{00000000-0008-0000-0500-00004F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72</xdr:row>
      <xdr:rowOff>504825</xdr:rowOff>
    </xdr:from>
    <xdr:ext cx="95250" cy="213632"/>
    <xdr:sp macro="" textlink="">
      <xdr:nvSpPr>
        <xdr:cNvPr id="4176" name="Text Box 15">
          <a:extLst>
            <a:ext uri="{FF2B5EF4-FFF2-40B4-BE49-F238E27FC236}">
              <a16:creationId xmlns:a16="http://schemas.microsoft.com/office/drawing/2014/main" id="{00000000-0008-0000-0500-000050100000}"/>
            </a:ext>
          </a:extLst>
        </xdr:cNvPr>
        <xdr:cNvSpPr txBox="1">
          <a:spLocks noChangeArrowheads="1"/>
        </xdr:cNvSpPr>
      </xdr:nvSpPr>
      <xdr:spPr bwMode="auto">
        <a:xfrm>
          <a:off x="4972050" y="24558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7" name="Text Box 15">
          <a:extLst>
            <a:ext uri="{FF2B5EF4-FFF2-40B4-BE49-F238E27FC236}">
              <a16:creationId xmlns:a16="http://schemas.microsoft.com/office/drawing/2014/main" id="{00000000-0008-0000-0500-000051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8" name="Text Box 15">
          <a:extLst>
            <a:ext uri="{FF2B5EF4-FFF2-40B4-BE49-F238E27FC236}">
              <a16:creationId xmlns:a16="http://schemas.microsoft.com/office/drawing/2014/main" id="{00000000-0008-0000-0500-000052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79" name="Text Box 15">
          <a:extLst>
            <a:ext uri="{FF2B5EF4-FFF2-40B4-BE49-F238E27FC236}">
              <a16:creationId xmlns:a16="http://schemas.microsoft.com/office/drawing/2014/main" id="{00000000-0008-0000-0500-000053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0" name="Text Box 15">
          <a:extLst>
            <a:ext uri="{FF2B5EF4-FFF2-40B4-BE49-F238E27FC236}">
              <a16:creationId xmlns:a16="http://schemas.microsoft.com/office/drawing/2014/main" id="{00000000-0008-0000-0500-000054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1" name="Text Box 15">
          <a:extLst>
            <a:ext uri="{FF2B5EF4-FFF2-40B4-BE49-F238E27FC236}">
              <a16:creationId xmlns:a16="http://schemas.microsoft.com/office/drawing/2014/main" id="{00000000-0008-0000-0500-000055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2" name="Text Box 15">
          <a:extLst>
            <a:ext uri="{FF2B5EF4-FFF2-40B4-BE49-F238E27FC236}">
              <a16:creationId xmlns:a16="http://schemas.microsoft.com/office/drawing/2014/main" id="{00000000-0008-0000-0500-000056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3" name="Text Box 15">
          <a:extLst>
            <a:ext uri="{FF2B5EF4-FFF2-40B4-BE49-F238E27FC236}">
              <a16:creationId xmlns:a16="http://schemas.microsoft.com/office/drawing/2014/main" id="{00000000-0008-0000-0500-000057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4" name="Text Box 15">
          <a:extLst>
            <a:ext uri="{FF2B5EF4-FFF2-40B4-BE49-F238E27FC236}">
              <a16:creationId xmlns:a16="http://schemas.microsoft.com/office/drawing/2014/main" id="{00000000-0008-0000-0500-000058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5" name="Text Box 15">
          <a:extLst>
            <a:ext uri="{FF2B5EF4-FFF2-40B4-BE49-F238E27FC236}">
              <a16:creationId xmlns:a16="http://schemas.microsoft.com/office/drawing/2014/main" id="{00000000-0008-0000-0500-000059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6" name="Text Box 15">
          <a:extLst>
            <a:ext uri="{FF2B5EF4-FFF2-40B4-BE49-F238E27FC236}">
              <a16:creationId xmlns:a16="http://schemas.microsoft.com/office/drawing/2014/main" id="{00000000-0008-0000-0500-00005A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7" name="Text Box 15">
          <a:extLst>
            <a:ext uri="{FF2B5EF4-FFF2-40B4-BE49-F238E27FC236}">
              <a16:creationId xmlns:a16="http://schemas.microsoft.com/office/drawing/2014/main" id="{00000000-0008-0000-0500-00005B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8" name="Text Box 15">
          <a:extLst>
            <a:ext uri="{FF2B5EF4-FFF2-40B4-BE49-F238E27FC236}">
              <a16:creationId xmlns:a16="http://schemas.microsoft.com/office/drawing/2014/main" id="{00000000-0008-0000-0500-00005C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74</xdr:row>
      <xdr:rowOff>504825</xdr:rowOff>
    </xdr:from>
    <xdr:ext cx="95250" cy="213632"/>
    <xdr:sp macro="" textlink="">
      <xdr:nvSpPr>
        <xdr:cNvPr id="4189" name="Text Box 15">
          <a:extLst>
            <a:ext uri="{FF2B5EF4-FFF2-40B4-BE49-F238E27FC236}">
              <a16:creationId xmlns:a16="http://schemas.microsoft.com/office/drawing/2014/main" id="{00000000-0008-0000-0500-00005D100000}"/>
            </a:ext>
          </a:extLst>
        </xdr:cNvPr>
        <xdr:cNvSpPr txBox="1">
          <a:spLocks noChangeArrowheads="1"/>
        </xdr:cNvSpPr>
      </xdr:nvSpPr>
      <xdr:spPr bwMode="auto">
        <a:xfrm>
          <a:off x="4972050" y="25307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0" name="Text Box 15">
          <a:extLst>
            <a:ext uri="{FF2B5EF4-FFF2-40B4-BE49-F238E27FC236}">
              <a16:creationId xmlns:a16="http://schemas.microsoft.com/office/drawing/2014/main" id="{00000000-0008-0000-0500-00005E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1" name="Text Box 15">
          <a:extLst>
            <a:ext uri="{FF2B5EF4-FFF2-40B4-BE49-F238E27FC236}">
              <a16:creationId xmlns:a16="http://schemas.microsoft.com/office/drawing/2014/main" id="{00000000-0008-0000-0500-00005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2" name="Text Box 15">
          <a:extLst>
            <a:ext uri="{FF2B5EF4-FFF2-40B4-BE49-F238E27FC236}">
              <a16:creationId xmlns:a16="http://schemas.microsoft.com/office/drawing/2014/main" id="{00000000-0008-0000-0500-000060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8496"/>
    <xdr:sp macro="" textlink="">
      <xdr:nvSpPr>
        <xdr:cNvPr id="4193" name="Text Box 15">
          <a:extLst>
            <a:ext uri="{FF2B5EF4-FFF2-40B4-BE49-F238E27FC236}">
              <a16:creationId xmlns:a16="http://schemas.microsoft.com/office/drawing/2014/main" id="{00000000-0008-0000-0500-000061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4" name="Text Box 15">
          <a:extLst>
            <a:ext uri="{FF2B5EF4-FFF2-40B4-BE49-F238E27FC236}">
              <a16:creationId xmlns:a16="http://schemas.microsoft.com/office/drawing/2014/main" id="{00000000-0008-0000-0500-00006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5" name="Text Box 15">
          <a:extLst>
            <a:ext uri="{FF2B5EF4-FFF2-40B4-BE49-F238E27FC236}">
              <a16:creationId xmlns:a16="http://schemas.microsoft.com/office/drawing/2014/main" id="{00000000-0008-0000-0500-000063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56743"/>
    <xdr:sp macro="" textlink="">
      <xdr:nvSpPr>
        <xdr:cNvPr id="4196" name="Text Box 15">
          <a:extLst>
            <a:ext uri="{FF2B5EF4-FFF2-40B4-BE49-F238E27FC236}">
              <a16:creationId xmlns:a16="http://schemas.microsoft.com/office/drawing/2014/main" id="{00000000-0008-0000-0500-000064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7" name="Text Box 15">
          <a:extLst>
            <a:ext uri="{FF2B5EF4-FFF2-40B4-BE49-F238E27FC236}">
              <a16:creationId xmlns:a16="http://schemas.microsoft.com/office/drawing/2014/main" id="{00000000-0008-0000-0500-00006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444331"/>
    <xdr:sp macro="" textlink="">
      <xdr:nvSpPr>
        <xdr:cNvPr id="4198" name="Text Box 15">
          <a:extLst>
            <a:ext uri="{FF2B5EF4-FFF2-40B4-BE49-F238E27FC236}">
              <a16:creationId xmlns:a16="http://schemas.microsoft.com/office/drawing/2014/main" id="{00000000-0008-0000-0500-00006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199" name="Text Box 15">
          <a:extLst>
            <a:ext uri="{FF2B5EF4-FFF2-40B4-BE49-F238E27FC236}">
              <a16:creationId xmlns:a16="http://schemas.microsoft.com/office/drawing/2014/main" id="{00000000-0008-0000-0500-00006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0" name="Text Box 15">
          <a:extLst>
            <a:ext uri="{FF2B5EF4-FFF2-40B4-BE49-F238E27FC236}">
              <a16:creationId xmlns:a16="http://schemas.microsoft.com/office/drawing/2014/main" id="{00000000-0008-0000-0500-00006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1" name="Text Box 15">
          <a:extLst>
            <a:ext uri="{FF2B5EF4-FFF2-40B4-BE49-F238E27FC236}">
              <a16:creationId xmlns:a16="http://schemas.microsoft.com/office/drawing/2014/main" id="{00000000-0008-0000-0500-00006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2" name="Text Box 15">
          <a:extLst>
            <a:ext uri="{FF2B5EF4-FFF2-40B4-BE49-F238E27FC236}">
              <a16:creationId xmlns:a16="http://schemas.microsoft.com/office/drawing/2014/main" id="{00000000-0008-0000-0500-00006A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3" name="Text Box 15">
          <a:extLst>
            <a:ext uri="{FF2B5EF4-FFF2-40B4-BE49-F238E27FC236}">
              <a16:creationId xmlns:a16="http://schemas.microsoft.com/office/drawing/2014/main" id="{00000000-0008-0000-0500-00006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4" name="Text Box 15">
          <a:extLst>
            <a:ext uri="{FF2B5EF4-FFF2-40B4-BE49-F238E27FC236}">
              <a16:creationId xmlns:a16="http://schemas.microsoft.com/office/drawing/2014/main" id="{00000000-0008-0000-0500-00006C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5" name="Text Box 15">
          <a:extLst>
            <a:ext uri="{FF2B5EF4-FFF2-40B4-BE49-F238E27FC236}">
              <a16:creationId xmlns:a16="http://schemas.microsoft.com/office/drawing/2014/main" id="{00000000-0008-0000-0500-00006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6" name="Text Box 15">
          <a:extLst>
            <a:ext uri="{FF2B5EF4-FFF2-40B4-BE49-F238E27FC236}">
              <a16:creationId xmlns:a16="http://schemas.microsoft.com/office/drawing/2014/main" id="{00000000-0008-0000-0500-00006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7" name="Text Box 15">
          <a:extLst>
            <a:ext uri="{FF2B5EF4-FFF2-40B4-BE49-F238E27FC236}">
              <a16:creationId xmlns:a16="http://schemas.microsoft.com/office/drawing/2014/main" id="{00000000-0008-0000-0500-00006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8" name="Text Box 15">
          <a:extLst>
            <a:ext uri="{FF2B5EF4-FFF2-40B4-BE49-F238E27FC236}">
              <a16:creationId xmlns:a16="http://schemas.microsoft.com/office/drawing/2014/main" id="{00000000-0008-0000-0500-00007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09" name="Text Box 15">
          <a:extLst>
            <a:ext uri="{FF2B5EF4-FFF2-40B4-BE49-F238E27FC236}">
              <a16:creationId xmlns:a16="http://schemas.microsoft.com/office/drawing/2014/main" id="{00000000-0008-0000-0500-00007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0" name="Text Box 15">
          <a:extLst>
            <a:ext uri="{FF2B5EF4-FFF2-40B4-BE49-F238E27FC236}">
              <a16:creationId xmlns:a16="http://schemas.microsoft.com/office/drawing/2014/main" id="{00000000-0008-0000-0500-00007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76</xdr:row>
      <xdr:rowOff>504825</xdr:rowOff>
    </xdr:from>
    <xdr:ext cx="95250" cy="213632"/>
    <xdr:sp macro="" textlink="">
      <xdr:nvSpPr>
        <xdr:cNvPr id="4211" name="Text Box 15">
          <a:extLst>
            <a:ext uri="{FF2B5EF4-FFF2-40B4-BE49-F238E27FC236}">
              <a16:creationId xmlns:a16="http://schemas.microsoft.com/office/drawing/2014/main" id="{00000000-0008-0000-0500-00007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2" name="Text Box 15">
          <a:extLst>
            <a:ext uri="{FF2B5EF4-FFF2-40B4-BE49-F238E27FC236}">
              <a16:creationId xmlns:a16="http://schemas.microsoft.com/office/drawing/2014/main" id="{00000000-0008-0000-0500-000074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3" name="Text Box 15">
          <a:extLst>
            <a:ext uri="{FF2B5EF4-FFF2-40B4-BE49-F238E27FC236}">
              <a16:creationId xmlns:a16="http://schemas.microsoft.com/office/drawing/2014/main" id="{00000000-0008-0000-0500-00007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4" name="Text Box 15">
          <a:extLst>
            <a:ext uri="{FF2B5EF4-FFF2-40B4-BE49-F238E27FC236}">
              <a16:creationId xmlns:a16="http://schemas.microsoft.com/office/drawing/2014/main" id="{00000000-0008-0000-0500-000076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8496"/>
    <xdr:sp macro="" textlink="">
      <xdr:nvSpPr>
        <xdr:cNvPr id="4215" name="Text Box 15">
          <a:extLst>
            <a:ext uri="{FF2B5EF4-FFF2-40B4-BE49-F238E27FC236}">
              <a16:creationId xmlns:a16="http://schemas.microsoft.com/office/drawing/2014/main" id="{00000000-0008-0000-0500-000077100000}"/>
            </a:ext>
          </a:extLst>
        </xdr:cNvPr>
        <xdr:cNvSpPr txBox="1">
          <a:spLocks noChangeArrowheads="1"/>
        </xdr:cNvSpPr>
      </xdr:nvSpPr>
      <xdr:spPr bwMode="auto">
        <a:xfrm>
          <a:off x="4972050" y="268065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6" name="Text Box 15">
          <a:extLst>
            <a:ext uri="{FF2B5EF4-FFF2-40B4-BE49-F238E27FC236}">
              <a16:creationId xmlns:a16="http://schemas.microsoft.com/office/drawing/2014/main" id="{00000000-0008-0000-0500-00007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17" name="Text Box 15">
          <a:extLst>
            <a:ext uri="{FF2B5EF4-FFF2-40B4-BE49-F238E27FC236}">
              <a16:creationId xmlns:a16="http://schemas.microsoft.com/office/drawing/2014/main" id="{00000000-0008-0000-0500-000079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56743"/>
    <xdr:sp macro="" textlink="">
      <xdr:nvSpPr>
        <xdr:cNvPr id="4218" name="Text Box 15">
          <a:extLst>
            <a:ext uri="{FF2B5EF4-FFF2-40B4-BE49-F238E27FC236}">
              <a16:creationId xmlns:a16="http://schemas.microsoft.com/office/drawing/2014/main" id="{00000000-0008-0000-0500-00007A100000}"/>
            </a:ext>
          </a:extLst>
        </xdr:cNvPr>
        <xdr:cNvSpPr txBox="1">
          <a:spLocks noChangeArrowheads="1"/>
        </xdr:cNvSpPr>
      </xdr:nvSpPr>
      <xdr:spPr bwMode="auto">
        <a:xfrm>
          <a:off x="4972050" y="268065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19" name="Text Box 15">
          <a:extLst>
            <a:ext uri="{FF2B5EF4-FFF2-40B4-BE49-F238E27FC236}">
              <a16:creationId xmlns:a16="http://schemas.microsoft.com/office/drawing/2014/main" id="{00000000-0008-0000-0500-00007B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444331"/>
    <xdr:sp macro="" textlink="">
      <xdr:nvSpPr>
        <xdr:cNvPr id="4220" name="Text Box 15">
          <a:extLst>
            <a:ext uri="{FF2B5EF4-FFF2-40B4-BE49-F238E27FC236}">
              <a16:creationId xmlns:a16="http://schemas.microsoft.com/office/drawing/2014/main" id="{00000000-0008-0000-0500-00007C100000}"/>
            </a:ext>
          </a:extLst>
        </xdr:cNvPr>
        <xdr:cNvSpPr txBox="1">
          <a:spLocks noChangeArrowheads="1"/>
        </xdr:cNvSpPr>
      </xdr:nvSpPr>
      <xdr:spPr bwMode="auto">
        <a:xfrm>
          <a:off x="4972050" y="26806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1" name="Text Box 15">
          <a:extLst>
            <a:ext uri="{FF2B5EF4-FFF2-40B4-BE49-F238E27FC236}">
              <a16:creationId xmlns:a16="http://schemas.microsoft.com/office/drawing/2014/main" id="{00000000-0008-0000-0500-00007D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2" name="Text Box 15">
          <a:extLst>
            <a:ext uri="{FF2B5EF4-FFF2-40B4-BE49-F238E27FC236}">
              <a16:creationId xmlns:a16="http://schemas.microsoft.com/office/drawing/2014/main" id="{00000000-0008-0000-0500-00007E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3" name="Text Box 15">
          <a:extLst>
            <a:ext uri="{FF2B5EF4-FFF2-40B4-BE49-F238E27FC236}">
              <a16:creationId xmlns:a16="http://schemas.microsoft.com/office/drawing/2014/main" id="{00000000-0008-0000-0500-00007F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4" name="Text Box 15">
          <a:extLst>
            <a:ext uri="{FF2B5EF4-FFF2-40B4-BE49-F238E27FC236}">
              <a16:creationId xmlns:a16="http://schemas.microsoft.com/office/drawing/2014/main" id="{00000000-0008-0000-0500-000080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5" name="Text Box 15">
          <a:extLst>
            <a:ext uri="{FF2B5EF4-FFF2-40B4-BE49-F238E27FC236}">
              <a16:creationId xmlns:a16="http://schemas.microsoft.com/office/drawing/2014/main" id="{00000000-0008-0000-0500-000081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6" name="Text Box 15">
          <a:extLst>
            <a:ext uri="{FF2B5EF4-FFF2-40B4-BE49-F238E27FC236}">
              <a16:creationId xmlns:a16="http://schemas.microsoft.com/office/drawing/2014/main" id="{00000000-0008-0000-0500-000082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7" name="Text Box 15">
          <a:extLst>
            <a:ext uri="{FF2B5EF4-FFF2-40B4-BE49-F238E27FC236}">
              <a16:creationId xmlns:a16="http://schemas.microsoft.com/office/drawing/2014/main" id="{00000000-0008-0000-0500-000083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8" name="Text Box 15">
          <a:extLst>
            <a:ext uri="{FF2B5EF4-FFF2-40B4-BE49-F238E27FC236}">
              <a16:creationId xmlns:a16="http://schemas.microsoft.com/office/drawing/2014/main" id="{00000000-0008-0000-0500-000084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29" name="Text Box 15">
          <a:extLst>
            <a:ext uri="{FF2B5EF4-FFF2-40B4-BE49-F238E27FC236}">
              <a16:creationId xmlns:a16="http://schemas.microsoft.com/office/drawing/2014/main" id="{00000000-0008-0000-0500-000085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0" name="Text Box 15">
          <a:extLst>
            <a:ext uri="{FF2B5EF4-FFF2-40B4-BE49-F238E27FC236}">
              <a16:creationId xmlns:a16="http://schemas.microsoft.com/office/drawing/2014/main" id="{00000000-0008-0000-0500-000086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1" name="Text Box 15">
          <a:extLst>
            <a:ext uri="{FF2B5EF4-FFF2-40B4-BE49-F238E27FC236}">
              <a16:creationId xmlns:a16="http://schemas.microsoft.com/office/drawing/2014/main" id="{00000000-0008-0000-0500-000087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2" name="Text Box 15">
          <a:extLst>
            <a:ext uri="{FF2B5EF4-FFF2-40B4-BE49-F238E27FC236}">
              <a16:creationId xmlns:a16="http://schemas.microsoft.com/office/drawing/2014/main" id="{00000000-0008-0000-0500-000088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78</xdr:row>
      <xdr:rowOff>504825</xdr:rowOff>
    </xdr:from>
    <xdr:ext cx="95250" cy="213632"/>
    <xdr:sp macro="" textlink="">
      <xdr:nvSpPr>
        <xdr:cNvPr id="4233" name="Text Box 15">
          <a:extLst>
            <a:ext uri="{FF2B5EF4-FFF2-40B4-BE49-F238E27FC236}">
              <a16:creationId xmlns:a16="http://schemas.microsoft.com/office/drawing/2014/main" id="{00000000-0008-0000-0500-000089100000}"/>
            </a:ext>
          </a:extLst>
        </xdr:cNvPr>
        <xdr:cNvSpPr txBox="1">
          <a:spLocks noChangeArrowheads="1"/>
        </xdr:cNvSpPr>
      </xdr:nvSpPr>
      <xdr:spPr bwMode="auto">
        <a:xfrm>
          <a:off x="4972050" y="26806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4" name="Text Box 15">
          <a:extLst>
            <a:ext uri="{FF2B5EF4-FFF2-40B4-BE49-F238E27FC236}">
              <a16:creationId xmlns:a16="http://schemas.microsoft.com/office/drawing/2014/main" id="{00000000-0008-0000-0500-00008A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5" name="Text Box 15">
          <a:extLst>
            <a:ext uri="{FF2B5EF4-FFF2-40B4-BE49-F238E27FC236}">
              <a16:creationId xmlns:a16="http://schemas.microsoft.com/office/drawing/2014/main" id="{00000000-0008-0000-0500-00008B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6" name="Text Box 15">
          <a:extLst>
            <a:ext uri="{FF2B5EF4-FFF2-40B4-BE49-F238E27FC236}">
              <a16:creationId xmlns:a16="http://schemas.microsoft.com/office/drawing/2014/main" id="{00000000-0008-0000-0500-00008C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7" name="Text Box 15">
          <a:extLst>
            <a:ext uri="{FF2B5EF4-FFF2-40B4-BE49-F238E27FC236}">
              <a16:creationId xmlns:a16="http://schemas.microsoft.com/office/drawing/2014/main" id="{00000000-0008-0000-0500-00008D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8" name="Text Box 15">
          <a:extLst>
            <a:ext uri="{FF2B5EF4-FFF2-40B4-BE49-F238E27FC236}">
              <a16:creationId xmlns:a16="http://schemas.microsoft.com/office/drawing/2014/main" id="{00000000-0008-0000-0500-00008E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39" name="Text Box 15">
          <a:extLst>
            <a:ext uri="{FF2B5EF4-FFF2-40B4-BE49-F238E27FC236}">
              <a16:creationId xmlns:a16="http://schemas.microsoft.com/office/drawing/2014/main" id="{00000000-0008-0000-0500-00008F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0" name="Text Box 15">
          <a:extLst>
            <a:ext uri="{FF2B5EF4-FFF2-40B4-BE49-F238E27FC236}">
              <a16:creationId xmlns:a16="http://schemas.microsoft.com/office/drawing/2014/main" id="{00000000-0008-0000-0500-000090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1" name="Text Box 15">
          <a:extLst>
            <a:ext uri="{FF2B5EF4-FFF2-40B4-BE49-F238E27FC236}">
              <a16:creationId xmlns:a16="http://schemas.microsoft.com/office/drawing/2014/main" id="{00000000-0008-0000-0500-000091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2" name="Text Box 15">
          <a:extLst>
            <a:ext uri="{FF2B5EF4-FFF2-40B4-BE49-F238E27FC236}">
              <a16:creationId xmlns:a16="http://schemas.microsoft.com/office/drawing/2014/main" id="{00000000-0008-0000-0500-000092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3" name="Text Box 15">
          <a:extLst>
            <a:ext uri="{FF2B5EF4-FFF2-40B4-BE49-F238E27FC236}">
              <a16:creationId xmlns:a16="http://schemas.microsoft.com/office/drawing/2014/main" id="{00000000-0008-0000-0500-000093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4" name="Text Box 15">
          <a:extLst>
            <a:ext uri="{FF2B5EF4-FFF2-40B4-BE49-F238E27FC236}">
              <a16:creationId xmlns:a16="http://schemas.microsoft.com/office/drawing/2014/main" id="{00000000-0008-0000-0500-000094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5" name="Text Box 15">
          <a:extLst>
            <a:ext uri="{FF2B5EF4-FFF2-40B4-BE49-F238E27FC236}">
              <a16:creationId xmlns:a16="http://schemas.microsoft.com/office/drawing/2014/main" id="{00000000-0008-0000-0500-000095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6" name="Text Box 15">
          <a:extLst>
            <a:ext uri="{FF2B5EF4-FFF2-40B4-BE49-F238E27FC236}">
              <a16:creationId xmlns:a16="http://schemas.microsoft.com/office/drawing/2014/main" id="{00000000-0008-0000-0500-000096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7" name="Text Box 15">
          <a:extLst>
            <a:ext uri="{FF2B5EF4-FFF2-40B4-BE49-F238E27FC236}">
              <a16:creationId xmlns:a16="http://schemas.microsoft.com/office/drawing/2014/main" id="{00000000-0008-0000-0500-000097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8" name="Text Box 15">
          <a:extLst>
            <a:ext uri="{FF2B5EF4-FFF2-40B4-BE49-F238E27FC236}">
              <a16:creationId xmlns:a16="http://schemas.microsoft.com/office/drawing/2014/main" id="{00000000-0008-0000-0500-000098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80</xdr:row>
      <xdr:rowOff>504825</xdr:rowOff>
    </xdr:from>
    <xdr:ext cx="95250" cy="213632"/>
    <xdr:sp macro="" textlink="">
      <xdr:nvSpPr>
        <xdr:cNvPr id="4249" name="Text Box 15">
          <a:extLst>
            <a:ext uri="{FF2B5EF4-FFF2-40B4-BE49-F238E27FC236}">
              <a16:creationId xmlns:a16="http://schemas.microsoft.com/office/drawing/2014/main" id="{00000000-0008-0000-0500-000099100000}"/>
            </a:ext>
          </a:extLst>
        </xdr:cNvPr>
        <xdr:cNvSpPr txBox="1">
          <a:spLocks noChangeArrowheads="1"/>
        </xdr:cNvSpPr>
      </xdr:nvSpPr>
      <xdr:spPr bwMode="auto">
        <a:xfrm>
          <a:off x="4972050" y="27555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8496"/>
    <xdr:sp macro="" textlink="">
      <xdr:nvSpPr>
        <xdr:cNvPr id="4250" name="Text Box 15">
          <a:extLst>
            <a:ext uri="{FF2B5EF4-FFF2-40B4-BE49-F238E27FC236}">
              <a16:creationId xmlns:a16="http://schemas.microsoft.com/office/drawing/2014/main" id="{00000000-0008-0000-0500-00009A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1" name="Text Box 15">
          <a:extLst>
            <a:ext uri="{FF2B5EF4-FFF2-40B4-BE49-F238E27FC236}">
              <a16:creationId xmlns:a16="http://schemas.microsoft.com/office/drawing/2014/main" id="{00000000-0008-0000-0500-00009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2" name="Text Box 15">
          <a:extLst>
            <a:ext uri="{FF2B5EF4-FFF2-40B4-BE49-F238E27FC236}">
              <a16:creationId xmlns:a16="http://schemas.microsoft.com/office/drawing/2014/main" id="{00000000-0008-0000-0500-00009C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56743"/>
    <xdr:sp macro="" textlink="">
      <xdr:nvSpPr>
        <xdr:cNvPr id="4253" name="Text Box 15">
          <a:extLst>
            <a:ext uri="{FF2B5EF4-FFF2-40B4-BE49-F238E27FC236}">
              <a16:creationId xmlns:a16="http://schemas.microsoft.com/office/drawing/2014/main" id="{00000000-0008-0000-0500-00009D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4" name="Text Box 15">
          <a:extLst>
            <a:ext uri="{FF2B5EF4-FFF2-40B4-BE49-F238E27FC236}">
              <a16:creationId xmlns:a16="http://schemas.microsoft.com/office/drawing/2014/main" id="{00000000-0008-0000-0500-00009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444331"/>
    <xdr:sp macro="" textlink="">
      <xdr:nvSpPr>
        <xdr:cNvPr id="4255" name="Text Box 15">
          <a:extLst>
            <a:ext uri="{FF2B5EF4-FFF2-40B4-BE49-F238E27FC236}">
              <a16:creationId xmlns:a16="http://schemas.microsoft.com/office/drawing/2014/main" id="{00000000-0008-0000-0500-00009F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6" name="Text Box 15">
          <a:extLst>
            <a:ext uri="{FF2B5EF4-FFF2-40B4-BE49-F238E27FC236}">
              <a16:creationId xmlns:a16="http://schemas.microsoft.com/office/drawing/2014/main" id="{00000000-0008-0000-0500-0000A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7" name="Text Box 15">
          <a:extLst>
            <a:ext uri="{FF2B5EF4-FFF2-40B4-BE49-F238E27FC236}">
              <a16:creationId xmlns:a16="http://schemas.microsoft.com/office/drawing/2014/main" id="{00000000-0008-0000-0500-0000A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8" name="Text Box 15">
          <a:extLst>
            <a:ext uri="{FF2B5EF4-FFF2-40B4-BE49-F238E27FC236}">
              <a16:creationId xmlns:a16="http://schemas.microsoft.com/office/drawing/2014/main" id="{00000000-0008-0000-0500-0000A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59" name="Text Box 15">
          <a:extLst>
            <a:ext uri="{FF2B5EF4-FFF2-40B4-BE49-F238E27FC236}">
              <a16:creationId xmlns:a16="http://schemas.microsoft.com/office/drawing/2014/main" id="{00000000-0008-0000-0500-0000A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0" name="Text Box 15">
          <a:extLst>
            <a:ext uri="{FF2B5EF4-FFF2-40B4-BE49-F238E27FC236}">
              <a16:creationId xmlns:a16="http://schemas.microsoft.com/office/drawing/2014/main" id="{00000000-0008-0000-0500-0000A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1" name="Text Box 15">
          <a:extLst>
            <a:ext uri="{FF2B5EF4-FFF2-40B4-BE49-F238E27FC236}">
              <a16:creationId xmlns:a16="http://schemas.microsoft.com/office/drawing/2014/main" id="{00000000-0008-0000-0500-0000A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2" name="Text Box 15">
          <a:extLst>
            <a:ext uri="{FF2B5EF4-FFF2-40B4-BE49-F238E27FC236}">
              <a16:creationId xmlns:a16="http://schemas.microsoft.com/office/drawing/2014/main" id="{00000000-0008-0000-0500-0000A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3" name="Text Box 15">
          <a:extLst>
            <a:ext uri="{FF2B5EF4-FFF2-40B4-BE49-F238E27FC236}">
              <a16:creationId xmlns:a16="http://schemas.microsoft.com/office/drawing/2014/main" id="{00000000-0008-0000-0500-0000A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4" name="Text Box 15">
          <a:extLst>
            <a:ext uri="{FF2B5EF4-FFF2-40B4-BE49-F238E27FC236}">
              <a16:creationId xmlns:a16="http://schemas.microsoft.com/office/drawing/2014/main" id="{00000000-0008-0000-0500-0000A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5" name="Text Box 15">
          <a:extLst>
            <a:ext uri="{FF2B5EF4-FFF2-40B4-BE49-F238E27FC236}">
              <a16:creationId xmlns:a16="http://schemas.microsoft.com/office/drawing/2014/main" id="{00000000-0008-0000-0500-0000A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6" name="Text Box 15">
          <a:extLst>
            <a:ext uri="{FF2B5EF4-FFF2-40B4-BE49-F238E27FC236}">
              <a16:creationId xmlns:a16="http://schemas.microsoft.com/office/drawing/2014/main" id="{00000000-0008-0000-0500-0000A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7" name="Text Box 15">
          <a:extLst>
            <a:ext uri="{FF2B5EF4-FFF2-40B4-BE49-F238E27FC236}">
              <a16:creationId xmlns:a16="http://schemas.microsoft.com/office/drawing/2014/main" id="{00000000-0008-0000-0500-0000A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8" name="Text Box 15">
          <a:extLst>
            <a:ext uri="{FF2B5EF4-FFF2-40B4-BE49-F238E27FC236}">
              <a16:creationId xmlns:a16="http://schemas.microsoft.com/office/drawing/2014/main" id="{00000000-0008-0000-0500-0000A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69" name="Text Box 15">
          <a:extLst>
            <a:ext uri="{FF2B5EF4-FFF2-40B4-BE49-F238E27FC236}">
              <a16:creationId xmlns:a16="http://schemas.microsoft.com/office/drawing/2014/main" id="{00000000-0008-0000-0500-0000A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0" name="Text Box 15">
          <a:extLst>
            <a:ext uri="{FF2B5EF4-FFF2-40B4-BE49-F238E27FC236}">
              <a16:creationId xmlns:a16="http://schemas.microsoft.com/office/drawing/2014/main" id="{00000000-0008-0000-0500-0000A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82</xdr:row>
      <xdr:rowOff>504825</xdr:rowOff>
    </xdr:from>
    <xdr:ext cx="95250" cy="213632"/>
    <xdr:sp macro="" textlink="">
      <xdr:nvSpPr>
        <xdr:cNvPr id="4271" name="Text Box 15">
          <a:extLst>
            <a:ext uri="{FF2B5EF4-FFF2-40B4-BE49-F238E27FC236}">
              <a16:creationId xmlns:a16="http://schemas.microsoft.com/office/drawing/2014/main" id="{00000000-0008-0000-0500-0000A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8496"/>
    <xdr:sp macro="" textlink="">
      <xdr:nvSpPr>
        <xdr:cNvPr id="4272" name="Text Box 15">
          <a:extLst>
            <a:ext uri="{FF2B5EF4-FFF2-40B4-BE49-F238E27FC236}">
              <a16:creationId xmlns:a16="http://schemas.microsoft.com/office/drawing/2014/main" id="{00000000-0008-0000-0500-0000B0100000}"/>
            </a:ext>
          </a:extLst>
        </xdr:cNvPr>
        <xdr:cNvSpPr txBox="1">
          <a:spLocks noChangeArrowheads="1"/>
        </xdr:cNvSpPr>
      </xdr:nvSpPr>
      <xdr:spPr bwMode="auto">
        <a:xfrm>
          <a:off x="4972050" y="29054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3" name="Text Box 15">
          <a:extLst>
            <a:ext uri="{FF2B5EF4-FFF2-40B4-BE49-F238E27FC236}">
              <a16:creationId xmlns:a16="http://schemas.microsoft.com/office/drawing/2014/main" id="{00000000-0008-0000-0500-0000B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4" name="Text Box 15">
          <a:extLst>
            <a:ext uri="{FF2B5EF4-FFF2-40B4-BE49-F238E27FC236}">
              <a16:creationId xmlns:a16="http://schemas.microsoft.com/office/drawing/2014/main" id="{00000000-0008-0000-0500-0000B2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56743"/>
    <xdr:sp macro="" textlink="">
      <xdr:nvSpPr>
        <xdr:cNvPr id="4275" name="Text Box 15">
          <a:extLst>
            <a:ext uri="{FF2B5EF4-FFF2-40B4-BE49-F238E27FC236}">
              <a16:creationId xmlns:a16="http://schemas.microsoft.com/office/drawing/2014/main" id="{00000000-0008-0000-0500-0000B3100000}"/>
            </a:ext>
          </a:extLst>
        </xdr:cNvPr>
        <xdr:cNvSpPr txBox="1">
          <a:spLocks noChangeArrowheads="1"/>
        </xdr:cNvSpPr>
      </xdr:nvSpPr>
      <xdr:spPr bwMode="auto">
        <a:xfrm>
          <a:off x="4972050" y="29054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6" name="Text Box 15">
          <a:extLst>
            <a:ext uri="{FF2B5EF4-FFF2-40B4-BE49-F238E27FC236}">
              <a16:creationId xmlns:a16="http://schemas.microsoft.com/office/drawing/2014/main" id="{00000000-0008-0000-0500-0000B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444331"/>
    <xdr:sp macro="" textlink="">
      <xdr:nvSpPr>
        <xdr:cNvPr id="4277" name="Text Box 15">
          <a:extLst>
            <a:ext uri="{FF2B5EF4-FFF2-40B4-BE49-F238E27FC236}">
              <a16:creationId xmlns:a16="http://schemas.microsoft.com/office/drawing/2014/main" id="{00000000-0008-0000-0500-0000B5100000}"/>
            </a:ext>
          </a:extLst>
        </xdr:cNvPr>
        <xdr:cNvSpPr txBox="1">
          <a:spLocks noChangeArrowheads="1"/>
        </xdr:cNvSpPr>
      </xdr:nvSpPr>
      <xdr:spPr bwMode="auto">
        <a:xfrm>
          <a:off x="4972050" y="29054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8" name="Text Box 15">
          <a:extLst>
            <a:ext uri="{FF2B5EF4-FFF2-40B4-BE49-F238E27FC236}">
              <a16:creationId xmlns:a16="http://schemas.microsoft.com/office/drawing/2014/main" id="{00000000-0008-0000-0500-0000B6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79" name="Text Box 15">
          <a:extLst>
            <a:ext uri="{FF2B5EF4-FFF2-40B4-BE49-F238E27FC236}">
              <a16:creationId xmlns:a16="http://schemas.microsoft.com/office/drawing/2014/main" id="{00000000-0008-0000-0500-0000B7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0" name="Text Box 15">
          <a:extLst>
            <a:ext uri="{FF2B5EF4-FFF2-40B4-BE49-F238E27FC236}">
              <a16:creationId xmlns:a16="http://schemas.microsoft.com/office/drawing/2014/main" id="{00000000-0008-0000-0500-0000B8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1" name="Text Box 15">
          <a:extLst>
            <a:ext uri="{FF2B5EF4-FFF2-40B4-BE49-F238E27FC236}">
              <a16:creationId xmlns:a16="http://schemas.microsoft.com/office/drawing/2014/main" id="{00000000-0008-0000-0500-0000B9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2" name="Text Box 15">
          <a:extLst>
            <a:ext uri="{FF2B5EF4-FFF2-40B4-BE49-F238E27FC236}">
              <a16:creationId xmlns:a16="http://schemas.microsoft.com/office/drawing/2014/main" id="{00000000-0008-0000-0500-0000BA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3" name="Text Box 15">
          <a:extLst>
            <a:ext uri="{FF2B5EF4-FFF2-40B4-BE49-F238E27FC236}">
              <a16:creationId xmlns:a16="http://schemas.microsoft.com/office/drawing/2014/main" id="{00000000-0008-0000-0500-0000BB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4" name="Text Box 15">
          <a:extLst>
            <a:ext uri="{FF2B5EF4-FFF2-40B4-BE49-F238E27FC236}">
              <a16:creationId xmlns:a16="http://schemas.microsoft.com/office/drawing/2014/main" id="{00000000-0008-0000-0500-0000BC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5" name="Text Box 15">
          <a:extLst>
            <a:ext uri="{FF2B5EF4-FFF2-40B4-BE49-F238E27FC236}">
              <a16:creationId xmlns:a16="http://schemas.microsoft.com/office/drawing/2014/main" id="{00000000-0008-0000-0500-0000BD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6" name="Text Box 15">
          <a:extLst>
            <a:ext uri="{FF2B5EF4-FFF2-40B4-BE49-F238E27FC236}">
              <a16:creationId xmlns:a16="http://schemas.microsoft.com/office/drawing/2014/main" id="{00000000-0008-0000-0500-0000BE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7" name="Text Box 15">
          <a:extLst>
            <a:ext uri="{FF2B5EF4-FFF2-40B4-BE49-F238E27FC236}">
              <a16:creationId xmlns:a16="http://schemas.microsoft.com/office/drawing/2014/main" id="{00000000-0008-0000-0500-0000BF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8" name="Text Box 15">
          <a:extLst>
            <a:ext uri="{FF2B5EF4-FFF2-40B4-BE49-F238E27FC236}">
              <a16:creationId xmlns:a16="http://schemas.microsoft.com/office/drawing/2014/main" id="{00000000-0008-0000-0500-0000C0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89" name="Text Box 15">
          <a:extLst>
            <a:ext uri="{FF2B5EF4-FFF2-40B4-BE49-F238E27FC236}">
              <a16:creationId xmlns:a16="http://schemas.microsoft.com/office/drawing/2014/main" id="{00000000-0008-0000-0500-0000C1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0" name="Text Box 15">
          <a:extLst>
            <a:ext uri="{FF2B5EF4-FFF2-40B4-BE49-F238E27FC236}">
              <a16:creationId xmlns:a16="http://schemas.microsoft.com/office/drawing/2014/main" id="{00000000-0008-0000-0500-0000C2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1" name="Text Box 15">
          <a:extLst>
            <a:ext uri="{FF2B5EF4-FFF2-40B4-BE49-F238E27FC236}">
              <a16:creationId xmlns:a16="http://schemas.microsoft.com/office/drawing/2014/main" id="{00000000-0008-0000-0500-0000C3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2" name="Text Box 15">
          <a:extLst>
            <a:ext uri="{FF2B5EF4-FFF2-40B4-BE49-F238E27FC236}">
              <a16:creationId xmlns:a16="http://schemas.microsoft.com/office/drawing/2014/main" id="{00000000-0008-0000-0500-0000C4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84</xdr:row>
      <xdr:rowOff>504825</xdr:rowOff>
    </xdr:from>
    <xdr:ext cx="95250" cy="213632"/>
    <xdr:sp macro="" textlink="">
      <xdr:nvSpPr>
        <xdr:cNvPr id="4293" name="Text Box 15">
          <a:extLst>
            <a:ext uri="{FF2B5EF4-FFF2-40B4-BE49-F238E27FC236}">
              <a16:creationId xmlns:a16="http://schemas.microsoft.com/office/drawing/2014/main" id="{00000000-0008-0000-0500-0000C5100000}"/>
            </a:ext>
          </a:extLst>
        </xdr:cNvPr>
        <xdr:cNvSpPr txBox="1">
          <a:spLocks noChangeArrowheads="1"/>
        </xdr:cNvSpPr>
      </xdr:nvSpPr>
      <xdr:spPr bwMode="auto">
        <a:xfrm>
          <a:off x="4972050" y="29054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4" name="Text Box 15">
          <a:extLst>
            <a:ext uri="{FF2B5EF4-FFF2-40B4-BE49-F238E27FC236}">
              <a16:creationId xmlns:a16="http://schemas.microsoft.com/office/drawing/2014/main" id="{00000000-0008-0000-0500-0000C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5" name="Text Box 15">
          <a:extLst>
            <a:ext uri="{FF2B5EF4-FFF2-40B4-BE49-F238E27FC236}">
              <a16:creationId xmlns:a16="http://schemas.microsoft.com/office/drawing/2014/main" id="{00000000-0008-0000-0500-0000C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6" name="Text Box 15">
          <a:extLst>
            <a:ext uri="{FF2B5EF4-FFF2-40B4-BE49-F238E27FC236}">
              <a16:creationId xmlns:a16="http://schemas.microsoft.com/office/drawing/2014/main" id="{00000000-0008-0000-0500-0000C8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7" name="Text Box 15">
          <a:extLst>
            <a:ext uri="{FF2B5EF4-FFF2-40B4-BE49-F238E27FC236}">
              <a16:creationId xmlns:a16="http://schemas.microsoft.com/office/drawing/2014/main" id="{00000000-0008-0000-0500-0000C9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8" name="Text Box 15">
          <a:extLst>
            <a:ext uri="{FF2B5EF4-FFF2-40B4-BE49-F238E27FC236}">
              <a16:creationId xmlns:a16="http://schemas.microsoft.com/office/drawing/2014/main" id="{00000000-0008-0000-0500-0000CA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299" name="Text Box 15">
          <a:extLst>
            <a:ext uri="{FF2B5EF4-FFF2-40B4-BE49-F238E27FC236}">
              <a16:creationId xmlns:a16="http://schemas.microsoft.com/office/drawing/2014/main" id="{00000000-0008-0000-0500-0000CB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0" name="Text Box 15">
          <a:extLst>
            <a:ext uri="{FF2B5EF4-FFF2-40B4-BE49-F238E27FC236}">
              <a16:creationId xmlns:a16="http://schemas.microsoft.com/office/drawing/2014/main" id="{00000000-0008-0000-0500-0000CC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1" name="Text Box 15">
          <a:extLst>
            <a:ext uri="{FF2B5EF4-FFF2-40B4-BE49-F238E27FC236}">
              <a16:creationId xmlns:a16="http://schemas.microsoft.com/office/drawing/2014/main" id="{00000000-0008-0000-0500-0000CD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2" name="Text Box 15">
          <a:extLst>
            <a:ext uri="{FF2B5EF4-FFF2-40B4-BE49-F238E27FC236}">
              <a16:creationId xmlns:a16="http://schemas.microsoft.com/office/drawing/2014/main" id="{00000000-0008-0000-0500-0000CE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3" name="Text Box 15">
          <a:extLst>
            <a:ext uri="{FF2B5EF4-FFF2-40B4-BE49-F238E27FC236}">
              <a16:creationId xmlns:a16="http://schemas.microsoft.com/office/drawing/2014/main" id="{00000000-0008-0000-0500-0000CF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4" name="Text Box 15">
          <a:extLst>
            <a:ext uri="{FF2B5EF4-FFF2-40B4-BE49-F238E27FC236}">
              <a16:creationId xmlns:a16="http://schemas.microsoft.com/office/drawing/2014/main" id="{00000000-0008-0000-0500-0000D0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5" name="Text Box 15">
          <a:extLst>
            <a:ext uri="{FF2B5EF4-FFF2-40B4-BE49-F238E27FC236}">
              <a16:creationId xmlns:a16="http://schemas.microsoft.com/office/drawing/2014/main" id="{00000000-0008-0000-0500-0000D1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6" name="Text Box 15">
          <a:extLst>
            <a:ext uri="{FF2B5EF4-FFF2-40B4-BE49-F238E27FC236}">
              <a16:creationId xmlns:a16="http://schemas.microsoft.com/office/drawing/2014/main" id="{00000000-0008-0000-0500-0000D2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7" name="Text Box 15">
          <a:extLst>
            <a:ext uri="{FF2B5EF4-FFF2-40B4-BE49-F238E27FC236}">
              <a16:creationId xmlns:a16="http://schemas.microsoft.com/office/drawing/2014/main" id="{00000000-0008-0000-0500-0000D3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8" name="Text Box 15">
          <a:extLst>
            <a:ext uri="{FF2B5EF4-FFF2-40B4-BE49-F238E27FC236}">
              <a16:creationId xmlns:a16="http://schemas.microsoft.com/office/drawing/2014/main" id="{00000000-0008-0000-0500-0000D4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09" name="Text Box 15">
          <a:extLst>
            <a:ext uri="{FF2B5EF4-FFF2-40B4-BE49-F238E27FC236}">
              <a16:creationId xmlns:a16="http://schemas.microsoft.com/office/drawing/2014/main" id="{00000000-0008-0000-0500-0000D5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0" name="Text Box 15">
          <a:extLst>
            <a:ext uri="{FF2B5EF4-FFF2-40B4-BE49-F238E27FC236}">
              <a16:creationId xmlns:a16="http://schemas.microsoft.com/office/drawing/2014/main" id="{00000000-0008-0000-0500-0000D6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86</xdr:row>
      <xdr:rowOff>504825</xdr:rowOff>
    </xdr:from>
    <xdr:ext cx="95250" cy="213632"/>
    <xdr:sp macro="" textlink="">
      <xdr:nvSpPr>
        <xdr:cNvPr id="4311" name="Text Box 15">
          <a:extLst>
            <a:ext uri="{FF2B5EF4-FFF2-40B4-BE49-F238E27FC236}">
              <a16:creationId xmlns:a16="http://schemas.microsoft.com/office/drawing/2014/main" id="{00000000-0008-0000-0500-0000D7100000}"/>
            </a:ext>
          </a:extLst>
        </xdr:cNvPr>
        <xdr:cNvSpPr txBox="1">
          <a:spLocks noChangeArrowheads="1"/>
        </xdr:cNvSpPr>
      </xdr:nvSpPr>
      <xdr:spPr bwMode="auto">
        <a:xfrm>
          <a:off x="4972050" y="29803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61691"/>
    <xdr:sp macro="" textlink="">
      <xdr:nvSpPr>
        <xdr:cNvPr id="4312" name="Text Box 15">
          <a:extLst>
            <a:ext uri="{FF2B5EF4-FFF2-40B4-BE49-F238E27FC236}">
              <a16:creationId xmlns:a16="http://schemas.microsoft.com/office/drawing/2014/main" id="{00000000-0008-0000-0500-0000D8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3" name="Text Box 15">
          <a:extLst>
            <a:ext uri="{FF2B5EF4-FFF2-40B4-BE49-F238E27FC236}">
              <a16:creationId xmlns:a16="http://schemas.microsoft.com/office/drawing/2014/main" id="{00000000-0008-0000-0500-0000D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4" name="Text Box 15">
          <a:extLst>
            <a:ext uri="{FF2B5EF4-FFF2-40B4-BE49-F238E27FC236}">
              <a16:creationId xmlns:a16="http://schemas.microsoft.com/office/drawing/2014/main" id="{00000000-0008-0000-0500-0000DA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8496"/>
    <xdr:sp macro="" textlink="">
      <xdr:nvSpPr>
        <xdr:cNvPr id="4315" name="Text Box 15">
          <a:extLst>
            <a:ext uri="{FF2B5EF4-FFF2-40B4-BE49-F238E27FC236}">
              <a16:creationId xmlns:a16="http://schemas.microsoft.com/office/drawing/2014/main" id="{00000000-0008-0000-0500-0000DB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6" name="Text Box 15">
          <a:extLst>
            <a:ext uri="{FF2B5EF4-FFF2-40B4-BE49-F238E27FC236}">
              <a16:creationId xmlns:a16="http://schemas.microsoft.com/office/drawing/2014/main" id="{00000000-0008-0000-0500-0000D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17" name="Text Box 15">
          <a:extLst>
            <a:ext uri="{FF2B5EF4-FFF2-40B4-BE49-F238E27FC236}">
              <a16:creationId xmlns:a16="http://schemas.microsoft.com/office/drawing/2014/main" id="{00000000-0008-0000-0500-0000DD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56743"/>
    <xdr:sp macro="" textlink="">
      <xdr:nvSpPr>
        <xdr:cNvPr id="4318" name="Text Box 15">
          <a:extLst>
            <a:ext uri="{FF2B5EF4-FFF2-40B4-BE49-F238E27FC236}">
              <a16:creationId xmlns:a16="http://schemas.microsoft.com/office/drawing/2014/main" id="{00000000-0008-0000-0500-0000DE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19" name="Text Box 15">
          <a:extLst>
            <a:ext uri="{FF2B5EF4-FFF2-40B4-BE49-F238E27FC236}">
              <a16:creationId xmlns:a16="http://schemas.microsoft.com/office/drawing/2014/main" id="{00000000-0008-0000-0500-0000D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444331"/>
    <xdr:sp macro="" textlink="">
      <xdr:nvSpPr>
        <xdr:cNvPr id="4320" name="Text Box 15">
          <a:extLst>
            <a:ext uri="{FF2B5EF4-FFF2-40B4-BE49-F238E27FC236}">
              <a16:creationId xmlns:a16="http://schemas.microsoft.com/office/drawing/2014/main" id="{00000000-0008-0000-0500-0000E0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1" name="Text Box 15">
          <a:extLst>
            <a:ext uri="{FF2B5EF4-FFF2-40B4-BE49-F238E27FC236}">
              <a16:creationId xmlns:a16="http://schemas.microsoft.com/office/drawing/2014/main" id="{00000000-0008-0000-0500-0000E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2" name="Text Box 15">
          <a:extLst>
            <a:ext uri="{FF2B5EF4-FFF2-40B4-BE49-F238E27FC236}">
              <a16:creationId xmlns:a16="http://schemas.microsoft.com/office/drawing/2014/main" id="{00000000-0008-0000-0500-0000E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3" name="Text Box 15">
          <a:extLst>
            <a:ext uri="{FF2B5EF4-FFF2-40B4-BE49-F238E27FC236}">
              <a16:creationId xmlns:a16="http://schemas.microsoft.com/office/drawing/2014/main" id="{00000000-0008-0000-0500-0000E3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4" name="Text Box 15">
          <a:extLst>
            <a:ext uri="{FF2B5EF4-FFF2-40B4-BE49-F238E27FC236}">
              <a16:creationId xmlns:a16="http://schemas.microsoft.com/office/drawing/2014/main" id="{00000000-0008-0000-0500-0000E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5" name="Text Box 15">
          <a:extLst>
            <a:ext uri="{FF2B5EF4-FFF2-40B4-BE49-F238E27FC236}">
              <a16:creationId xmlns:a16="http://schemas.microsoft.com/office/drawing/2014/main" id="{00000000-0008-0000-0500-0000E5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6" name="Text Box 15">
          <a:extLst>
            <a:ext uri="{FF2B5EF4-FFF2-40B4-BE49-F238E27FC236}">
              <a16:creationId xmlns:a16="http://schemas.microsoft.com/office/drawing/2014/main" id="{00000000-0008-0000-0500-0000E6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7" name="Text Box 15">
          <a:extLst>
            <a:ext uri="{FF2B5EF4-FFF2-40B4-BE49-F238E27FC236}">
              <a16:creationId xmlns:a16="http://schemas.microsoft.com/office/drawing/2014/main" id="{00000000-0008-0000-0500-0000E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8" name="Text Box 15">
          <a:extLst>
            <a:ext uri="{FF2B5EF4-FFF2-40B4-BE49-F238E27FC236}">
              <a16:creationId xmlns:a16="http://schemas.microsoft.com/office/drawing/2014/main" id="{00000000-0008-0000-0500-0000E8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29" name="Text Box 15">
          <a:extLst>
            <a:ext uri="{FF2B5EF4-FFF2-40B4-BE49-F238E27FC236}">
              <a16:creationId xmlns:a16="http://schemas.microsoft.com/office/drawing/2014/main" id="{00000000-0008-0000-0500-0000E9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0" name="Text Box 15">
          <a:extLst>
            <a:ext uri="{FF2B5EF4-FFF2-40B4-BE49-F238E27FC236}">
              <a16:creationId xmlns:a16="http://schemas.microsoft.com/office/drawing/2014/main" id="{00000000-0008-0000-0500-0000E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1" name="Text Box 15">
          <a:extLst>
            <a:ext uri="{FF2B5EF4-FFF2-40B4-BE49-F238E27FC236}">
              <a16:creationId xmlns:a16="http://schemas.microsoft.com/office/drawing/2014/main" id="{00000000-0008-0000-0500-0000EB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2" name="Text Box 15">
          <a:extLst>
            <a:ext uri="{FF2B5EF4-FFF2-40B4-BE49-F238E27FC236}">
              <a16:creationId xmlns:a16="http://schemas.microsoft.com/office/drawing/2014/main" id="{00000000-0008-0000-0500-0000E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3" name="Text Box 15">
          <a:extLst>
            <a:ext uri="{FF2B5EF4-FFF2-40B4-BE49-F238E27FC236}">
              <a16:creationId xmlns:a16="http://schemas.microsoft.com/office/drawing/2014/main" id="{00000000-0008-0000-0500-0000E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4" name="Text Box 15">
          <a:extLst>
            <a:ext uri="{FF2B5EF4-FFF2-40B4-BE49-F238E27FC236}">
              <a16:creationId xmlns:a16="http://schemas.microsoft.com/office/drawing/2014/main" id="{00000000-0008-0000-0500-0000E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5" name="Text Box 15">
          <a:extLst>
            <a:ext uri="{FF2B5EF4-FFF2-40B4-BE49-F238E27FC236}">
              <a16:creationId xmlns:a16="http://schemas.microsoft.com/office/drawing/2014/main" id="{00000000-0008-0000-0500-0000E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6" name="Text Box 15">
          <a:extLst>
            <a:ext uri="{FF2B5EF4-FFF2-40B4-BE49-F238E27FC236}">
              <a16:creationId xmlns:a16="http://schemas.microsoft.com/office/drawing/2014/main" id="{00000000-0008-0000-0500-0000F0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7" name="Text Box 15">
          <a:extLst>
            <a:ext uri="{FF2B5EF4-FFF2-40B4-BE49-F238E27FC236}">
              <a16:creationId xmlns:a16="http://schemas.microsoft.com/office/drawing/2014/main" id="{00000000-0008-0000-0500-0000F1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88</xdr:row>
      <xdr:rowOff>504825</xdr:rowOff>
    </xdr:from>
    <xdr:ext cx="95250" cy="213632"/>
    <xdr:sp macro="" textlink="">
      <xdr:nvSpPr>
        <xdr:cNvPr id="4338" name="Text Box 15">
          <a:extLst>
            <a:ext uri="{FF2B5EF4-FFF2-40B4-BE49-F238E27FC236}">
              <a16:creationId xmlns:a16="http://schemas.microsoft.com/office/drawing/2014/main" id="{00000000-0008-0000-0500-0000F2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61691"/>
    <xdr:sp macro="" textlink="">
      <xdr:nvSpPr>
        <xdr:cNvPr id="4339" name="Text Box 15">
          <a:extLst>
            <a:ext uri="{FF2B5EF4-FFF2-40B4-BE49-F238E27FC236}">
              <a16:creationId xmlns:a16="http://schemas.microsoft.com/office/drawing/2014/main" id="{00000000-0008-0000-0500-0000F3100000}"/>
            </a:ext>
          </a:extLst>
        </xdr:cNvPr>
        <xdr:cNvSpPr txBox="1">
          <a:spLocks noChangeArrowheads="1"/>
        </xdr:cNvSpPr>
      </xdr:nvSpPr>
      <xdr:spPr bwMode="auto">
        <a:xfrm>
          <a:off x="4972050" y="313023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0" name="Text Box 15">
          <a:extLst>
            <a:ext uri="{FF2B5EF4-FFF2-40B4-BE49-F238E27FC236}">
              <a16:creationId xmlns:a16="http://schemas.microsoft.com/office/drawing/2014/main" id="{00000000-0008-0000-0500-0000F4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1" name="Text Box 15">
          <a:extLst>
            <a:ext uri="{FF2B5EF4-FFF2-40B4-BE49-F238E27FC236}">
              <a16:creationId xmlns:a16="http://schemas.microsoft.com/office/drawing/2014/main" id="{00000000-0008-0000-0500-0000F5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8496"/>
    <xdr:sp macro="" textlink="">
      <xdr:nvSpPr>
        <xdr:cNvPr id="4342" name="Text Box 15">
          <a:extLst>
            <a:ext uri="{FF2B5EF4-FFF2-40B4-BE49-F238E27FC236}">
              <a16:creationId xmlns:a16="http://schemas.microsoft.com/office/drawing/2014/main" id="{00000000-0008-0000-0500-0000F6100000}"/>
            </a:ext>
          </a:extLst>
        </xdr:cNvPr>
        <xdr:cNvSpPr txBox="1">
          <a:spLocks noChangeArrowheads="1"/>
        </xdr:cNvSpPr>
      </xdr:nvSpPr>
      <xdr:spPr bwMode="auto">
        <a:xfrm>
          <a:off x="4972050" y="31302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3" name="Text Box 15">
          <a:extLst>
            <a:ext uri="{FF2B5EF4-FFF2-40B4-BE49-F238E27FC236}">
              <a16:creationId xmlns:a16="http://schemas.microsoft.com/office/drawing/2014/main" id="{00000000-0008-0000-0500-0000F7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4" name="Text Box 15">
          <a:extLst>
            <a:ext uri="{FF2B5EF4-FFF2-40B4-BE49-F238E27FC236}">
              <a16:creationId xmlns:a16="http://schemas.microsoft.com/office/drawing/2014/main" id="{00000000-0008-0000-0500-0000F8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56743"/>
    <xdr:sp macro="" textlink="">
      <xdr:nvSpPr>
        <xdr:cNvPr id="4345" name="Text Box 15">
          <a:extLst>
            <a:ext uri="{FF2B5EF4-FFF2-40B4-BE49-F238E27FC236}">
              <a16:creationId xmlns:a16="http://schemas.microsoft.com/office/drawing/2014/main" id="{00000000-0008-0000-0500-0000F9100000}"/>
            </a:ext>
          </a:extLst>
        </xdr:cNvPr>
        <xdr:cNvSpPr txBox="1">
          <a:spLocks noChangeArrowheads="1"/>
        </xdr:cNvSpPr>
      </xdr:nvSpPr>
      <xdr:spPr bwMode="auto">
        <a:xfrm>
          <a:off x="4972050" y="31302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6" name="Text Box 15">
          <a:extLst>
            <a:ext uri="{FF2B5EF4-FFF2-40B4-BE49-F238E27FC236}">
              <a16:creationId xmlns:a16="http://schemas.microsoft.com/office/drawing/2014/main" id="{00000000-0008-0000-0500-0000FA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444331"/>
    <xdr:sp macro="" textlink="">
      <xdr:nvSpPr>
        <xdr:cNvPr id="4347" name="Text Box 15">
          <a:extLst>
            <a:ext uri="{FF2B5EF4-FFF2-40B4-BE49-F238E27FC236}">
              <a16:creationId xmlns:a16="http://schemas.microsoft.com/office/drawing/2014/main" id="{00000000-0008-0000-0500-0000FB100000}"/>
            </a:ext>
          </a:extLst>
        </xdr:cNvPr>
        <xdr:cNvSpPr txBox="1">
          <a:spLocks noChangeArrowheads="1"/>
        </xdr:cNvSpPr>
      </xdr:nvSpPr>
      <xdr:spPr bwMode="auto">
        <a:xfrm>
          <a:off x="4972050" y="31302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8" name="Text Box 15">
          <a:extLst>
            <a:ext uri="{FF2B5EF4-FFF2-40B4-BE49-F238E27FC236}">
              <a16:creationId xmlns:a16="http://schemas.microsoft.com/office/drawing/2014/main" id="{00000000-0008-0000-0500-0000FC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49" name="Text Box 15">
          <a:extLst>
            <a:ext uri="{FF2B5EF4-FFF2-40B4-BE49-F238E27FC236}">
              <a16:creationId xmlns:a16="http://schemas.microsoft.com/office/drawing/2014/main" id="{00000000-0008-0000-0500-0000FD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0" name="Text Box 15">
          <a:extLst>
            <a:ext uri="{FF2B5EF4-FFF2-40B4-BE49-F238E27FC236}">
              <a16:creationId xmlns:a16="http://schemas.microsoft.com/office/drawing/2014/main" id="{00000000-0008-0000-0500-0000FE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1" name="Text Box 15">
          <a:extLst>
            <a:ext uri="{FF2B5EF4-FFF2-40B4-BE49-F238E27FC236}">
              <a16:creationId xmlns:a16="http://schemas.microsoft.com/office/drawing/2014/main" id="{00000000-0008-0000-0500-0000FF10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2" name="Text Box 15">
          <a:extLst>
            <a:ext uri="{FF2B5EF4-FFF2-40B4-BE49-F238E27FC236}">
              <a16:creationId xmlns:a16="http://schemas.microsoft.com/office/drawing/2014/main" id="{00000000-0008-0000-0500-000000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3" name="Text Box 15">
          <a:extLst>
            <a:ext uri="{FF2B5EF4-FFF2-40B4-BE49-F238E27FC236}">
              <a16:creationId xmlns:a16="http://schemas.microsoft.com/office/drawing/2014/main" id="{00000000-0008-0000-0500-000001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4" name="Text Box 15">
          <a:extLst>
            <a:ext uri="{FF2B5EF4-FFF2-40B4-BE49-F238E27FC236}">
              <a16:creationId xmlns:a16="http://schemas.microsoft.com/office/drawing/2014/main" id="{00000000-0008-0000-0500-000002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5" name="Text Box 15">
          <a:extLst>
            <a:ext uri="{FF2B5EF4-FFF2-40B4-BE49-F238E27FC236}">
              <a16:creationId xmlns:a16="http://schemas.microsoft.com/office/drawing/2014/main" id="{00000000-0008-0000-0500-000003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6" name="Text Box 15">
          <a:extLst>
            <a:ext uri="{FF2B5EF4-FFF2-40B4-BE49-F238E27FC236}">
              <a16:creationId xmlns:a16="http://schemas.microsoft.com/office/drawing/2014/main" id="{00000000-0008-0000-0500-000004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7" name="Text Box 15">
          <a:extLst>
            <a:ext uri="{FF2B5EF4-FFF2-40B4-BE49-F238E27FC236}">
              <a16:creationId xmlns:a16="http://schemas.microsoft.com/office/drawing/2014/main" id="{00000000-0008-0000-0500-000005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8" name="Text Box 15">
          <a:extLst>
            <a:ext uri="{FF2B5EF4-FFF2-40B4-BE49-F238E27FC236}">
              <a16:creationId xmlns:a16="http://schemas.microsoft.com/office/drawing/2014/main" id="{00000000-0008-0000-0500-000006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59" name="Text Box 15">
          <a:extLst>
            <a:ext uri="{FF2B5EF4-FFF2-40B4-BE49-F238E27FC236}">
              <a16:creationId xmlns:a16="http://schemas.microsoft.com/office/drawing/2014/main" id="{00000000-0008-0000-0500-000007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0" name="Text Box 15">
          <a:extLst>
            <a:ext uri="{FF2B5EF4-FFF2-40B4-BE49-F238E27FC236}">
              <a16:creationId xmlns:a16="http://schemas.microsoft.com/office/drawing/2014/main" id="{00000000-0008-0000-0500-000008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1" name="Text Box 15">
          <a:extLst>
            <a:ext uri="{FF2B5EF4-FFF2-40B4-BE49-F238E27FC236}">
              <a16:creationId xmlns:a16="http://schemas.microsoft.com/office/drawing/2014/main" id="{00000000-0008-0000-0500-000009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2" name="Text Box 15">
          <a:extLst>
            <a:ext uri="{FF2B5EF4-FFF2-40B4-BE49-F238E27FC236}">
              <a16:creationId xmlns:a16="http://schemas.microsoft.com/office/drawing/2014/main" id="{00000000-0008-0000-0500-00000A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3" name="Text Box 15">
          <a:extLst>
            <a:ext uri="{FF2B5EF4-FFF2-40B4-BE49-F238E27FC236}">
              <a16:creationId xmlns:a16="http://schemas.microsoft.com/office/drawing/2014/main" id="{00000000-0008-0000-0500-00000B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4" name="Text Box 15">
          <a:extLst>
            <a:ext uri="{FF2B5EF4-FFF2-40B4-BE49-F238E27FC236}">
              <a16:creationId xmlns:a16="http://schemas.microsoft.com/office/drawing/2014/main" id="{00000000-0008-0000-0500-00000C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90</xdr:row>
      <xdr:rowOff>504825</xdr:rowOff>
    </xdr:from>
    <xdr:ext cx="95250" cy="213632"/>
    <xdr:sp macro="" textlink="">
      <xdr:nvSpPr>
        <xdr:cNvPr id="4365" name="Text Box 15">
          <a:extLst>
            <a:ext uri="{FF2B5EF4-FFF2-40B4-BE49-F238E27FC236}">
              <a16:creationId xmlns:a16="http://schemas.microsoft.com/office/drawing/2014/main" id="{00000000-0008-0000-0500-00000D110000}"/>
            </a:ext>
          </a:extLst>
        </xdr:cNvPr>
        <xdr:cNvSpPr txBox="1">
          <a:spLocks noChangeArrowheads="1"/>
        </xdr:cNvSpPr>
      </xdr:nvSpPr>
      <xdr:spPr bwMode="auto">
        <a:xfrm>
          <a:off x="4972050" y="31302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6" name="Text Box 15">
          <a:extLst>
            <a:ext uri="{FF2B5EF4-FFF2-40B4-BE49-F238E27FC236}">
              <a16:creationId xmlns:a16="http://schemas.microsoft.com/office/drawing/2014/main" id="{00000000-0008-0000-0500-00000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7" name="Text Box 15">
          <a:extLst>
            <a:ext uri="{FF2B5EF4-FFF2-40B4-BE49-F238E27FC236}">
              <a16:creationId xmlns:a16="http://schemas.microsoft.com/office/drawing/2014/main" id="{00000000-0008-0000-0500-00000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8" name="Text Box 15">
          <a:extLst>
            <a:ext uri="{FF2B5EF4-FFF2-40B4-BE49-F238E27FC236}">
              <a16:creationId xmlns:a16="http://schemas.microsoft.com/office/drawing/2014/main" id="{00000000-0008-0000-0500-00001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69" name="Text Box 15">
          <a:extLst>
            <a:ext uri="{FF2B5EF4-FFF2-40B4-BE49-F238E27FC236}">
              <a16:creationId xmlns:a16="http://schemas.microsoft.com/office/drawing/2014/main" id="{00000000-0008-0000-0500-00001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0" name="Text Box 15">
          <a:extLst>
            <a:ext uri="{FF2B5EF4-FFF2-40B4-BE49-F238E27FC236}">
              <a16:creationId xmlns:a16="http://schemas.microsoft.com/office/drawing/2014/main" id="{00000000-0008-0000-0500-00001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1" name="Text Box 15">
          <a:extLst>
            <a:ext uri="{FF2B5EF4-FFF2-40B4-BE49-F238E27FC236}">
              <a16:creationId xmlns:a16="http://schemas.microsoft.com/office/drawing/2014/main" id="{00000000-0008-0000-0500-000013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2" name="Text Box 15">
          <a:extLst>
            <a:ext uri="{FF2B5EF4-FFF2-40B4-BE49-F238E27FC236}">
              <a16:creationId xmlns:a16="http://schemas.microsoft.com/office/drawing/2014/main" id="{00000000-0008-0000-0500-000014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3" name="Text Box 15">
          <a:extLst>
            <a:ext uri="{FF2B5EF4-FFF2-40B4-BE49-F238E27FC236}">
              <a16:creationId xmlns:a16="http://schemas.microsoft.com/office/drawing/2014/main" id="{00000000-0008-0000-0500-000015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4" name="Text Box 15">
          <a:extLst>
            <a:ext uri="{FF2B5EF4-FFF2-40B4-BE49-F238E27FC236}">
              <a16:creationId xmlns:a16="http://schemas.microsoft.com/office/drawing/2014/main" id="{00000000-0008-0000-0500-000016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5" name="Text Box 15">
          <a:extLst>
            <a:ext uri="{FF2B5EF4-FFF2-40B4-BE49-F238E27FC236}">
              <a16:creationId xmlns:a16="http://schemas.microsoft.com/office/drawing/2014/main" id="{00000000-0008-0000-0500-000017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6" name="Text Box 15">
          <a:extLst>
            <a:ext uri="{FF2B5EF4-FFF2-40B4-BE49-F238E27FC236}">
              <a16:creationId xmlns:a16="http://schemas.microsoft.com/office/drawing/2014/main" id="{00000000-0008-0000-0500-000018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7" name="Text Box 15">
          <a:extLst>
            <a:ext uri="{FF2B5EF4-FFF2-40B4-BE49-F238E27FC236}">
              <a16:creationId xmlns:a16="http://schemas.microsoft.com/office/drawing/2014/main" id="{00000000-0008-0000-0500-000019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8" name="Text Box 15">
          <a:extLst>
            <a:ext uri="{FF2B5EF4-FFF2-40B4-BE49-F238E27FC236}">
              <a16:creationId xmlns:a16="http://schemas.microsoft.com/office/drawing/2014/main" id="{00000000-0008-0000-0500-00001A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79" name="Text Box 15">
          <a:extLst>
            <a:ext uri="{FF2B5EF4-FFF2-40B4-BE49-F238E27FC236}">
              <a16:creationId xmlns:a16="http://schemas.microsoft.com/office/drawing/2014/main" id="{00000000-0008-0000-0500-00001B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0" name="Text Box 15">
          <a:extLst>
            <a:ext uri="{FF2B5EF4-FFF2-40B4-BE49-F238E27FC236}">
              <a16:creationId xmlns:a16="http://schemas.microsoft.com/office/drawing/2014/main" id="{00000000-0008-0000-0500-00001C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1" name="Text Box 15">
          <a:extLst>
            <a:ext uri="{FF2B5EF4-FFF2-40B4-BE49-F238E27FC236}">
              <a16:creationId xmlns:a16="http://schemas.microsoft.com/office/drawing/2014/main" id="{00000000-0008-0000-0500-00001D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2" name="Text Box 15">
          <a:extLst>
            <a:ext uri="{FF2B5EF4-FFF2-40B4-BE49-F238E27FC236}">
              <a16:creationId xmlns:a16="http://schemas.microsoft.com/office/drawing/2014/main" id="{00000000-0008-0000-0500-00001E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3" name="Text Box 15">
          <a:extLst>
            <a:ext uri="{FF2B5EF4-FFF2-40B4-BE49-F238E27FC236}">
              <a16:creationId xmlns:a16="http://schemas.microsoft.com/office/drawing/2014/main" id="{00000000-0008-0000-0500-00001F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4" name="Text Box 15">
          <a:extLst>
            <a:ext uri="{FF2B5EF4-FFF2-40B4-BE49-F238E27FC236}">
              <a16:creationId xmlns:a16="http://schemas.microsoft.com/office/drawing/2014/main" id="{00000000-0008-0000-0500-000020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5" name="Text Box 15">
          <a:extLst>
            <a:ext uri="{FF2B5EF4-FFF2-40B4-BE49-F238E27FC236}">
              <a16:creationId xmlns:a16="http://schemas.microsoft.com/office/drawing/2014/main" id="{00000000-0008-0000-0500-000021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92</xdr:row>
      <xdr:rowOff>504825</xdr:rowOff>
    </xdr:from>
    <xdr:ext cx="95250" cy="213632"/>
    <xdr:sp macro="" textlink="">
      <xdr:nvSpPr>
        <xdr:cNvPr id="4386" name="Text Box 15">
          <a:extLst>
            <a:ext uri="{FF2B5EF4-FFF2-40B4-BE49-F238E27FC236}">
              <a16:creationId xmlns:a16="http://schemas.microsoft.com/office/drawing/2014/main" id="{00000000-0008-0000-0500-000022110000}"/>
            </a:ext>
          </a:extLst>
        </xdr:cNvPr>
        <xdr:cNvSpPr txBox="1">
          <a:spLocks noChangeArrowheads="1"/>
        </xdr:cNvSpPr>
      </xdr:nvSpPr>
      <xdr:spPr bwMode="auto">
        <a:xfrm>
          <a:off x="4972050" y="32051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87" name="Text Box 15">
          <a:extLst>
            <a:ext uri="{FF2B5EF4-FFF2-40B4-BE49-F238E27FC236}">
              <a16:creationId xmlns:a16="http://schemas.microsoft.com/office/drawing/2014/main" id="{00000000-0008-0000-0500-000023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88" name="Text Box 15">
          <a:extLst>
            <a:ext uri="{FF2B5EF4-FFF2-40B4-BE49-F238E27FC236}">
              <a16:creationId xmlns:a16="http://schemas.microsoft.com/office/drawing/2014/main" id="{00000000-0008-0000-0500-00002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89" name="Text Box 15">
          <a:extLst>
            <a:ext uri="{FF2B5EF4-FFF2-40B4-BE49-F238E27FC236}">
              <a16:creationId xmlns:a16="http://schemas.microsoft.com/office/drawing/2014/main" id="{00000000-0008-0000-0500-000025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8496"/>
    <xdr:sp macro="" textlink="">
      <xdr:nvSpPr>
        <xdr:cNvPr id="4390" name="Text Box 15">
          <a:extLst>
            <a:ext uri="{FF2B5EF4-FFF2-40B4-BE49-F238E27FC236}">
              <a16:creationId xmlns:a16="http://schemas.microsoft.com/office/drawing/2014/main" id="{00000000-0008-0000-0500-000026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1" name="Text Box 15">
          <a:extLst>
            <a:ext uri="{FF2B5EF4-FFF2-40B4-BE49-F238E27FC236}">
              <a16:creationId xmlns:a16="http://schemas.microsoft.com/office/drawing/2014/main" id="{00000000-0008-0000-0500-00002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2" name="Text Box 15">
          <a:extLst>
            <a:ext uri="{FF2B5EF4-FFF2-40B4-BE49-F238E27FC236}">
              <a16:creationId xmlns:a16="http://schemas.microsoft.com/office/drawing/2014/main" id="{00000000-0008-0000-0500-000028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56743"/>
    <xdr:sp macro="" textlink="">
      <xdr:nvSpPr>
        <xdr:cNvPr id="4393" name="Text Box 15">
          <a:extLst>
            <a:ext uri="{FF2B5EF4-FFF2-40B4-BE49-F238E27FC236}">
              <a16:creationId xmlns:a16="http://schemas.microsoft.com/office/drawing/2014/main" id="{00000000-0008-0000-0500-000029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4" name="Text Box 15">
          <a:extLst>
            <a:ext uri="{FF2B5EF4-FFF2-40B4-BE49-F238E27FC236}">
              <a16:creationId xmlns:a16="http://schemas.microsoft.com/office/drawing/2014/main" id="{00000000-0008-0000-0500-00002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444331"/>
    <xdr:sp macro="" textlink="">
      <xdr:nvSpPr>
        <xdr:cNvPr id="4395" name="Text Box 15">
          <a:extLst>
            <a:ext uri="{FF2B5EF4-FFF2-40B4-BE49-F238E27FC236}">
              <a16:creationId xmlns:a16="http://schemas.microsoft.com/office/drawing/2014/main" id="{00000000-0008-0000-0500-00002B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6" name="Text Box 15">
          <a:extLst>
            <a:ext uri="{FF2B5EF4-FFF2-40B4-BE49-F238E27FC236}">
              <a16:creationId xmlns:a16="http://schemas.microsoft.com/office/drawing/2014/main" id="{00000000-0008-0000-0500-00002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7" name="Text Box 15">
          <a:extLst>
            <a:ext uri="{FF2B5EF4-FFF2-40B4-BE49-F238E27FC236}">
              <a16:creationId xmlns:a16="http://schemas.microsoft.com/office/drawing/2014/main" id="{00000000-0008-0000-0500-00002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8" name="Text Box 15">
          <a:extLst>
            <a:ext uri="{FF2B5EF4-FFF2-40B4-BE49-F238E27FC236}">
              <a16:creationId xmlns:a16="http://schemas.microsoft.com/office/drawing/2014/main" id="{00000000-0008-0000-0500-00002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399" name="Text Box 15">
          <a:extLst>
            <a:ext uri="{FF2B5EF4-FFF2-40B4-BE49-F238E27FC236}">
              <a16:creationId xmlns:a16="http://schemas.microsoft.com/office/drawing/2014/main" id="{00000000-0008-0000-0500-00002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0" name="Text Box 15">
          <a:extLst>
            <a:ext uri="{FF2B5EF4-FFF2-40B4-BE49-F238E27FC236}">
              <a16:creationId xmlns:a16="http://schemas.microsoft.com/office/drawing/2014/main" id="{00000000-0008-0000-0500-00003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1" name="Text Box 15">
          <a:extLst>
            <a:ext uri="{FF2B5EF4-FFF2-40B4-BE49-F238E27FC236}">
              <a16:creationId xmlns:a16="http://schemas.microsoft.com/office/drawing/2014/main" id="{00000000-0008-0000-0500-00003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2" name="Text Box 15">
          <a:extLst>
            <a:ext uri="{FF2B5EF4-FFF2-40B4-BE49-F238E27FC236}">
              <a16:creationId xmlns:a16="http://schemas.microsoft.com/office/drawing/2014/main" id="{00000000-0008-0000-0500-00003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3" name="Text Box 15">
          <a:extLst>
            <a:ext uri="{FF2B5EF4-FFF2-40B4-BE49-F238E27FC236}">
              <a16:creationId xmlns:a16="http://schemas.microsoft.com/office/drawing/2014/main" id="{00000000-0008-0000-0500-00003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4" name="Text Box 15">
          <a:extLst>
            <a:ext uri="{FF2B5EF4-FFF2-40B4-BE49-F238E27FC236}">
              <a16:creationId xmlns:a16="http://schemas.microsoft.com/office/drawing/2014/main" id="{00000000-0008-0000-0500-00003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5" name="Text Box 15">
          <a:extLst>
            <a:ext uri="{FF2B5EF4-FFF2-40B4-BE49-F238E27FC236}">
              <a16:creationId xmlns:a16="http://schemas.microsoft.com/office/drawing/2014/main" id="{00000000-0008-0000-0500-00003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6" name="Text Box 15">
          <a:extLst>
            <a:ext uri="{FF2B5EF4-FFF2-40B4-BE49-F238E27FC236}">
              <a16:creationId xmlns:a16="http://schemas.microsoft.com/office/drawing/2014/main" id="{00000000-0008-0000-0500-00003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7" name="Text Box 15">
          <a:extLst>
            <a:ext uri="{FF2B5EF4-FFF2-40B4-BE49-F238E27FC236}">
              <a16:creationId xmlns:a16="http://schemas.microsoft.com/office/drawing/2014/main" id="{00000000-0008-0000-0500-00003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8" name="Text Box 15">
          <a:extLst>
            <a:ext uri="{FF2B5EF4-FFF2-40B4-BE49-F238E27FC236}">
              <a16:creationId xmlns:a16="http://schemas.microsoft.com/office/drawing/2014/main" id="{00000000-0008-0000-0500-00003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09" name="Text Box 15">
          <a:extLst>
            <a:ext uri="{FF2B5EF4-FFF2-40B4-BE49-F238E27FC236}">
              <a16:creationId xmlns:a16="http://schemas.microsoft.com/office/drawing/2014/main" id="{00000000-0008-0000-0500-00003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0" name="Text Box 15">
          <a:extLst>
            <a:ext uri="{FF2B5EF4-FFF2-40B4-BE49-F238E27FC236}">
              <a16:creationId xmlns:a16="http://schemas.microsoft.com/office/drawing/2014/main" id="{00000000-0008-0000-0500-00003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1" name="Text Box 15">
          <a:extLst>
            <a:ext uri="{FF2B5EF4-FFF2-40B4-BE49-F238E27FC236}">
              <a16:creationId xmlns:a16="http://schemas.microsoft.com/office/drawing/2014/main" id="{00000000-0008-0000-0500-00003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2" name="Text Box 15">
          <a:extLst>
            <a:ext uri="{FF2B5EF4-FFF2-40B4-BE49-F238E27FC236}">
              <a16:creationId xmlns:a16="http://schemas.microsoft.com/office/drawing/2014/main" id="{00000000-0008-0000-0500-00003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3" name="Text Box 15">
          <a:extLst>
            <a:ext uri="{FF2B5EF4-FFF2-40B4-BE49-F238E27FC236}">
              <a16:creationId xmlns:a16="http://schemas.microsoft.com/office/drawing/2014/main" id="{00000000-0008-0000-0500-00003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4" name="Text Box 15">
          <a:extLst>
            <a:ext uri="{FF2B5EF4-FFF2-40B4-BE49-F238E27FC236}">
              <a16:creationId xmlns:a16="http://schemas.microsoft.com/office/drawing/2014/main" id="{00000000-0008-0000-0500-00003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5" name="Text Box 15">
          <a:extLst>
            <a:ext uri="{FF2B5EF4-FFF2-40B4-BE49-F238E27FC236}">
              <a16:creationId xmlns:a16="http://schemas.microsoft.com/office/drawing/2014/main" id="{00000000-0008-0000-0500-00003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94</xdr:row>
      <xdr:rowOff>504825</xdr:rowOff>
    </xdr:from>
    <xdr:ext cx="95250" cy="213632"/>
    <xdr:sp macro="" textlink="">
      <xdr:nvSpPr>
        <xdr:cNvPr id="4416" name="Text Box 15">
          <a:extLst>
            <a:ext uri="{FF2B5EF4-FFF2-40B4-BE49-F238E27FC236}">
              <a16:creationId xmlns:a16="http://schemas.microsoft.com/office/drawing/2014/main" id="{00000000-0008-0000-0500-00004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17" name="Text Box 15">
          <a:extLst>
            <a:ext uri="{FF2B5EF4-FFF2-40B4-BE49-F238E27FC236}">
              <a16:creationId xmlns:a16="http://schemas.microsoft.com/office/drawing/2014/main" id="{00000000-0008-0000-0500-000041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18" name="Text Box 15">
          <a:extLst>
            <a:ext uri="{FF2B5EF4-FFF2-40B4-BE49-F238E27FC236}">
              <a16:creationId xmlns:a16="http://schemas.microsoft.com/office/drawing/2014/main" id="{00000000-0008-0000-0500-00004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19" name="Text Box 15">
          <a:extLst>
            <a:ext uri="{FF2B5EF4-FFF2-40B4-BE49-F238E27FC236}">
              <a16:creationId xmlns:a16="http://schemas.microsoft.com/office/drawing/2014/main" id="{00000000-0008-0000-0500-000043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8496"/>
    <xdr:sp macro="" textlink="">
      <xdr:nvSpPr>
        <xdr:cNvPr id="4420" name="Text Box 15">
          <a:extLst>
            <a:ext uri="{FF2B5EF4-FFF2-40B4-BE49-F238E27FC236}">
              <a16:creationId xmlns:a16="http://schemas.microsoft.com/office/drawing/2014/main" id="{00000000-0008-0000-0500-000044110000}"/>
            </a:ext>
          </a:extLst>
        </xdr:cNvPr>
        <xdr:cNvSpPr txBox="1">
          <a:spLocks noChangeArrowheads="1"/>
        </xdr:cNvSpPr>
      </xdr:nvSpPr>
      <xdr:spPr bwMode="auto">
        <a:xfrm>
          <a:off x="4972050" y="335502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1" name="Text Box 15">
          <a:extLst>
            <a:ext uri="{FF2B5EF4-FFF2-40B4-BE49-F238E27FC236}">
              <a16:creationId xmlns:a16="http://schemas.microsoft.com/office/drawing/2014/main" id="{00000000-0008-0000-0500-00004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2" name="Text Box 15">
          <a:extLst>
            <a:ext uri="{FF2B5EF4-FFF2-40B4-BE49-F238E27FC236}">
              <a16:creationId xmlns:a16="http://schemas.microsoft.com/office/drawing/2014/main" id="{00000000-0008-0000-0500-000046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56743"/>
    <xdr:sp macro="" textlink="">
      <xdr:nvSpPr>
        <xdr:cNvPr id="4423" name="Text Box 15">
          <a:extLst>
            <a:ext uri="{FF2B5EF4-FFF2-40B4-BE49-F238E27FC236}">
              <a16:creationId xmlns:a16="http://schemas.microsoft.com/office/drawing/2014/main" id="{00000000-0008-0000-0500-000047110000}"/>
            </a:ext>
          </a:extLst>
        </xdr:cNvPr>
        <xdr:cNvSpPr txBox="1">
          <a:spLocks noChangeArrowheads="1"/>
        </xdr:cNvSpPr>
      </xdr:nvSpPr>
      <xdr:spPr bwMode="auto">
        <a:xfrm>
          <a:off x="4972050" y="335502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4" name="Text Box 15">
          <a:extLst>
            <a:ext uri="{FF2B5EF4-FFF2-40B4-BE49-F238E27FC236}">
              <a16:creationId xmlns:a16="http://schemas.microsoft.com/office/drawing/2014/main" id="{00000000-0008-0000-0500-00004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444331"/>
    <xdr:sp macro="" textlink="">
      <xdr:nvSpPr>
        <xdr:cNvPr id="4425" name="Text Box 15">
          <a:extLst>
            <a:ext uri="{FF2B5EF4-FFF2-40B4-BE49-F238E27FC236}">
              <a16:creationId xmlns:a16="http://schemas.microsoft.com/office/drawing/2014/main" id="{00000000-0008-0000-0500-000049110000}"/>
            </a:ext>
          </a:extLst>
        </xdr:cNvPr>
        <xdr:cNvSpPr txBox="1">
          <a:spLocks noChangeArrowheads="1"/>
        </xdr:cNvSpPr>
      </xdr:nvSpPr>
      <xdr:spPr bwMode="auto">
        <a:xfrm>
          <a:off x="4972050" y="33550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6" name="Text Box 15">
          <a:extLst>
            <a:ext uri="{FF2B5EF4-FFF2-40B4-BE49-F238E27FC236}">
              <a16:creationId xmlns:a16="http://schemas.microsoft.com/office/drawing/2014/main" id="{00000000-0008-0000-0500-00004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7" name="Text Box 15">
          <a:extLst>
            <a:ext uri="{FF2B5EF4-FFF2-40B4-BE49-F238E27FC236}">
              <a16:creationId xmlns:a16="http://schemas.microsoft.com/office/drawing/2014/main" id="{00000000-0008-0000-0500-00004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8" name="Text Box 15">
          <a:extLst>
            <a:ext uri="{FF2B5EF4-FFF2-40B4-BE49-F238E27FC236}">
              <a16:creationId xmlns:a16="http://schemas.microsoft.com/office/drawing/2014/main" id="{00000000-0008-0000-0500-00004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29" name="Text Box 15">
          <a:extLst>
            <a:ext uri="{FF2B5EF4-FFF2-40B4-BE49-F238E27FC236}">
              <a16:creationId xmlns:a16="http://schemas.microsoft.com/office/drawing/2014/main" id="{00000000-0008-0000-0500-00004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0" name="Text Box 15">
          <a:extLst>
            <a:ext uri="{FF2B5EF4-FFF2-40B4-BE49-F238E27FC236}">
              <a16:creationId xmlns:a16="http://schemas.microsoft.com/office/drawing/2014/main" id="{00000000-0008-0000-0500-00004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1" name="Text Box 15">
          <a:extLst>
            <a:ext uri="{FF2B5EF4-FFF2-40B4-BE49-F238E27FC236}">
              <a16:creationId xmlns:a16="http://schemas.microsoft.com/office/drawing/2014/main" id="{00000000-0008-0000-0500-00004F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2" name="Text Box 15">
          <a:extLst>
            <a:ext uri="{FF2B5EF4-FFF2-40B4-BE49-F238E27FC236}">
              <a16:creationId xmlns:a16="http://schemas.microsoft.com/office/drawing/2014/main" id="{00000000-0008-0000-0500-000050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3" name="Text Box 15">
          <a:extLst>
            <a:ext uri="{FF2B5EF4-FFF2-40B4-BE49-F238E27FC236}">
              <a16:creationId xmlns:a16="http://schemas.microsoft.com/office/drawing/2014/main" id="{00000000-0008-0000-0500-000051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4" name="Text Box 15">
          <a:extLst>
            <a:ext uri="{FF2B5EF4-FFF2-40B4-BE49-F238E27FC236}">
              <a16:creationId xmlns:a16="http://schemas.microsoft.com/office/drawing/2014/main" id="{00000000-0008-0000-0500-000052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5" name="Text Box 15">
          <a:extLst>
            <a:ext uri="{FF2B5EF4-FFF2-40B4-BE49-F238E27FC236}">
              <a16:creationId xmlns:a16="http://schemas.microsoft.com/office/drawing/2014/main" id="{00000000-0008-0000-0500-000053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6" name="Text Box 15">
          <a:extLst>
            <a:ext uri="{FF2B5EF4-FFF2-40B4-BE49-F238E27FC236}">
              <a16:creationId xmlns:a16="http://schemas.microsoft.com/office/drawing/2014/main" id="{00000000-0008-0000-0500-000054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7" name="Text Box 15">
          <a:extLst>
            <a:ext uri="{FF2B5EF4-FFF2-40B4-BE49-F238E27FC236}">
              <a16:creationId xmlns:a16="http://schemas.microsoft.com/office/drawing/2014/main" id="{00000000-0008-0000-0500-000055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8" name="Text Box 15">
          <a:extLst>
            <a:ext uri="{FF2B5EF4-FFF2-40B4-BE49-F238E27FC236}">
              <a16:creationId xmlns:a16="http://schemas.microsoft.com/office/drawing/2014/main" id="{00000000-0008-0000-0500-000056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39" name="Text Box 15">
          <a:extLst>
            <a:ext uri="{FF2B5EF4-FFF2-40B4-BE49-F238E27FC236}">
              <a16:creationId xmlns:a16="http://schemas.microsoft.com/office/drawing/2014/main" id="{00000000-0008-0000-0500-000057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0" name="Text Box 15">
          <a:extLst>
            <a:ext uri="{FF2B5EF4-FFF2-40B4-BE49-F238E27FC236}">
              <a16:creationId xmlns:a16="http://schemas.microsoft.com/office/drawing/2014/main" id="{00000000-0008-0000-0500-000058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1" name="Text Box 15">
          <a:extLst>
            <a:ext uri="{FF2B5EF4-FFF2-40B4-BE49-F238E27FC236}">
              <a16:creationId xmlns:a16="http://schemas.microsoft.com/office/drawing/2014/main" id="{00000000-0008-0000-0500-000059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2" name="Text Box 15">
          <a:extLst>
            <a:ext uri="{FF2B5EF4-FFF2-40B4-BE49-F238E27FC236}">
              <a16:creationId xmlns:a16="http://schemas.microsoft.com/office/drawing/2014/main" id="{00000000-0008-0000-0500-00005A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3" name="Text Box 15">
          <a:extLst>
            <a:ext uri="{FF2B5EF4-FFF2-40B4-BE49-F238E27FC236}">
              <a16:creationId xmlns:a16="http://schemas.microsoft.com/office/drawing/2014/main" id="{00000000-0008-0000-0500-00005B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4" name="Text Box 15">
          <a:extLst>
            <a:ext uri="{FF2B5EF4-FFF2-40B4-BE49-F238E27FC236}">
              <a16:creationId xmlns:a16="http://schemas.microsoft.com/office/drawing/2014/main" id="{00000000-0008-0000-0500-00005C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5" name="Text Box 15">
          <a:extLst>
            <a:ext uri="{FF2B5EF4-FFF2-40B4-BE49-F238E27FC236}">
              <a16:creationId xmlns:a16="http://schemas.microsoft.com/office/drawing/2014/main" id="{00000000-0008-0000-0500-00005D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96</xdr:row>
      <xdr:rowOff>504825</xdr:rowOff>
    </xdr:from>
    <xdr:ext cx="95250" cy="213632"/>
    <xdr:sp macro="" textlink="">
      <xdr:nvSpPr>
        <xdr:cNvPr id="4446" name="Text Box 15">
          <a:extLst>
            <a:ext uri="{FF2B5EF4-FFF2-40B4-BE49-F238E27FC236}">
              <a16:creationId xmlns:a16="http://schemas.microsoft.com/office/drawing/2014/main" id="{00000000-0008-0000-0500-00005E110000}"/>
            </a:ext>
          </a:extLst>
        </xdr:cNvPr>
        <xdr:cNvSpPr txBox="1">
          <a:spLocks noChangeArrowheads="1"/>
        </xdr:cNvSpPr>
      </xdr:nvSpPr>
      <xdr:spPr bwMode="auto">
        <a:xfrm>
          <a:off x="4972050" y="33550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7" name="Text Box 15">
          <a:extLst>
            <a:ext uri="{FF2B5EF4-FFF2-40B4-BE49-F238E27FC236}">
              <a16:creationId xmlns:a16="http://schemas.microsoft.com/office/drawing/2014/main" id="{00000000-0008-0000-0500-00005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8" name="Text Box 15">
          <a:extLst>
            <a:ext uri="{FF2B5EF4-FFF2-40B4-BE49-F238E27FC236}">
              <a16:creationId xmlns:a16="http://schemas.microsoft.com/office/drawing/2014/main" id="{00000000-0008-0000-0500-00006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49" name="Text Box 15">
          <a:extLst>
            <a:ext uri="{FF2B5EF4-FFF2-40B4-BE49-F238E27FC236}">
              <a16:creationId xmlns:a16="http://schemas.microsoft.com/office/drawing/2014/main" id="{00000000-0008-0000-0500-00006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0" name="Text Box 15">
          <a:extLst>
            <a:ext uri="{FF2B5EF4-FFF2-40B4-BE49-F238E27FC236}">
              <a16:creationId xmlns:a16="http://schemas.microsoft.com/office/drawing/2014/main" id="{00000000-0008-0000-0500-00006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1" name="Text Box 15">
          <a:extLst>
            <a:ext uri="{FF2B5EF4-FFF2-40B4-BE49-F238E27FC236}">
              <a16:creationId xmlns:a16="http://schemas.microsoft.com/office/drawing/2014/main" id="{00000000-0008-0000-0500-00006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2" name="Text Box 15">
          <a:extLst>
            <a:ext uri="{FF2B5EF4-FFF2-40B4-BE49-F238E27FC236}">
              <a16:creationId xmlns:a16="http://schemas.microsoft.com/office/drawing/2014/main" id="{00000000-0008-0000-0500-00006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3" name="Text Box 15">
          <a:extLst>
            <a:ext uri="{FF2B5EF4-FFF2-40B4-BE49-F238E27FC236}">
              <a16:creationId xmlns:a16="http://schemas.microsoft.com/office/drawing/2014/main" id="{00000000-0008-0000-0500-00006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4" name="Text Box 15">
          <a:extLst>
            <a:ext uri="{FF2B5EF4-FFF2-40B4-BE49-F238E27FC236}">
              <a16:creationId xmlns:a16="http://schemas.microsoft.com/office/drawing/2014/main" id="{00000000-0008-0000-0500-00006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5" name="Text Box 15">
          <a:extLst>
            <a:ext uri="{FF2B5EF4-FFF2-40B4-BE49-F238E27FC236}">
              <a16:creationId xmlns:a16="http://schemas.microsoft.com/office/drawing/2014/main" id="{00000000-0008-0000-0500-000067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6" name="Text Box 15">
          <a:extLst>
            <a:ext uri="{FF2B5EF4-FFF2-40B4-BE49-F238E27FC236}">
              <a16:creationId xmlns:a16="http://schemas.microsoft.com/office/drawing/2014/main" id="{00000000-0008-0000-0500-000068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7" name="Text Box 15">
          <a:extLst>
            <a:ext uri="{FF2B5EF4-FFF2-40B4-BE49-F238E27FC236}">
              <a16:creationId xmlns:a16="http://schemas.microsoft.com/office/drawing/2014/main" id="{00000000-0008-0000-0500-000069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8" name="Text Box 15">
          <a:extLst>
            <a:ext uri="{FF2B5EF4-FFF2-40B4-BE49-F238E27FC236}">
              <a16:creationId xmlns:a16="http://schemas.microsoft.com/office/drawing/2014/main" id="{00000000-0008-0000-0500-00006A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59" name="Text Box 15">
          <a:extLst>
            <a:ext uri="{FF2B5EF4-FFF2-40B4-BE49-F238E27FC236}">
              <a16:creationId xmlns:a16="http://schemas.microsoft.com/office/drawing/2014/main" id="{00000000-0008-0000-0500-00006B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0" name="Text Box 15">
          <a:extLst>
            <a:ext uri="{FF2B5EF4-FFF2-40B4-BE49-F238E27FC236}">
              <a16:creationId xmlns:a16="http://schemas.microsoft.com/office/drawing/2014/main" id="{00000000-0008-0000-0500-00006C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1" name="Text Box 15">
          <a:extLst>
            <a:ext uri="{FF2B5EF4-FFF2-40B4-BE49-F238E27FC236}">
              <a16:creationId xmlns:a16="http://schemas.microsoft.com/office/drawing/2014/main" id="{00000000-0008-0000-0500-00006D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2" name="Text Box 15">
          <a:extLst>
            <a:ext uri="{FF2B5EF4-FFF2-40B4-BE49-F238E27FC236}">
              <a16:creationId xmlns:a16="http://schemas.microsoft.com/office/drawing/2014/main" id="{00000000-0008-0000-0500-00006E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3" name="Text Box 15">
          <a:extLst>
            <a:ext uri="{FF2B5EF4-FFF2-40B4-BE49-F238E27FC236}">
              <a16:creationId xmlns:a16="http://schemas.microsoft.com/office/drawing/2014/main" id="{00000000-0008-0000-0500-00006F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4" name="Text Box 15">
          <a:extLst>
            <a:ext uri="{FF2B5EF4-FFF2-40B4-BE49-F238E27FC236}">
              <a16:creationId xmlns:a16="http://schemas.microsoft.com/office/drawing/2014/main" id="{00000000-0008-0000-0500-000070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5" name="Text Box 15">
          <a:extLst>
            <a:ext uri="{FF2B5EF4-FFF2-40B4-BE49-F238E27FC236}">
              <a16:creationId xmlns:a16="http://schemas.microsoft.com/office/drawing/2014/main" id="{00000000-0008-0000-0500-000071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6" name="Text Box 15">
          <a:extLst>
            <a:ext uri="{FF2B5EF4-FFF2-40B4-BE49-F238E27FC236}">
              <a16:creationId xmlns:a16="http://schemas.microsoft.com/office/drawing/2014/main" id="{00000000-0008-0000-0500-000072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7" name="Text Box 15">
          <a:extLst>
            <a:ext uri="{FF2B5EF4-FFF2-40B4-BE49-F238E27FC236}">
              <a16:creationId xmlns:a16="http://schemas.microsoft.com/office/drawing/2014/main" id="{00000000-0008-0000-0500-000073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8" name="Text Box 15">
          <a:extLst>
            <a:ext uri="{FF2B5EF4-FFF2-40B4-BE49-F238E27FC236}">
              <a16:creationId xmlns:a16="http://schemas.microsoft.com/office/drawing/2014/main" id="{00000000-0008-0000-0500-000074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69" name="Text Box 15">
          <a:extLst>
            <a:ext uri="{FF2B5EF4-FFF2-40B4-BE49-F238E27FC236}">
              <a16:creationId xmlns:a16="http://schemas.microsoft.com/office/drawing/2014/main" id="{00000000-0008-0000-0500-000075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98</xdr:row>
      <xdr:rowOff>504825</xdr:rowOff>
    </xdr:from>
    <xdr:ext cx="95250" cy="213632"/>
    <xdr:sp macro="" textlink="">
      <xdr:nvSpPr>
        <xdr:cNvPr id="4470" name="Text Box 15">
          <a:extLst>
            <a:ext uri="{FF2B5EF4-FFF2-40B4-BE49-F238E27FC236}">
              <a16:creationId xmlns:a16="http://schemas.microsoft.com/office/drawing/2014/main" id="{00000000-0008-0000-0500-000076110000}"/>
            </a:ext>
          </a:extLst>
        </xdr:cNvPr>
        <xdr:cNvSpPr txBox="1">
          <a:spLocks noChangeArrowheads="1"/>
        </xdr:cNvSpPr>
      </xdr:nvSpPr>
      <xdr:spPr bwMode="auto">
        <a:xfrm>
          <a:off x="4972050" y="342995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8496"/>
    <xdr:sp macro="" textlink="">
      <xdr:nvSpPr>
        <xdr:cNvPr id="4471" name="Text Box 15">
          <a:extLst>
            <a:ext uri="{FF2B5EF4-FFF2-40B4-BE49-F238E27FC236}">
              <a16:creationId xmlns:a16="http://schemas.microsoft.com/office/drawing/2014/main" id="{00000000-0008-0000-0500-000077110000}"/>
            </a:ext>
          </a:extLst>
        </xdr:cNvPr>
        <xdr:cNvSpPr txBox="1">
          <a:spLocks noChangeArrowheads="1"/>
        </xdr:cNvSpPr>
      </xdr:nvSpPr>
      <xdr:spPr bwMode="auto">
        <a:xfrm>
          <a:off x="4972050" y="357981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2" name="Text Box 15">
          <a:extLst>
            <a:ext uri="{FF2B5EF4-FFF2-40B4-BE49-F238E27FC236}">
              <a16:creationId xmlns:a16="http://schemas.microsoft.com/office/drawing/2014/main" id="{00000000-0008-0000-0500-00007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3" name="Text Box 15">
          <a:extLst>
            <a:ext uri="{FF2B5EF4-FFF2-40B4-BE49-F238E27FC236}">
              <a16:creationId xmlns:a16="http://schemas.microsoft.com/office/drawing/2014/main" id="{00000000-0008-0000-0500-000079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56743"/>
    <xdr:sp macro="" textlink="">
      <xdr:nvSpPr>
        <xdr:cNvPr id="4474" name="Text Box 15">
          <a:extLst>
            <a:ext uri="{FF2B5EF4-FFF2-40B4-BE49-F238E27FC236}">
              <a16:creationId xmlns:a16="http://schemas.microsoft.com/office/drawing/2014/main" id="{00000000-0008-0000-0500-00007A110000}"/>
            </a:ext>
          </a:extLst>
        </xdr:cNvPr>
        <xdr:cNvSpPr txBox="1">
          <a:spLocks noChangeArrowheads="1"/>
        </xdr:cNvSpPr>
      </xdr:nvSpPr>
      <xdr:spPr bwMode="auto">
        <a:xfrm>
          <a:off x="4972050" y="357981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5" name="Text Box 15">
          <a:extLst>
            <a:ext uri="{FF2B5EF4-FFF2-40B4-BE49-F238E27FC236}">
              <a16:creationId xmlns:a16="http://schemas.microsoft.com/office/drawing/2014/main" id="{00000000-0008-0000-0500-00007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444331"/>
    <xdr:sp macro="" textlink="">
      <xdr:nvSpPr>
        <xdr:cNvPr id="4476" name="Text Box 15">
          <a:extLst>
            <a:ext uri="{FF2B5EF4-FFF2-40B4-BE49-F238E27FC236}">
              <a16:creationId xmlns:a16="http://schemas.microsoft.com/office/drawing/2014/main" id="{00000000-0008-0000-0500-00007C110000}"/>
            </a:ext>
          </a:extLst>
        </xdr:cNvPr>
        <xdr:cNvSpPr txBox="1">
          <a:spLocks noChangeArrowheads="1"/>
        </xdr:cNvSpPr>
      </xdr:nvSpPr>
      <xdr:spPr bwMode="auto">
        <a:xfrm>
          <a:off x="4972050" y="35798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7" name="Text Box 15">
          <a:extLst>
            <a:ext uri="{FF2B5EF4-FFF2-40B4-BE49-F238E27FC236}">
              <a16:creationId xmlns:a16="http://schemas.microsoft.com/office/drawing/2014/main" id="{00000000-0008-0000-0500-00007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8" name="Text Box 15">
          <a:extLst>
            <a:ext uri="{FF2B5EF4-FFF2-40B4-BE49-F238E27FC236}">
              <a16:creationId xmlns:a16="http://schemas.microsoft.com/office/drawing/2014/main" id="{00000000-0008-0000-0500-00007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79" name="Text Box 15">
          <a:extLst>
            <a:ext uri="{FF2B5EF4-FFF2-40B4-BE49-F238E27FC236}">
              <a16:creationId xmlns:a16="http://schemas.microsoft.com/office/drawing/2014/main" id="{00000000-0008-0000-0500-00007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0" name="Text Box 15">
          <a:extLst>
            <a:ext uri="{FF2B5EF4-FFF2-40B4-BE49-F238E27FC236}">
              <a16:creationId xmlns:a16="http://schemas.microsoft.com/office/drawing/2014/main" id="{00000000-0008-0000-0500-00008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1" name="Text Box 15">
          <a:extLst>
            <a:ext uri="{FF2B5EF4-FFF2-40B4-BE49-F238E27FC236}">
              <a16:creationId xmlns:a16="http://schemas.microsoft.com/office/drawing/2014/main" id="{00000000-0008-0000-0500-00008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2" name="Text Box 15">
          <a:extLst>
            <a:ext uri="{FF2B5EF4-FFF2-40B4-BE49-F238E27FC236}">
              <a16:creationId xmlns:a16="http://schemas.microsoft.com/office/drawing/2014/main" id="{00000000-0008-0000-0500-00008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3" name="Text Box 15">
          <a:extLst>
            <a:ext uri="{FF2B5EF4-FFF2-40B4-BE49-F238E27FC236}">
              <a16:creationId xmlns:a16="http://schemas.microsoft.com/office/drawing/2014/main" id="{00000000-0008-0000-0500-00008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4" name="Text Box 15">
          <a:extLst>
            <a:ext uri="{FF2B5EF4-FFF2-40B4-BE49-F238E27FC236}">
              <a16:creationId xmlns:a16="http://schemas.microsoft.com/office/drawing/2014/main" id="{00000000-0008-0000-0500-00008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5" name="Text Box 15">
          <a:extLst>
            <a:ext uri="{FF2B5EF4-FFF2-40B4-BE49-F238E27FC236}">
              <a16:creationId xmlns:a16="http://schemas.microsoft.com/office/drawing/2014/main" id="{00000000-0008-0000-0500-000085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6" name="Text Box 15">
          <a:extLst>
            <a:ext uri="{FF2B5EF4-FFF2-40B4-BE49-F238E27FC236}">
              <a16:creationId xmlns:a16="http://schemas.microsoft.com/office/drawing/2014/main" id="{00000000-0008-0000-0500-000086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7" name="Text Box 15">
          <a:extLst>
            <a:ext uri="{FF2B5EF4-FFF2-40B4-BE49-F238E27FC236}">
              <a16:creationId xmlns:a16="http://schemas.microsoft.com/office/drawing/2014/main" id="{00000000-0008-0000-0500-000087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8" name="Text Box 15">
          <a:extLst>
            <a:ext uri="{FF2B5EF4-FFF2-40B4-BE49-F238E27FC236}">
              <a16:creationId xmlns:a16="http://schemas.microsoft.com/office/drawing/2014/main" id="{00000000-0008-0000-0500-000088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89" name="Text Box 15">
          <a:extLst>
            <a:ext uri="{FF2B5EF4-FFF2-40B4-BE49-F238E27FC236}">
              <a16:creationId xmlns:a16="http://schemas.microsoft.com/office/drawing/2014/main" id="{00000000-0008-0000-0500-000089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0" name="Text Box 15">
          <a:extLst>
            <a:ext uri="{FF2B5EF4-FFF2-40B4-BE49-F238E27FC236}">
              <a16:creationId xmlns:a16="http://schemas.microsoft.com/office/drawing/2014/main" id="{00000000-0008-0000-0500-00008A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1" name="Text Box 15">
          <a:extLst>
            <a:ext uri="{FF2B5EF4-FFF2-40B4-BE49-F238E27FC236}">
              <a16:creationId xmlns:a16="http://schemas.microsoft.com/office/drawing/2014/main" id="{00000000-0008-0000-0500-00008B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2" name="Text Box 15">
          <a:extLst>
            <a:ext uri="{FF2B5EF4-FFF2-40B4-BE49-F238E27FC236}">
              <a16:creationId xmlns:a16="http://schemas.microsoft.com/office/drawing/2014/main" id="{00000000-0008-0000-0500-00008C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3" name="Text Box 15">
          <a:extLst>
            <a:ext uri="{FF2B5EF4-FFF2-40B4-BE49-F238E27FC236}">
              <a16:creationId xmlns:a16="http://schemas.microsoft.com/office/drawing/2014/main" id="{00000000-0008-0000-0500-00008D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4" name="Text Box 15">
          <a:extLst>
            <a:ext uri="{FF2B5EF4-FFF2-40B4-BE49-F238E27FC236}">
              <a16:creationId xmlns:a16="http://schemas.microsoft.com/office/drawing/2014/main" id="{00000000-0008-0000-0500-00008E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5" name="Text Box 15">
          <a:extLst>
            <a:ext uri="{FF2B5EF4-FFF2-40B4-BE49-F238E27FC236}">
              <a16:creationId xmlns:a16="http://schemas.microsoft.com/office/drawing/2014/main" id="{00000000-0008-0000-0500-00008F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6" name="Text Box 15">
          <a:extLst>
            <a:ext uri="{FF2B5EF4-FFF2-40B4-BE49-F238E27FC236}">
              <a16:creationId xmlns:a16="http://schemas.microsoft.com/office/drawing/2014/main" id="{00000000-0008-0000-0500-000090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7" name="Text Box 15">
          <a:extLst>
            <a:ext uri="{FF2B5EF4-FFF2-40B4-BE49-F238E27FC236}">
              <a16:creationId xmlns:a16="http://schemas.microsoft.com/office/drawing/2014/main" id="{00000000-0008-0000-0500-000091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8" name="Text Box 15">
          <a:extLst>
            <a:ext uri="{FF2B5EF4-FFF2-40B4-BE49-F238E27FC236}">
              <a16:creationId xmlns:a16="http://schemas.microsoft.com/office/drawing/2014/main" id="{00000000-0008-0000-0500-000092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499" name="Text Box 15">
          <a:extLst>
            <a:ext uri="{FF2B5EF4-FFF2-40B4-BE49-F238E27FC236}">
              <a16:creationId xmlns:a16="http://schemas.microsoft.com/office/drawing/2014/main" id="{00000000-0008-0000-0500-000093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100</xdr:row>
      <xdr:rowOff>504825</xdr:rowOff>
    </xdr:from>
    <xdr:ext cx="95250" cy="213632"/>
    <xdr:sp macro="" textlink="">
      <xdr:nvSpPr>
        <xdr:cNvPr id="4500" name="Text Box 15">
          <a:extLst>
            <a:ext uri="{FF2B5EF4-FFF2-40B4-BE49-F238E27FC236}">
              <a16:creationId xmlns:a16="http://schemas.microsoft.com/office/drawing/2014/main" id="{00000000-0008-0000-0500-000094110000}"/>
            </a:ext>
          </a:extLst>
        </xdr:cNvPr>
        <xdr:cNvSpPr txBox="1">
          <a:spLocks noChangeArrowheads="1"/>
        </xdr:cNvSpPr>
      </xdr:nvSpPr>
      <xdr:spPr bwMode="auto">
        <a:xfrm>
          <a:off x="4972050" y="35798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1" name="Text Box 15">
          <a:extLst>
            <a:ext uri="{FF2B5EF4-FFF2-40B4-BE49-F238E27FC236}">
              <a16:creationId xmlns:a16="http://schemas.microsoft.com/office/drawing/2014/main" id="{00000000-0008-0000-0500-000095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2" name="Text Box 15">
          <a:extLst>
            <a:ext uri="{FF2B5EF4-FFF2-40B4-BE49-F238E27FC236}">
              <a16:creationId xmlns:a16="http://schemas.microsoft.com/office/drawing/2014/main" id="{00000000-0008-0000-0500-000096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3" name="Text Box 15">
          <a:extLst>
            <a:ext uri="{FF2B5EF4-FFF2-40B4-BE49-F238E27FC236}">
              <a16:creationId xmlns:a16="http://schemas.microsoft.com/office/drawing/2014/main" id="{00000000-0008-0000-0500-000097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8496"/>
    <xdr:sp macro="" textlink="">
      <xdr:nvSpPr>
        <xdr:cNvPr id="4504" name="Text Box 15">
          <a:extLst>
            <a:ext uri="{FF2B5EF4-FFF2-40B4-BE49-F238E27FC236}">
              <a16:creationId xmlns:a16="http://schemas.microsoft.com/office/drawing/2014/main" id="{00000000-0008-0000-0500-000098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5" name="Text Box 15">
          <a:extLst>
            <a:ext uri="{FF2B5EF4-FFF2-40B4-BE49-F238E27FC236}">
              <a16:creationId xmlns:a16="http://schemas.microsoft.com/office/drawing/2014/main" id="{00000000-0008-0000-0500-000099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6" name="Text Box 15">
          <a:extLst>
            <a:ext uri="{FF2B5EF4-FFF2-40B4-BE49-F238E27FC236}">
              <a16:creationId xmlns:a16="http://schemas.microsoft.com/office/drawing/2014/main" id="{00000000-0008-0000-0500-00009A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56743"/>
    <xdr:sp macro="" textlink="">
      <xdr:nvSpPr>
        <xdr:cNvPr id="4507" name="Text Box 15">
          <a:extLst>
            <a:ext uri="{FF2B5EF4-FFF2-40B4-BE49-F238E27FC236}">
              <a16:creationId xmlns:a16="http://schemas.microsoft.com/office/drawing/2014/main" id="{00000000-0008-0000-0500-00009B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213632"/>
    <xdr:sp macro="" textlink="">
      <xdr:nvSpPr>
        <xdr:cNvPr id="4508" name="Text Box 15">
          <a:extLst>
            <a:ext uri="{FF2B5EF4-FFF2-40B4-BE49-F238E27FC236}">
              <a16:creationId xmlns:a16="http://schemas.microsoft.com/office/drawing/2014/main" id="{00000000-0008-0000-0500-00009C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106</xdr:row>
      <xdr:rowOff>504825</xdr:rowOff>
    </xdr:from>
    <xdr:ext cx="95250" cy="444331"/>
    <xdr:sp macro="" textlink="">
      <xdr:nvSpPr>
        <xdr:cNvPr id="4509" name="Text Box 15">
          <a:extLst>
            <a:ext uri="{FF2B5EF4-FFF2-40B4-BE49-F238E27FC236}">
              <a16:creationId xmlns:a16="http://schemas.microsoft.com/office/drawing/2014/main" id="{00000000-0008-0000-0500-00009D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0" name="Text Box 15">
          <a:extLst>
            <a:ext uri="{FF2B5EF4-FFF2-40B4-BE49-F238E27FC236}">
              <a16:creationId xmlns:a16="http://schemas.microsoft.com/office/drawing/2014/main" id="{00000000-0008-0000-0500-00009E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1" name="Text Box 15">
          <a:extLst>
            <a:ext uri="{FF2B5EF4-FFF2-40B4-BE49-F238E27FC236}">
              <a16:creationId xmlns:a16="http://schemas.microsoft.com/office/drawing/2014/main" id="{00000000-0008-0000-0500-00009F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2" name="Text Box 15">
          <a:extLst>
            <a:ext uri="{FF2B5EF4-FFF2-40B4-BE49-F238E27FC236}">
              <a16:creationId xmlns:a16="http://schemas.microsoft.com/office/drawing/2014/main" id="{00000000-0008-0000-0500-0000A0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8496"/>
    <xdr:sp macro="" textlink="">
      <xdr:nvSpPr>
        <xdr:cNvPr id="4513" name="Text Box 15">
          <a:extLst>
            <a:ext uri="{FF2B5EF4-FFF2-40B4-BE49-F238E27FC236}">
              <a16:creationId xmlns:a16="http://schemas.microsoft.com/office/drawing/2014/main" id="{00000000-0008-0000-0500-0000A1110000}"/>
            </a:ext>
          </a:extLst>
        </xdr:cNvPr>
        <xdr:cNvSpPr txBox="1">
          <a:spLocks noChangeArrowheads="1"/>
        </xdr:cNvSpPr>
      </xdr:nvSpPr>
      <xdr:spPr bwMode="auto">
        <a:xfrm>
          <a:off x="4972050" y="38046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4" name="Text Box 15">
          <a:extLst>
            <a:ext uri="{FF2B5EF4-FFF2-40B4-BE49-F238E27FC236}">
              <a16:creationId xmlns:a16="http://schemas.microsoft.com/office/drawing/2014/main" id="{00000000-0008-0000-0500-0000A2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5" name="Text Box 15">
          <a:extLst>
            <a:ext uri="{FF2B5EF4-FFF2-40B4-BE49-F238E27FC236}">
              <a16:creationId xmlns:a16="http://schemas.microsoft.com/office/drawing/2014/main" id="{00000000-0008-0000-0500-0000A3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56743"/>
    <xdr:sp macro="" textlink="">
      <xdr:nvSpPr>
        <xdr:cNvPr id="4516" name="Text Box 15">
          <a:extLst>
            <a:ext uri="{FF2B5EF4-FFF2-40B4-BE49-F238E27FC236}">
              <a16:creationId xmlns:a16="http://schemas.microsoft.com/office/drawing/2014/main" id="{00000000-0008-0000-0500-0000A4110000}"/>
            </a:ext>
          </a:extLst>
        </xdr:cNvPr>
        <xdr:cNvSpPr txBox="1">
          <a:spLocks noChangeArrowheads="1"/>
        </xdr:cNvSpPr>
      </xdr:nvSpPr>
      <xdr:spPr bwMode="auto">
        <a:xfrm>
          <a:off x="4972050" y="38046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213632"/>
    <xdr:sp macro="" textlink="">
      <xdr:nvSpPr>
        <xdr:cNvPr id="4517" name="Text Box 15">
          <a:extLst>
            <a:ext uri="{FF2B5EF4-FFF2-40B4-BE49-F238E27FC236}">
              <a16:creationId xmlns:a16="http://schemas.microsoft.com/office/drawing/2014/main" id="{00000000-0008-0000-0500-0000A5110000}"/>
            </a:ext>
          </a:extLst>
        </xdr:cNvPr>
        <xdr:cNvSpPr txBox="1">
          <a:spLocks noChangeArrowheads="1"/>
        </xdr:cNvSpPr>
      </xdr:nvSpPr>
      <xdr:spPr bwMode="auto">
        <a:xfrm>
          <a:off x="4972050" y="38046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108</xdr:row>
      <xdr:rowOff>504825</xdr:rowOff>
    </xdr:from>
    <xdr:ext cx="95250" cy="444331"/>
    <xdr:sp macro="" textlink="">
      <xdr:nvSpPr>
        <xdr:cNvPr id="4518" name="Text Box 15">
          <a:extLst>
            <a:ext uri="{FF2B5EF4-FFF2-40B4-BE49-F238E27FC236}">
              <a16:creationId xmlns:a16="http://schemas.microsoft.com/office/drawing/2014/main" id="{00000000-0008-0000-0500-0000A6110000}"/>
            </a:ext>
          </a:extLst>
        </xdr:cNvPr>
        <xdr:cNvSpPr txBox="1">
          <a:spLocks noChangeArrowheads="1"/>
        </xdr:cNvSpPr>
      </xdr:nvSpPr>
      <xdr:spPr bwMode="auto">
        <a:xfrm>
          <a:off x="4972050" y="38046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19" name="Text Box 15">
          <a:extLst>
            <a:ext uri="{FF2B5EF4-FFF2-40B4-BE49-F238E27FC236}">
              <a16:creationId xmlns:a16="http://schemas.microsoft.com/office/drawing/2014/main" id="{00000000-0008-0000-0500-0000A7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0" name="Text Box 15">
          <a:extLst>
            <a:ext uri="{FF2B5EF4-FFF2-40B4-BE49-F238E27FC236}">
              <a16:creationId xmlns:a16="http://schemas.microsoft.com/office/drawing/2014/main" id="{00000000-0008-0000-0500-0000A8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110</xdr:row>
      <xdr:rowOff>504825</xdr:rowOff>
    </xdr:from>
    <xdr:ext cx="95250" cy="213632"/>
    <xdr:sp macro="" textlink="">
      <xdr:nvSpPr>
        <xdr:cNvPr id="4521" name="Text Box 15">
          <a:extLst>
            <a:ext uri="{FF2B5EF4-FFF2-40B4-BE49-F238E27FC236}">
              <a16:creationId xmlns:a16="http://schemas.microsoft.com/office/drawing/2014/main" id="{00000000-0008-0000-0500-0000A9110000}"/>
            </a:ext>
          </a:extLst>
        </xdr:cNvPr>
        <xdr:cNvSpPr txBox="1">
          <a:spLocks noChangeArrowheads="1"/>
        </xdr:cNvSpPr>
      </xdr:nvSpPr>
      <xdr:spPr bwMode="auto">
        <a:xfrm>
          <a:off x="4972050" y="38795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2" name="Text Box 15">
          <a:extLst>
            <a:ext uri="{FF2B5EF4-FFF2-40B4-BE49-F238E27FC236}">
              <a16:creationId xmlns:a16="http://schemas.microsoft.com/office/drawing/2014/main" id="{00000000-0008-0000-0500-0000AA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3" name="Text Box 15">
          <a:extLst>
            <a:ext uri="{FF2B5EF4-FFF2-40B4-BE49-F238E27FC236}">
              <a16:creationId xmlns:a16="http://schemas.microsoft.com/office/drawing/2014/main" id="{00000000-0008-0000-0500-0000AB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4" name="Text Box 15">
          <a:extLst>
            <a:ext uri="{FF2B5EF4-FFF2-40B4-BE49-F238E27FC236}">
              <a16:creationId xmlns:a16="http://schemas.microsoft.com/office/drawing/2014/main" id="{00000000-0008-0000-0500-0000AC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8496"/>
    <xdr:sp macro="" textlink="">
      <xdr:nvSpPr>
        <xdr:cNvPr id="4525" name="Text Box 15">
          <a:extLst>
            <a:ext uri="{FF2B5EF4-FFF2-40B4-BE49-F238E27FC236}">
              <a16:creationId xmlns:a16="http://schemas.microsoft.com/office/drawing/2014/main" id="{00000000-0008-0000-0500-0000AD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6" name="Text Box 15">
          <a:extLst>
            <a:ext uri="{FF2B5EF4-FFF2-40B4-BE49-F238E27FC236}">
              <a16:creationId xmlns:a16="http://schemas.microsoft.com/office/drawing/2014/main" id="{00000000-0008-0000-0500-0000AE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27" name="Text Box 15">
          <a:extLst>
            <a:ext uri="{FF2B5EF4-FFF2-40B4-BE49-F238E27FC236}">
              <a16:creationId xmlns:a16="http://schemas.microsoft.com/office/drawing/2014/main" id="{00000000-0008-0000-0500-0000AF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56743"/>
    <xdr:sp macro="" textlink="">
      <xdr:nvSpPr>
        <xdr:cNvPr id="4528" name="Text Box 15">
          <a:extLst>
            <a:ext uri="{FF2B5EF4-FFF2-40B4-BE49-F238E27FC236}">
              <a16:creationId xmlns:a16="http://schemas.microsoft.com/office/drawing/2014/main" id="{00000000-0008-0000-0500-0000B0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29" name="Text Box 15">
          <a:extLst>
            <a:ext uri="{FF2B5EF4-FFF2-40B4-BE49-F238E27FC236}">
              <a16:creationId xmlns:a16="http://schemas.microsoft.com/office/drawing/2014/main" id="{00000000-0008-0000-0500-0000B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444331"/>
    <xdr:sp macro="" textlink="">
      <xdr:nvSpPr>
        <xdr:cNvPr id="4530" name="Text Box 15">
          <a:extLst>
            <a:ext uri="{FF2B5EF4-FFF2-40B4-BE49-F238E27FC236}">
              <a16:creationId xmlns:a16="http://schemas.microsoft.com/office/drawing/2014/main" id="{00000000-0008-0000-0500-0000B2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1" name="Text Box 15">
          <a:extLst>
            <a:ext uri="{FF2B5EF4-FFF2-40B4-BE49-F238E27FC236}">
              <a16:creationId xmlns:a16="http://schemas.microsoft.com/office/drawing/2014/main" id="{00000000-0008-0000-0500-0000B3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2" name="Text Box 15">
          <a:extLst>
            <a:ext uri="{FF2B5EF4-FFF2-40B4-BE49-F238E27FC236}">
              <a16:creationId xmlns:a16="http://schemas.microsoft.com/office/drawing/2014/main" id="{00000000-0008-0000-0500-0000B4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112</xdr:row>
      <xdr:rowOff>504825</xdr:rowOff>
    </xdr:from>
    <xdr:ext cx="95250" cy="213632"/>
    <xdr:sp macro="" textlink="">
      <xdr:nvSpPr>
        <xdr:cNvPr id="4533" name="Text Box 15">
          <a:extLst>
            <a:ext uri="{FF2B5EF4-FFF2-40B4-BE49-F238E27FC236}">
              <a16:creationId xmlns:a16="http://schemas.microsoft.com/office/drawing/2014/main" id="{00000000-0008-0000-0500-0000B5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4" name="Text Box 15">
          <a:extLst>
            <a:ext uri="{FF2B5EF4-FFF2-40B4-BE49-F238E27FC236}">
              <a16:creationId xmlns:a16="http://schemas.microsoft.com/office/drawing/2014/main" id="{00000000-0008-0000-0500-0000B6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5" name="Text Box 15">
          <a:extLst>
            <a:ext uri="{FF2B5EF4-FFF2-40B4-BE49-F238E27FC236}">
              <a16:creationId xmlns:a16="http://schemas.microsoft.com/office/drawing/2014/main" id="{00000000-0008-0000-0500-0000B7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6" name="Text Box 15">
          <a:extLst>
            <a:ext uri="{FF2B5EF4-FFF2-40B4-BE49-F238E27FC236}">
              <a16:creationId xmlns:a16="http://schemas.microsoft.com/office/drawing/2014/main" id="{00000000-0008-0000-0500-0000B8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8496"/>
    <xdr:sp macro="" textlink="">
      <xdr:nvSpPr>
        <xdr:cNvPr id="4537" name="Text Box 15">
          <a:extLst>
            <a:ext uri="{FF2B5EF4-FFF2-40B4-BE49-F238E27FC236}">
              <a16:creationId xmlns:a16="http://schemas.microsoft.com/office/drawing/2014/main" id="{00000000-0008-0000-0500-0000B9110000}"/>
            </a:ext>
          </a:extLst>
        </xdr:cNvPr>
        <xdr:cNvSpPr txBox="1">
          <a:spLocks noChangeArrowheads="1"/>
        </xdr:cNvSpPr>
      </xdr:nvSpPr>
      <xdr:spPr bwMode="auto">
        <a:xfrm>
          <a:off x="4972050" y="402939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38" name="Text Box 15">
          <a:extLst>
            <a:ext uri="{FF2B5EF4-FFF2-40B4-BE49-F238E27FC236}">
              <a16:creationId xmlns:a16="http://schemas.microsoft.com/office/drawing/2014/main" id="{00000000-0008-0000-0500-0000BA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39" name="Text Box 15">
          <a:extLst>
            <a:ext uri="{FF2B5EF4-FFF2-40B4-BE49-F238E27FC236}">
              <a16:creationId xmlns:a16="http://schemas.microsoft.com/office/drawing/2014/main" id="{00000000-0008-0000-0500-0000BB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56743"/>
    <xdr:sp macro="" textlink="">
      <xdr:nvSpPr>
        <xdr:cNvPr id="4540" name="Text Box 15">
          <a:extLst>
            <a:ext uri="{FF2B5EF4-FFF2-40B4-BE49-F238E27FC236}">
              <a16:creationId xmlns:a16="http://schemas.microsoft.com/office/drawing/2014/main" id="{00000000-0008-0000-0500-0000BC110000}"/>
            </a:ext>
          </a:extLst>
        </xdr:cNvPr>
        <xdr:cNvSpPr txBox="1">
          <a:spLocks noChangeArrowheads="1"/>
        </xdr:cNvSpPr>
      </xdr:nvSpPr>
      <xdr:spPr bwMode="auto">
        <a:xfrm>
          <a:off x="4972050" y="402939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1" name="Text Box 15">
          <a:extLst>
            <a:ext uri="{FF2B5EF4-FFF2-40B4-BE49-F238E27FC236}">
              <a16:creationId xmlns:a16="http://schemas.microsoft.com/office/drawing/2014/main" id="{00000000-0008-0000-0500-0000BD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444331"/>
    <xdr:sp macro="" textlink="">
      <xdr:nvSpPr>
        <xdr:cNvPr id="4542" name="Text Box 15">
          <a:extLst>
            <a:ext uri="{FF2B5EF4-FFF2-40B4-BE49-F238E27FC236}">
              <a16:creationId xmlns:a16="http://schemas.microsoft.com/office/drawing/2014/main" id="{00000000-0008-0000-0500-0000BE110000}"/>
            </a:ext>
          </a:extLst>
        </xdr:cNvPr>
        <xdr:cNvSpPr txBox="1">
          <a:spLocks noChangeArrowheads="1"/>
        </xdr:cNvSpPr>
      </xdr:nvSpPr>
      <xdr:spPr bwMode="auto">
        <a:xfrm>
          <a:off x="4972050" y="40293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3" name="Text Box 15">
          <a:extLst>
            <a:ext uri="{FF2B5EF4-FFF2-40B4-BE49-F238E27FC236}">
              <a16:creationId xmlns:a16="http://schemas.microsoft.com/office/drawing/2014/main" id="{00000000-0008-0000-0500-0000BF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4" name="Text Box 15">
          <a:extLst>
            <a:ext uri="{FF2B5EF4-FFF2-40B4-BE49-F238E27FC236}">
              <a16:creationId xmlns:a16="http://schemas.microsoft.com/office/drawing/2014/main" id="{00000000-0008-0000-0500-0000C0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114</xdr:row>
      <xdr:rowOff>504825</xdr:rowOff>
    </xdr:from>
    <xdr:ext cx="95250" cy="213632"/>
    <xdr:sp macro="" textlink="">
      <xdr:nvSpPr>
        <xdr:cNvPr id="4545" name="Text Box 15">
          <a:extLst>
            <a:ext uri="{FF2B5EF4-FFF2-40B4-BE49-F238E27FC236}">
              <a16:creationId xmlns:a16="http://schemas.microsoft.com/office/drawing/2014/main" id="{00000000-0008-0000-0500-0000C1110000}"/>
            </a:ext>
          </a:extLst>
        </xdr:cNvPr>
        <xdr:cNvSpPr txBox="1">
          <a:spLocks noChangeArrowheads="1"/>
        </xdr:cNvSpPr>
      </xdr:nvSpPr>
      <xdr:spPr bwMode="auto">
        <a:xfrm>
          <a:off x="4972050" y="40293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6" name="Text Box 15">
          <a:extLst>
            <a:ext uri="{FF2B5EF4-FFF2-40B4-BE49-F238E27FC236}">
              <a16:creationId xmlns:a16="http://schemas.microsoft.com/office/drawing/2014/main" id="{00000000-0008-0000-0500-0000C2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7" name="Text Box 15">
          <a:extLst>
            <a:ext uri="{FF2B5EF4-FFF2-40B4-BE49-F238E27FC236}">
              <a16:creationId xmlns:a16="http://schemas.microsoft.com/office/drawing/2014/main" id="{00000000-0008-0000-0500-0000C3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8" name="Text Box 15">
          <a:extLst>
            <a:ext uri="{FF2B5EF4-FFF2-40B4-BE49-F238E27FC236}">
              <a16:creationId xmlns:a16="http://schemas.microsoft.com/office/drawing/2014/main" id="{00000000-0008-0000-0500-0000C4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49" name="Text Box 15">
          <a:extLst>
            <a:ext uri="{FF2B5EF4-FFF2-40B4-BE49-F238E27FC236}">
              <a16:creationId xmlns:a16="http://schemas.microsoft.com/office/drawing/2014/main" id="{00000000-0008-0000-0500-0000C5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0" name="Text Box 15">
          <a:extLst>
            <a:ext uri="{FF2B5EF4-FFF2-40B4-BE49-F238E27FC236}">
              <a16:creationId xmlns:a16="http://schemas.microsoft.com/office/drawing/2014/main" id="{00000000-0008-0000-0500-0000C6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116</xdr:row>
      <xdr:rowOff>504825</xdr:rowOff>
    </xdr:from>
    <xdr:ext cx="95250" cy="213632"/>
    <xdr:sp macro="" textlink="">
      <xdr:nvSpPr>
        <xdr:cNvPr id="4551" name="Text Box 15">
          <a:extLst>
            <a:ext uri="{FF2B5EF4-FFF2-40B4-BE49-F238E27FC236}">
              <a16:creationId xmlns:a16="http://schemas.microsoft.com/office/drawing/2014/main" id="{00000000-0008-0000-0500-0000C7110000}"/>
            </a:ext>
          </a:extLst>
        </xdr:cNvPr>
        <xdr:cNvSpPr txBox="1">
          <a:spLocks noChangeArrowheads="1"/>
        </xdr:cNvSpPr>
      </xdr:nvSpPr>
      <xdr:spPr bwMode="auto">
        <a:xfrm>
          <a:off x="4972050" y="410432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8496"/>
    <xdr:sp macro="" textlink="">
      <xdr:nvSpPr>
        <xdr:cNvPr id="4552" name="Text Box 15">
          <a:extLst>
            <a:ext uri="{FF2B5EF4-FFF2-40B4-BE49-F238E27FC236}">
              <a16:creationId xmlns:a16="http://schemas.microsoft.com/office/drawing/2014/main" id="{00000000-0008-0000-0500-0000C8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3" name="Text Box 15">
          <a:extLst>
            <a:ext uri="{FF2B5EF4-FFF2-40B4-BE49-F238E27FC236}">
              <a16:creationId xmlns:a16="http://schemas.microsoft.com/office/drawing/2014/main" id="{00000000-0008-0000-0500-0000C9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4" name="Text Box 15">
          <a:extLst>
            <a:ext uri="{FF2B5EF4-FFF2-40B4-BE49-F238E27FC236}">
              <a16:creationId xmlns:a16="http://schemas.microsoft.com/office/drawing/2014/main" id="{00000000-0008-0000-0500-0000CA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56743"/>
    <xdr:sp macro="" textlink="">
      <xdr:nvSpPr>
        <xdr:cNvPr id="4555" name="Text Box 15">
          <a:extLst>
            <a:ext uri="{FF2B5EF4-FFF2-40B4-BE49-F238E27FC236}">
              <a16:creationId xmlns:a16="http://schemas.microsoft.com/office/drawing/2014/main" id="{00000000-0008-0000-0500-0000CB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6" name="Text Box 15">
          <a:extLst>
            <a:ext uri="{FF2B5EF4-FFF2-40B4-BE49-F238E27FC236}">
              <a16:creationId xmlns:a16="http://schemas.microsoft.com/office/drawing/2014/main" id="{00000000-0008-0000-0500-0000C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444331"/>
    <xdr:sp macro="" textlink="">
      <xdr:nvSpPr>
        <xdr:cNvPr id="4557" name="Text Box 15">
          <a:extLst>
            <a:ext uri="{FF2B5EF4-FFF2-40B4-BE49-F238E27FC236}">
              <a16:creationId xmlns:a16="http://schemas.microsoft.com/office/drawing/2014/main" id="{00000000-0008-0000-0500-0000CD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8" name="Text Box 15">
          <a:extLst>
            <a:ext uri="{FF2B5EF4-FFF2-40B4-BE49-F238E27FC236}">
              <a16:creationId xmlns:a16="http://schemas.microsoft.com/office/drawing/2014/main" id="{00000000-0008-0000-0500-0000C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59" name="Text Box 15">
          <a:extLst>
            <a:ext uri="{FF2B5EF4-FFF2-40B4-BE49-F238E27FC236}">
              <a16:creationId xmlns:a16="http://schemas.microsoft.com/office/drawing/2014/main" id="{00000000-0008-0000-0500-0000C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0" name="Text Box 15">
          <a:extLst>
            <a:ext uri="{FF2B5EF4-FFF2-40B4-BE49-F238E27FC236}">
              <a16:creationId xmlns:a16="http://schemas.microsoft.com/office/drawing/2014/main" id="{00000000-0008-0000-0500-0000D0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1" name="Text Box 15">
          <a:extLst>
            <a:ext uri="{FF2B5EF4-FFF2-40B4-BE49-F238E27FC236}">
              <a16:creationId xmlns:a16="http://schemas.microsoft.com/office/drawing/2014/main" id="{00000000-0008-0000-0500-0000D1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2" name="Text Box 15">
          <a:extLst>
            <a:ext uri="{FF2B5EF4-FFF2-40B4-BE49-F238E27FC236}">
              <a16:creationId xmlns:a16="http://schemas.microsoft.com/office/drawing/2014/main" id="{00000000-0008-0000-0500-0000D2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118</xdr:row>
      <xdr:rowOff>504825</xdr:rowOff>
    </xdr:from>
    <xdr:ext cx="95250" cy="213632"/>
    <xdr:sp macro="" textlink="">
      <xdr:nvSpPr>
        <xdr:cNvPr id="4563" name="Text Box 15">
          <a:extLst>
            <a:ext uri="{FF2B5EF4-FFF2-40B4-BE49-F238E27FC236}">
              <a16:creationId xmlns:a16="http://schemas.microsoft.com/office/drawing/2014/main" id="{00000000-0008-0000-0500-0000D3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8496"/>
    <xdr:sp macro="" textlink="">
      <xdr:nvSpPr>
        <xdr:cNvPr id="4564" name="Text Box 15">
          <a:extLst>
            <a:ext uri="{FF2B5EF4-FFF2-40B4-BE49-F238E27FC236}">
              <a16:creationId xmlns:a16="http://schemas.microsoft.com/office/drawing/2014/main" id="{00000000-0008-0000-0500-0000D4110000}"/>
            </a:ext>
          </a:extLst>
        </xdr:cNvPr>
        <xdr:cNvSpPr txBox="1">
          <a:spLocks noChangeArrowheads="1"/>
        </xdr:cNvSpPr>
      </xdr:nvSpPr>
      <xdr:spPr bwMode="auto">
        <a:xfrm>
          <a:off x="4972050" y="425418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5" name="Text Box 15">
          <a:extLst>
            <a:ext uri="{FF2B5EF4-FFF2-40B4-BE49-F238E27FC236}">
              <a16:creationId xmlns:a16="http://schemas.microsoft.com/office/drawing/2014/main" id="{00000000-0008-0000-0500-0000D5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6" name="Text Box 15">
          <a:extLst>
            <a:ext uri="{FF2B5EF4-FFF2-40B4-BE49-F238E27FC236}">
              <a16:creationId xmlns:a16="http://schemas.microsoft.com/office/drawing/2014/main" id="{00000000-0008-0000-0500-0000D6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56743"/>
    <xdr:sp macro="" textlink="">
      <xdr:nvSpPr>
        <xdr:cNvPr id="4567" name="Text Box 15">
          <a:extLst>
            <a:ext uri="{FF2B5EF4-FFF2-40B4-BE49-F238E27FC236}">
              <a16:creationId xmlns:a16="http://schemas.microsoft.com/office/drawing/2014/main" id="{00000000-0008-0000-0500-0000D7110000}"/>
            </a:ext>
          </a:extLst>
        </xdr:cNvPr>
        <xdr:cNvSpPr txBox="1">
          <a:spLocks noChangeArrowheads="1"/>
        </xdr:cNvSpPr>
      </xdr:nvSpPr>
      <xdr:spPr bwMode="auto">
        <a:xfrm>
          <a:off x="4972050" y="425418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68" name="Text Box 15">
          <a:extLst>
            <a:ext uri="{FF2B5EF4-FFF2-40B4-BE49-F238E27FC236}">
              <a16:creationId xmlns:a16="http://schemas.microsoft.com/office/drawing/2014/main" id="{00000000-0008-0000-0500-0000D8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444331"/>
    <xdr:sp macro="" textlink="">
      <xdr:nvSpPr>
        <xdr:cNvPr id="4569" name="Text Box 15">
          <a:extLst>
            <a:ext uri="{FF2B5EF4-FFF2-40B4-BE49-F238E27FC236}">
              <a16:creationId xmlns:a16="http://schemas.microsoft.com/office/drawing/2014/main" id="{00000000-0008-0000-0500-0000D9110000}"/>
            </a:ext>
          </a:extLst>
        </xdr:cNvPr>
        <xdr:cNvSpPr txBox="1">
          <a:spLocks noChangeArrowheads="1"/>
        </xdr:cNvSpPr>
      </xdr:nvSpPr>
      <xdr:spPr bwMode="auto">
        <a:xfrm>
          <a:off x="4972050" y="42541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0" name="Text Box 15">
          <a:extLst>
            <a:ext uri="{FF2B5EF4-FFF2-40B4-BE49-F238E27FC236}">
              <a16:creationId xmlns:a16="http://schemas.microsoft.com/office/drawing/2014/main" id="{00000000-0008-0000-0500-0000DA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1" name="Text Box 15">
          <a:extLst>
            <a:ext uri="{FF2B5EF4-FFF2-40B4-BE49-F238E27FC236}">
              <a16:creationId xmlns:a16="http://schemas.microsoft.com/office/drawing/2014/main" id="{00000000-0008-0000-0500-0000DB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2" name="Text Box 15">
          <a:extLst>
            <a:ext uri="{FF2B5EF4-FFF2-40B4-BE49-F238E27FC236}">
              <a16:creationId xmlns:a16="http://schemas.microsoft.com/office/drawing/2014/main" id="{00000000-0008-0000-0500-0000DC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3" name="Text Box 15">
          <a:extLst>
            <a:ext uri="{FF2B5EF4-FFF2-40B4-BE49-F238E27FC236}">
              <a16:creationId xmlns:a16="http://schemas.microsoft.com/office/drawing/2014/main" id="{00000000-0008-0000-0500-0000DD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4" name="Text Box 15">
          <a:extLst>
            <a:ext uri="{FF2B5EF4-FFF2-40B4-BE49-F238E27FC236}">
              <a16:creationId xmlns:a16="http://schemas.microsoft.com/office/drawing/2014/main" id="{00000000-0008-0000-0500-0000DE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120</xdr:row>
      <xdr:rowOff>504825</xdr:rowOff>
    </xdr:from>
    <xdr:ext cx="95250" cy="213632"/>
    <xdr:sp macro="" textlink="">
      <xdr:nvSpPr>
        <xdr:cNvPr id="4575" name="Text Box 15">
          <a:extLst>
            <a:ext uri="{FF2B5EF4-FFF2-40B4-BE49-F238E27FC236}">
              <a16:creationId xmlns:a16="http://schemas.microsoft.com/office/drawing/2014/main" id="{00000000-0008-0000-0500-0000DF110000}"/>
            </a:ext>
          </a:extLst>
        </xdr:cNvPr>
        <xdr:cNvSpPr txBox="1">
          <a:spLocks noChangeArrowheads="1"/>
        </xdr:cNvSpPr>
      </xdr:nvSpPr>
      <xdr:spPr bwMode="auto">
        <a:xfrm>
          <a:off x="4972050" y="425418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6" name="Text Box 15">
          <a:extLst>
            <a:ext uri="{FF2B5EF4-FFF2-40B4-BE49-F238E27FC236}">
              <a16:creationId xmlns:a16="http://schemas.microsoft.com/office/drawing/2014/main" id="{00000000-0008-0000-0500-0000E0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7" name="Text Box 15">
          <a:extLst>
            <a:ext uri="{FF2B5EF4-FFF2-40B4-BE49-F238E27FC236}">
              <a16:creationId xmlns:a16="http://schemas.microsoft.com/office/drawing/2014/main" id="{00000000-0008-0000-0500-0000E1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8" name="Text Box 15">
          <a:extLst>
            <a:ext uri="{FF2B5EF4-FFF2-40B4-BE49-F238E27FC236}">
              <a16:creationId xmlns:a16="http://schemas.microsoft.com/office/drawing/2014/main" id="{00000000-0008-0000-0500-0000E2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79" name="Text Box 15">
          <a:extLst>
            <a:ext uri="{FF2B5EF4-FFF2-40B4-BE49-F238E27FC236}">
              <a16:creationId xmlns:a16="http://schemas.microsoft.com/office/drawing/2014/main" id="{00000000-0008-0000-0500-0000E3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0" name="Text Box 15">
          <a:extLst>
            <a:ext uri="{FF2B5EF4-FFF2-40B4-BE49-F238E27FC236}">
              <a16:creationId xmlns:a16="http://schemas.microsoft.com/office/drawing/2014/main" id="{00000000-0008-0000-0500-0000E4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1" name="Text Box 15">
          <a:extLst>
            <a:ext uri="{FF2B5EF4-FFF2-40B4-BE49-F238E27FC236}">
              <a16:creationId xmlns:a16="http://schemas.microsoft.com/office/drawing/2014/main" id="{00000000-0008-0000-0500-0000E5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2" name="Text Box 15">
          <a:extLst>
            <a:ext uri="{FF2B5EF4-FFF2-40B4-BE49-F238E27FC236}">
              <a16:creationId xmlns:a16="http://schemas.microsoft.com/office/drawing/2014/main" id="{00000000-0008-0000-0500-0000E6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4583" name="Text Box 15">
          <a:extLst>
            <a:ext uri="{FF2B5EF4-FFF2-40B4-BE49-F238E27FC236}">
              <a16:creationId xmlns:a16="http://schemas.microsoft.com/office/drawing/2014/main" id="{00000000-0008-0000-0500-0000E7110000}"/>
            </a:ext>
          </a:extLst>
        </xdr:cNvPr>
        <xdr:cNvSpPr txBox="1">
          <a:spLocks noChangeArrowheads="1"/>
        </xdr:cNvSpPr>
      </xdr:nvSpPr>
      <xdr:spPr bwMode="auto">
        <a:xfrm>
          <a:off x="4972050" y="432911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61691"/>
    <xdr:sp macro="" textlink="">
      <xdr:nvSpPr>
        <xdr:cNvPr id="4584" name="Text Box 15">
          <a:extLst>
            <a:ext uri="{FF2B5EF4-FFF2-40B4-BE49-F238E27FC236}">
              <a16:creationId xmlns:a16="http://schemas.microsoft.com/office/drawing/2014/main" id="{00000000-0008-0000-0500-0000E8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5" name="Text Box 15">
          <a:extLst>
            <a:ext uri="{FF2B5EF4-FFF2-40B4-BE49-F238E27FC236}">
              <a16:creationId xmlns:a16="http://schemas.microsoft.com/office/drawing/2014/main" id="{00000000-0008-0000-0500-0000E9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6" name="Text Box 15">
          <a:extLst>
            <a:ext uri="{FF2B5EF4-FFF2-40B4-BE49-F238E27FC236}">
              <a16:creationId xmlns:a16="http://schemas.microsoft.com/office/drawing/2014/main" id="{00000000-0008-0000-0500-0000EA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8496"/>
    <xdr:sp macro="" textlink="">
      <xdr:nvSpPr>
        <xdr:cNvPr id="4587" name="Text Box 15">
          <a:extLst>
            <a:ext uri="{FF2B5EF4-FFF2-40B4-BE49-F238E27FC236}">
              <a16:creationId xmlns:a16="http://schemas.microsoft.com/office/drawing/2014/main" id="{00000000-0008-0000-0500-0000EB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88" name="Text Box 15">
          <a:extLst>
            <a:ext uri="{FF2B5EF4-FFF2-40B4-BE49-F238E27FC236}">
              <a16:creationId xmlns:a16="http://schemas.microsoft.com/office/drawing/2014/main" id="{00000000-0008-0000-0500-0000EC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44331"/>
    <xdr:sp macro="" textlink="">
      <xdr:nvSpPr>
        <xdr:cNvPr id="4589" name="Text Box 15">
          <a:extLst>
            <a:ext uri="{FF2B5EF4-FFF2-40B4-BE49-F238E27FC236}">
              <a16:creationId xmlns:a16="http://schemas.microsoft.com/office/drawing/2014/main" id="{00000000-0008-0000-0500-0000ED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456743"/>
    <xdr:sp macro="" textlink="">
      <xdr:nvSpPr>
        <xdr:cNvPr id="4590" name="Text Box 15">
          <a:extLst>
            <a:ext uri="{FF2B5EF4-FFF2-40B4-BE49-F238E27FC236}">
              <a16:creationId xmlns:a16="http://schemas.microsoft.com/office/drawing/2014/main" id="{00000000-0008-0000-0500-0000EE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1" name="Text Box 15">
          <a:extLst>
            <a:ext uri="{FF2B5EF4-FFF2-40B4-BE49-F238E27FC236}">
              <a16:creationId xmlns:a16="http://schemas.microsoft.com/office/drawing/2014/main" id="{00000000-0008-0000-0500-0000EF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3" name="Text Box 15">
          <a:extLst>
            <a:ext uri="{FF2B5EF4-FFF2-40B4-BE49-F238E27FC236}">
              <a16:creationId xmlns:a16="http://schemas.microsoft.com/office/drawing/2014/main" id="{00000000-0008-0000-0500-0000F1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4" name="Text Box 15">
          <a:extLst>
            <a:ext uri="{FF2B5EF4-FFF2-40B4-BE49-F238E27FC236}">
              <a16:creationId xmlns:a16="http://schemas.microsoft.com/office/drawing/2014/main" id="{00000000-0008-0000-0500-0000F2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5" name="Text Box 15">
          <a:extLst>
            <a:ext uri="{FF2B5EF4-FFF2-40B4-BE49-F238E27FC236}">
              <a16:creationId xmlns:a16="http://schemas.microsoft.com/office/drawing/2014/main" id="{00000000-0008-0000-0500-0000F3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6" name="Text Box 15">
          <a:extLst>
            <a:ext uri="{FF2B5EF4-FFF2-40B4-BE49-F238E27FC236}">
              <a16:creationId xmlns:a16="http://schemas.microsoft.com/office/drawing/2014/main" id="{00000000-0008-0000-0500-0000F4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7" name="Text Box 15">
          <a:extLst>
            <a:ext uri="{FF2B5EF4-FFF2-40B4-BE49-F238E27FC236}">
              <a16:creationId xmlns:a16="http://schemas.microsoft.com/office/drawing/2014/main" id="{00000000-0008-0000-0500-0000F5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8" name="Text Box 15">
          <a:extLst>
            <a:ext uri="{FF2B5EF4-FFF2-40B4-BE49-F238E27FC236}">
              <a16:creationId xmlns:a16="http://schemas.microsoft.com/office/drawing/2014/main" id="{00000000-0008-0000-0500-0000F6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599" name="Text Box 15">
          <a:extLst>
            <a:ext uri="{FF2B5EF4-FFF2-40B4-BE49-F238E27FC236}">
              <a16:creationId xmlns:a16="http://schemas.microsoft.com/office/drawing/2014/main" id="{00000000-0008-0000-0500-0000F7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184</xdr:row>
      <xdr:rowOff>504825</xdr:rowOff>
    </xdr:from>
    <xdr:ext cx="95250" cy="213632"/>
    <xdr:sp macro="" textlink="">
      <xdr:nvSpPr>
        <xdr:cNvPr id="4600" name="Text Box 15">
          <a:extLst>
            <a:ext uri="{FF2B5EF4-FFF2-40B4-BE49-F238E27FC236}">
              <a16:creationId xmlns:a16="http://schemas.microsoft.com/office/drawing/2014/main" id="{00000000-0008-0000-0500-0000F8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61691"/>
    <xdr:sp macro="" textlink="">
      <xdr:nvSpPr>
        <xdr:cNvPr id="4601" name="Text Box 15">
          <a:extLst>
            <a:ext uri="{FF2B5EF4-FFF2-40B4-BE49-F238E27FC236}">
              <a16:creationId xmlns:a16="http://schemas.microsoft.com/office/drawing/2014/main" id="{00000000-0008-0000-0500-0000F9110000}"/>
            </a:ext>
          </a:extLst>
        </xdr:cNvPr>
        <xdr:cNvSpPr txBox="1">
          <a:spLocks noChangeArrowheads="1"/>
        </xdr:cNvSpPr>
      </xdr:nvSpPr>
      <xdr:spPr bwMode="auto">
        <a:xfrm>
          <a:off x="4972050" y="44789725"/>
          <a:ext cx="95250" cy="46169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2" name="Text Box 15">
          <a:extLst>
            <a:ext uri="{FF2B5EF4-FFF2-40B4-BE49-F238E27FC236}">
              <a16:creationId xmlns:a16="http://schemas.microsoft.com/office/drawing/2014/main" id="{00000000-0008-0000-0500-0000FA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3" name="Text Box 15">
          <a:extLst>
            <a:ext uri="{FF2B5EF4-FFF2-40B4-BE49-F238E27FC236}">
              <a16:creationId xmlns:a16="http://schemas.microsoft.com/office/drawing/2014/main" id="{00000000-0008-0000-0500-0000FB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8496"/>
    <xdr:sp macro="" textlink="">
      <xdr:nvSpPr>
        <xdr:cNvPr id="4604" name="Text Box 15">
          <a:extLst>
            <a:ext uri="{FF2B5EF4-FFF2-40B4-BE49-F238E27FC236}">
              <a16:creationId xmlns:a16="http://schemas.microsoft.com/office/drawing/2014/main" id="{00000000-0008-0000-0500-0000FC110000}"/>
            </a:ext>
          </a:extLst>
        </xdr:cNvPr>
        <xdr:cNvSpPr txBox="1">
          <a:spLocks noChangeArrowheads="1"/>
        </xdr:cNvSpPr>
      </xdr:nvSpPr>
      <xdr:spPr bwMode="auto">
        <a:xfrm>
          <a:off x="4972050" y="447897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5" name="Text Box 15">
          <a:extLst>
            <a:ext uri="{FF2B5EF4-FFF2-40B4-BE49-F238E27FC236}">
              <a16:creationId xmlns:a16="http://schemas.microsoft.com/office/drawing/2014/main" id="{00000000-0008-0000-0500-0000FD11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6" name="Text Box 15">
          <a:extLst>
            <a:ext uri="{FF2B5EF4-FFF2-40B4-BE49-F238E27FC236}">
              <a16:creationId xmlns:a16="http://schemas.microsoft.com/office/drawing/2014/main" id="{00000000-0008-0000-0500-0000FE11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56743"/>
    <xdr:sp macro="" textlink="">
      <xdr:nvSpPr>
        <xdr:cNvPr id="4607" name="Text Box 15">
          <a:extLst>
            <a:ext uri="{FF2B5EF4-FFF2-40B4-BE49-F238E27FC236}">
              <a16:creationId xmlns:a16="http://schemas.microsoft.com/office/drawing/2014/main" id="{00000000-0008-0000-0500-0000FF110000}"/>
            </a:ext>
          </a:extLst>
        </xdr:cNvPr>
        <xdr:cNvSpPr txBox="1">
          <a:spLocks noChangeArrowheads="1"/>
        </xdr:cNvSpPr>
      </xdr:nvSpPr>
      <xdr:spPr bwMode="auto">
        <a:xfrm>
          <a:off x="4972050" y="447897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08" name="Text Box 15">
          <a:extLst>
            <a:ext uri="{FF2B5EF4-FFF2-40B4-BE49-F238E27FC236}">
              <a16:creationId xmlns:a16="http://schemas.microsoft.com/office/drawing/2014/main" id="{00000000-0008-0000-0500-000000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444331"/>
    <xdr:sp macro="" textlink="">
      <xdr:nvSpPr>
        <xdr:cNvPr id="4609" name="Text Box 15">
          <a:extLst>
            <a:ext uri="{FF2B5EF4-FFF2-40B4-BE49-F238E27FC236}">
              <a16:creationId xmlns:a16="http://schemas.microsoft.com/office/drawing/2014/main" id="{00000000-0008-0000-0500-000001120000}"/>
            </a:ext>
          </a:extLst>
        </xdr:cNvPr>
        <xdr:cNvSpPr txBox="1">
          <a:spLocks noChangeArrowheads="1"/>
        </xdr:cNvSpPr>
      </xdr:nvSpPr>
      <xdr:spPr bwMode="auto">
        <a:xfrm>
          <a:off x="4972050" y="44789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0" name="Text Box 15">
          <a:extLst>
            <a:ext uri="{FF2B5EF4-FFF2-40B4-BE49-F238E27FC236}">
              <a16:creationId xmlns:a16="http://schemas.microsoft.com/office/drawing/2014/main" id="{00000000-0008-0000-0500-000002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1" name="Text Box 15">
          <a:extLst>
            <a:ext uri="{FF2B5EF4-FFF2-40B4-BE49-F238E27FC236}">
              <a16:creationId xmlns:a16="http://schemas.microsoft.com/office/drawing/2014/main" id="{00000000-0008-0000-0500-000003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2" name="Text Box 15">
          <a:extLst>
            <a:ext uri="{FF2B5EF4-FFF2-40B4-BE49-F238E27FC236}">
              <a16:creationId xmlns:a16="http://schemas.microsoft.com/office/drawing/2014/main" id="{00000000-0008-0000-0500-000004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3" name="Text Box 15">
          <a:extLst>
            <a:ext uri="{FF2B5EF4-FFF2-40B4-BE49-F238E27FC236}">
              <a16:creationId xmlns:a16="http://schemas.microsoft.com/office/drawing/2014/main" id="{00000000-0008-0000-0500-000005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4" name="Text Box 15">
          <a:extLst>
            <a:ext uri="{FF2B5EF4-FFF2-40B4-BE49-F238E27FC236}">
              <a16:creationId xmlns:a16="http://schemas.microsoft.com/office/drawing/2014/main" id="{00000000-0008-0000-0500-000006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5" name="Text Box 15">
          <a:extLst>
            <a:ext uri="{FF2B5EF4-FFF2-40B4-BE49-F238E27FC236}">
              <a16:creationId xmlns:a16="http://schemas.microsoft.com/office/drawing/2014/main" id="{00000000-0008-0000-0500-000007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6" name="Text Box 15">
          <a:extLst>
            <a:ext uri="{FF2B5EF4-FFF2-40B4-BE49-F238E27FC236}">
              <a16:creationId xmlns:a16="http://schemas.microsoft.com/office/drawing/2014/main" id="{00000000-0008-0000-0500-000008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186</xdr:row>
      <xdr:rowOff>504825</xdr:rowOff>
    </xdr:from>
    <xdr:ext cx="95250" cy="213632"/>
    <xdr:sp macro="" textlink="">
      <xdr:nvSpPr>
        <xdr:cNvPr id="4617" name="Text Box 15">
          <a:extLst>
            <a:ext uri="{FF2B5EF4-FFF2-40B4-BE49-F238E27FC236}">
              <a16:creationId xmlns:a16="http://schemas.microsoft.com/office/drawing/2014/main" id="{00000000-0008-0000-0500-000009120000}"/>
            </a:ext>
          </a:extLst>
        </xdr:cNvPr>
        <xdr:cNvSpPr txBox="1">
          <a:spLocks noChangeArrowheads="1"/>
        </xdr:cNvSpPr>
      </xdr:nvSpPr>
      <xdr:spPr bwMode="auto">
        <a:xfrm>
          <a:off x="4972050" y="44789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8" name="Text Box 15">
          <a:extLst>
            <a:ext uri="{FF2B5EF4-FFF2-40B4-BE49-F238E27FC236}">
              <a16:creationId xmlns:a16="http://schemas.microsoft.com/office/drawing/2014/main" id="{00000000-0008-0000-0500-00000A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19" name="Text Box 15">
          <a:extLst>
            <a:ext uri="{FF2B5EF4-FFF2-40B4-BE49-F238E27FC236}">
              <a16:creationId xmlns:a16="http://schemas.microsoft.com/office/drawing/2014/main" id="{00000000-0008-0000-0500-00000B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0" name="Text Box 15">
          <a:extLst>
            <a:ext uri="{FF2B5EF4-FFF2-40B4-BE49-F238E27FC236}">
              <a16:creationId xmlns:a16="http://schemas.microsoft.com/office/drawing/2014/main" id="{00000000-0008-0000-0500-00000C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1" name="Text Box 15">
          <a:extLst>
            <a:ext uri="{FF2B5EF4-FFF2-40B4-BE49-F238E27FC236}">
              <a16:creationId xmlns:a16="http://schemas.microsoft.com/office/drawing/2014/main" id="{00000000-0008-0000-0500-00000D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2" name="Text Box 15">
          <a:extLst>
            <a:ext uri="{FF2B5EF4-FFF2-40B4-BE49-F238E27FC236}">
              <a16:creationId xmlns:a16="http://schemas.microsoft.com/office/drawing/2014/main" id="{00000000-0008-0000-0500-00000E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3" name="Text Box 15">
          <a:extLst>
            <a:ext uri="{FF2B5EF4-FFF2-40B4-BE49-F238E27FC236}">
              <a16:creationId xmlns:a16="http://schemas.microsoft.com/office/drawing/2014/main" id="{00000000-0008-0000-0500-00000F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4" name="Text Box 15">
          <a:extLst>
            <a:ext uri="{FF2B5EF4-FFF2-40B4-BE49-F238E27FC236}">
              <a16:creationId xmlns:a16="http://schemas.microsoft.com/office/drawing/2014/main" id="{00000000-0008-0000-0500-000010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5" name="Text Box 15">
          <a:extLst>
            <a:ext uri="{FF2B5EF4-FFF2-40B4-BE49-F238E27FC236}">
              <a16:creationId xmlns:a16="http://schemas.microsoft.com/office/drawing/2014/main" id="{00000000-0008-0000-0500-000011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6" name="Text Box 15">
          <a:extLst>
            <a:ext uri="{FF2B5EF4-FFF2-40B4-BE49-F238E27FC236}">
              <a16:creationId xmlns:a16="http://schemas.microsoft.com/office/drawing/2014/main" id="{00000000-0008-0000-0500-000012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7" name="Text Box 15">
          <a:extLst>
            <a:ext uri="{FF2B5EF4-FFF2-40B4-BE49-F238E27FC236}">
              <a16:creationId xmlns:a16="http://schemas.microsoft.com/office/drawing/2014/main" id="{00000000-0008-0000-0500-000013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188</xdr:row>
      <xdr:rowOff>504825</xdr:rowOff>
    </xdr:from>
    <xdr:ext cx="95250" cy="213632"/>
    <xdr:sp macro="" textlink="">
      <xdr:nvSpPr>
        <xdr:cNvPr id="4628" name="Text Box 15">
          <a:extLst>
            <a:ext uri="{FF2B5EF4-FFF2-40B4-BE49-F238E27FC236}">
              <a16:creationId xmlns:a16="http://schemas.microsoft.com/office/drawing/2014/main" id="{00000000-0008-0000-0500-000014120000}"/>
            </a:ext>
          </a:extLst>
        </xdr:cNvPr>
        <xdr:cNvSpPr txBox="1">
          <a:spLocks noChangeArrowheads="1"/>
        </xdr:cNvSpPr>
      </xdr:nvSpPr>
      <xdr:spPr bwMode="auto">
        <a:xfrm>
          <a:off x="4972050" y="45539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29" name="Text Box 15">
          <a:extLst>
            <a:ext uri="{FF2B5EF4-FFF2-40B4-BE49-F238E27FC236}">
              <a16:creationId xmlns:a16="http://schemas.microsoft.com/office/drawing/2014/main" id="{00000000-0008-0000-0500-000015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0" name="Text Box 15">
          <a:extLst>
            <a:ext uri="{FF2B5EF4-FFF2-40B4-BE49-F238E27FC236}">
              <a16:creationId xmlns:a16="http://schemas.microsoft.com/office/drawing/2014/main" id="{00000000-0008-0000-0500-00001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1" name="Text Box 15">
          <a:extLst>
            <a:ext uri="{FF2B5EF4-FFF2-40B4-BE49-F238E27FC236}">
              <a16:creationId xmlns:a16="http://schemas.microsoft.com/office/drawing/2014/main" id="{00000000-0008-0000-0500-000017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8496"/>
    <xdr:sp macro="" textlink="">
      <xdr:nvSpPr>
        <xdr:cNvPr id="4632" name="Text Box 15">
          <a:extLst>
            <a:ext uri="{FF2B5EF4-FFF2-40B4-BE49-F238E27FC236}">
              <a16:creationId xmlns:a16="http://schemas.microsoft.com/office/drawing/2014/main" id="{00000000-0008-0000-0500-000018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3" name="Text Box 15">
          <a:extLst>
            <a:ext uri="{FF2B5EF4-FFF2-40B4-BE49-F238E27FC236}">
              <a16:creationId xmlns:a16="http://schemas.microsoft.com/office/drawing/2014/main" id="{00000000-0008-0000-0500-00001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4" name="Text Box 15">
          <a:extLst>
            <a:ext uri="{FF2B5EF4-FFF2-40B4-BE49-F238E27FC236}">
              <a16:creationId xmlns:a16="http://schemas.microsoft.com/office/drawing/2014/main" id="{00000000-0008-0000-0500-00001A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56743"/>
    <xdr:sp macro="" textlink="">
      <xdr:nvSpPr>
        <xdr:cNvPr id="4635" name="Text Box 15">
          <a:extLst>
            <a:ext uri="{FF2B5EF4-FFF2-40B4-BE49-F238E27FC236}">
              <a16:creationId xmlns:a16="http://schemas.microsoft.com/office/drawing/2014/main" id="{00000000-0008-0000-0500-00001B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6" name="Text Box 15">
          <a:extLst>
            <a:ext uri="{FF2B5EF4-FFF2-40B4-BE49-F238E27FC236}">
              <a16:creationId xmlns:a16="http://schemas.microsoft.com/office/drawing/2014/main" id="{00000000-0008-0000-0500-00001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444331"/>
    <xdr:sp macro="" textlink="">
      <xdr:nvSpPr>
        <xdr:cNvPr id="4637" name="Text Box 15">
          <a:extLst>
            <a:ext uri="{FF2B5EF4-FFF2-40B4-BE49-F238E27FC236}">
              <a16:creationId xmlns:a16="http://schemas.microsoft.com/office/drawing/2014/main" id="{00000000-0008-0000-0500-00001D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8" name="Text Box 15">
          <a:extLst>
            <a:ext uri="{FF2B5EF4-FFF2-40B4-BE49-F238E27FC236}">
              <a16:creationId xmlns:a16="http://schemas.microsoft.com/office/drawing/2014/main" id="{00000000-0008-0000-0500-00001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39" name="Text Box 15">
          <a:extLst>
            <a:ext uri="{FF2B5EF4-FFF2-40B4-BE49-F238E27FC236}">
              <a16:creationId xmlns:a16="http://schemas.microsoft.com/office/drawing/2014/main" id="{00000000-0008-0000-0500-00001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0" name="Text Box 15">
          <a:extLst>
            <a:ext uri="{FF2B5EF4-FFF2-40B4-BE49-F238E27FC236}">
              <a16:creationId xmlns:a16="http://schemas.microsoft.com/office/drawing/2014/main" id="{00000000-0008-0000-0500-00002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1" name="Text Box 15">
          <a:extLst>
            <a:ext uri="{FF2B5EF4-FFF2-40B4-BE49-F238E27FC236}">
              <a16:creationId xmlns:a16="http://schemas.microsoft.com/office/drawing/2014/main" id="{00000000-0008-0000-0500-00002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2" name="Text Box 15">
          <a:extLst>
            <a:ext uri="{FF2B5EF4-FFF2-40B4-BE49-F238E27FC236}">
              <a16:creationId xmlns:a16="http://schemas.microsoft.com/office/drawing/2014/main" id="{00000000-0008-0000-0500-00002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3" name="Text Box 15">
          <a:extLst>
            <a:ext uri="{FF2B5EF4-FFF2-40B4-BE49-F238E27FC236}">
              <a16:creationId xmlns:a16="http://schemas.microsoft.com/office/drawing/2014/main" id="{00000000-0008-0000-0500-00002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4" name="Text Box 15">
          <a:extLst>
            <a:ext uri="{FF2B5EF4-FFF2-40B4-BE49-F238E27FC236}">
              <a16:creationId xmlns:a16="http://schemas.microsoft.com/office/drawing/2014/main" id="{00000000-0008-0000-0500-00002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5" name="Text Box 15">
          <a:extLst>
            <a:ext uri="{FF2B5EF4-FFF2-40B4-BE49-F238E27FC236}">
              <a16:creationId xmlns:a16="http://schemas.microsoft.com/office/drawing/2014/main" id="{00000000-0008-0000-0500-00002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6" name="Text Box 15">
          <a:extLst>
            <a:ext uri="{FF2B5EF4-FFF2-40B4-BE49-F238E27FC236}">
              <a16:creationId xmlns:a16="http://schemas.microsoft.com/office/drawing/2014/main" id="{00000000-0008-0000-0500-00002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7" name="Text Box 15">
          <a:extLst>
            <a:ext uri="{FF2B5EF4-FFF2-40B4-BE49-F238E27FC236}">
              <a16:creationId xmlns:a16="http://schemas.microsoft.com/office/drawing/2014/main" id="{00000000-0008-0000-0500-00002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8" name="Text Box 15">
          <a:extLst>
            <a:ext uri="{FF2B5EF4-FFF2-40B4-BE49-F238E27FC236}">
              <a16:creationId xmlns:a16="http://schemas.microsoft.com/office/drawing/2014/main" id="{00000000-0008-0000-0500-00002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49" name="Text Box 15">
          <a:extLst>
            <a:ext uri="{FF2B5EF4-FFF2-40B4-BE49-F238E27FC236}">
              <a16:creationId xmlns:a16="http://schemas.microsoft.com/office/drawing/2014/main" id="{00000000-0008-0000-0500-00002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0" name="Text Box 15">
          <a:extLst>
            <a:ext uri="{FF2B5EF4-FFF2-40B4-BE49-F238E27FC236}">
              <a16:creationId xmlns:a16="http://schemas.microsoft.com/office/drawing/2014/main" id="{00000000-0008-0000-0500-00002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1" name="Text Box 15">
          <a:extLst>
            <a:ext uri="{FF2B5EF4-FFF2-40B4-BE49-F238E27FC236}">
              <a16:creationId xmlns:a16="http://schemas.microsoft.com/office/drawing/2014/main" id="{00000000-0008-0000-0500-00002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2" name="Text Box 15">
          <a:extLst>
            <a:ext uri="{FF2B5EF4-FFF2-40B4-BE49-F238E27FC236}">
              <a16:creationId xmlns:a16="http://schemas.microsoft.com/office/drawing/2014/main" id="{00000000-0008-0000-0500-00002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3" name="Text Box 15">
          <a:extLst>
            <a:ext uri="{FF2B5EF4-FFF2-40B4-BE49-F238E27FC236}">
              <a16:creationId xmlns:a16="http://schemas.microsoft.com/office/drawing/2014/main" id="{00000000-0008-0000-0500-00002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4" name="Text Box 15">
          <a:extLst>
            <a:ext uri="{FF2B5EF4-FFF2-40B4-BE49-F238E27FC236}">
              <a16:creationId xmlns:a16="http://schemas.microsoft.com/office/drawing/2014/main" id="{00000000-0008-0000-0500-00002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5" name="Text Box 15">
          <a:extLst>
            <a:ext uri="{FF2B5EF4-FFF2-40B4-BE49-F238E27FC236}">
              <a16:creationId xmlns:a16="http://schemas.microsoft.com/office/drawing/2014/main" id="{00000000-0008-0000-0500-00002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6" name="Text Box 15">
          <a:extLst>
            <a:ext uri="{FF2B5EF4-FFF2-40B4-BE49-F238E27FC236}">
              <a16:creationId xmlns:a16="http://schemas.microsoft.com/office/drawing/2014/main" id="{00000000-0008-0000-0500-00003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7" name="Text Box 15">
          <a:extLst>
            <a:ext uri="{FF2B5EF4-FFF2-40B4-BE49-F238E27FC236}">
              <a16:creationId xmlns:a16="http://schemas.microsoft.com/office/drawing/2014/main" id="{00000000-0008-0000-0500-00003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40</xdr:row>
      <xdr:rowOff>504825</xdr:rowOff>
    </xdr:from>
    <xdr:ext cx="95250" cy="213632"/>
    <xdr:sp macro="" textlink="">
      <xdr:nvSpPr>
        <xdr:cNvPr id="4658" name="Text Box 15">
          <a:extLst>
            <a:ext uri="{FF2B5EF4-FFF2-40B4-BE49-F238E27FC236}">
              <a16:creationId xmlns:a16="http://schemas.microsoft.com/office/drawing/2014/main" id="{00000000-0008-0000-0500-00003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59" name="Text Box 15">
          <a:extLst>
            <a:ext uri="{FF2B5EF4-FFF2-40B4-BE49-F238E27FC236}">
              <a16:creationId xmlns:a16="http://schemas.microsoft.com/office/drawing/2014/main" id="{00000000-0008-0000-0500-000033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0" name="Text Box 15">
          <a:extLst>
            <a:ext uri="{FF2B5EF4-FFF2-40B4-BE49-F238E27FC236}">
              <a16:creationId xmlns:a16="http://schemas.microsoft.com/office/drawing/2014/main" id="{00000000-0008-0000-0500-00003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1" name="Text Box 15">
          <a:extLst>
            <a:ext uri="{FF2B5EF4-FFF2-40B4-BE49-F238E27FC236}">
              <a16:creationId xmlns:a16="http://schemas.microsoft.com/office/drawing/2014/main" id="{00000000-0008-0000-0500-000035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8496"/>
    <xdr:sp macro="" textlink="">
      <xdr:nvSpPr>
        <xdr:cNvPr id="4662" name="Text Box 15">
          <a:extLst>
            <a:ext uri="{FF2B5EF4-FFF2-40B4-BE49-F238E27FC236}">
              <a16:creationId xmlns:a16="http://schemas.microsoft.com/office/drawing/2014/main" id="{00000000-0008-0000-0500-000036120000}"/>
            </a:ext>
          </a:extLst>
        </xdr:cNvPr>
        <xdr:cNvSpPr txBox="1">
          <a:spLocks noChangeArrowheads="1"/>
        </xdr:cNvSpPr>
      </xdr:nvSpPr>
      <xdr:spPr bwMode="auto">
        <a:xfrm>
          <a:off x="4972050" y="140684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3" name="Text Box 15">
          <a:extLst>
            <a:ext uri="{FF2B5EF4-FFF2-40B4-BE49-F238E27FC236}">
              <a16:creationId xmlns:a16="http://schemas.microsoft.com/office/drawing/2014/main" id="{00000000-0008-0000-0500-00003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4" name="Text Box 15">
          <a:extLst>
            <a:ext uri="{FF2B5EF4-FFF2-40B4-BE49-F238E27FC236}">
              <a16:creationId xmlns:a16="http://schemas.microsoft.com/office/drawing/2014/main" id="{00000000-0008-0000-0500-000038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56743"/>
    <xdr:sp macro="" textlink="">
      <xdr:nvSpPr>
        <xdr:cNvPr id="4665" name="Text Box 15">
          <a:extLst>
            <a:ext uri="{FF2B5EF4-FFF2-40B4-BE49-F238E27FC236}">
              <a16:creationId xmlns:a16="http://schemas.microsoft.com/office/drawing/2014/main" id="{00000000-0008-0000-0500-000039120000}"/>
            </a:ext>
          </a:extLst>
        </xdr:cNvPr>
        <xdr:cNvSpPr txBox="1">
          <a:spLocks noChangeArrowheads="1"/>
        </xdr:cNvSpPr>
      </xdr:nvSpPr>
      <xdr:spPr bwMode="auto">
        <a:xfrm>
          <a:off x="4972050" y="140684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6" name="Text Box 15">
          <a:extLst>
            <a:ext uri="{FF2B5EF4-FFF2-40B4-BE49-F238E27FC236}">
              <a16:creationId xmlns:a16="http://schemas.microsoft.com/office/drawing/2014/main" id="{00000000-0008-0000-0500-00003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444331"/>
    <xdr:sp macro="" textlink="">
      <xdr:nvSpPr>
        <xdr:cNvPr id="4667" name="Text Box 15">
          <a:extLst>
            <a:ext uri="{FF2B5EF4-FFF2-40B4-BE49-F238E27FC236}">
              <a16:creationId xmlns:a16="http://schemas.microsoft.com/office/drawing/2014/main" id="{00000000-0008-0000-0500-00003B120000}"/>
            </a:ext>
          </a:extLst>
        </xdr:cNvPr>
        <xdr:cNvSpPr txBox="1">
          <a:spLocks noChangeArrowheads="1"/>
        </xdr:cNvSpPr>
      </xdr:nvSpPr>
      <xdr:spPr bwMode="auto">
        <a:xfrm>
          <a:off x="4972050" y="14068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8" name="Text Box 15">
          <a:extLst>
            <a:ext uri="{FF2B5EF4-FFF2-40B4-BE49-F238E27FC236}">
              <a16:creationId xmlns:a16="http://schemas.microsoft.com/office/drawing/2014/main" id="{00000000-0008-0000-0500-00003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69" name="Text Box 15">
          <a:extLst>
            <a:ext uri="{FF2B5EF4-FFF2-40B4-BE49-F238E27FC236}">
              <a16:creationId xmlns:a16="http://schemas.microsoft.com/office/drawing/2014/main" id="{00000000-0008-0000-0500-00003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0" name="Text Box 15">
          <a:extLst>
            <a:ext uri="{FF2B5EF4-FFF2-40B4-BE49-F238E27FC236}">
              <a16:creationId xmlns:a16="http://schemas.microsoft.com/office/drawing/2014/main" id="{00000000-0008-0000-0500-00003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1" name="Text Box 15">
          <a:extLst>
            <a:ext uri="{FF2B5EF4-FFF2-40B4-BE49-F238E27FC236}">
              <a16:creationId xmlns:a16="http://schemas.microsoft.com/office/drawing/2014/main" id="{00000000-0008-0000-0500-00003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2" name="Text Box 15">
          <a:extLst>
            <a:ext uri="{FF2B5EF4-FFF2-40B4-BE49-F238E27FC236}">
              <a16:creationId xmlns:a16="http://schemas.microsoft.com/office/drawing/2014/main" id="{00000000-0008-0000-0500-00004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3" name="Text Box 15">
          <a:extLst>
            <a:ext uri="{FF2B5EF4-FFF2-40B4-BE49-F238E27FC236}">
              <a16:creationId xmlns:a16="http://schemas.microsoft.com/office/drawing/2014/main" id="{00000000-0008-0000-0500-000041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4" name="Text Box 15">
          <a:extLst>
            <a:ext uri="{FF2B5EF4-FFF2-40B4-BE49-F238E27FC236}">
              <a16:creationId xmlns:a16="http://schemas.microsoft.com/office/drawing/2014/main" id="{00000000-0008-0000-0500-000042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5" name="Text Box 15">
          <a:extLst>
            <a:ext uri="{FF2B5EF4-FFF2-40B4-BE49-F238E27FC236}">
              <a16:creationId xmlns:a16="http://schemas.microsoft.com/office/drawing/2014/main" id="{00000000-0008-0000-0500-000043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6" name="Text Box 15">
          <a:extLst>
            <a:ext uri="{FF2B5EF4-FFF2-40B4-BE49-F238E27FC236}">
              <a16:creationId xmlns:a16="http://schemas.microsoft.com/office/drawing/2014/main" id="{00000000-0008-0000-0500-000044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7" name="Text Box 15">
          <a:extLst>
            <a:ext uri="{FF2B5EF4-FFF2-40B4-BE49-F238E27FC236}">
              <a16:creationId xmlns:a16="http://schemas.microsoft.com/office/drawing/2014/main" id="{00000000-0008-0000-0500-000045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8" name="Text Box 15">
          <a:extLst>
            <a:ext uri="{FF2B5EF4-FFF2-40B4-BE49-F238E27FC236}">
              <a16:creationId xmlns:a16="http://schemas.microsoft.com/office/drawing/2014/main" id="{00000000-0008-0000-0500-000046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79" name="Text Box 15">
          <a:extLst>
            <a:ext uri="{FF2B5EF4-FFF2-40B4-BE49-F238E27FC236}">
              <a16:creationId xmlns:a16="http://schemas.microsoft.com/office/drawing/2014/main" id="{00000000-0008-0000-0500-000047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0" name="Text Box 15">
          <a:extLst>
            <a:ext uri="{FF2B5EF4-FFF2-40B4-BE49-F238E27FC236}">
              <a16:creationId xmlns:a16="http://schemas.microsoft.com/office/drawing/2014/main" id="{00000000-0008-0000-0500-000048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1" name="Text Box 15">
          <a:extLst>
            <a:ext uri="{FF2B5EF4-FFF2-40B4-BE49-F238E27FC236}">
              <a16:creationId xmlns:a16="http://schemas.microsoft.com/office/drawing/2014/main" id="{00000000-0008-0000-0500-000049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2" name="Text Box 15">
          <a:extLst>
            <a:ext uri="{FF2B5EF4-FFF2-40B4-BE49-F238E27FC236}">
              <a16:creationId xmlns:a16="http://schemas.microsoft.com/office/drawing/2014/main" id="{00000000-0008-0000-0500-00004A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3" name="Text Box 15">
          <a:extLst>
            <a:ext uri="{FF2B5EF4-FFF2-40B4-BE49-F238E27FC236}">
              <a16:creationId xmlns:a16="http://schemas.microsoft.com/office/drawing/2014/main" id="{00000000-0008-0000-0500-00004B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4" name="Text Box 15">
          <a:extLst>
            <a:ext uri="{FF2B5EF4-FFF2-40B4-BE49-F238E27FC236}">
              <a16:creationId xmlns:a16="http://schemas.microsoft.com/office/drawing/2014/main" id="{00000000-0008-0000-0500-00004C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5" name="Text Box 15">
          <a:extLst>
            <a:ext uri="{FF2B5EF4-FFF2-40B4-BE49-F238E27FC236}">
              <a16:creationId xmlns:a16="http://schemas.microsoft.com/office/drawing/2014/main" id="{00000000-0008-0000-0500-00004D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6" name="Text Box 15">
          <a:extLst>
            <a:ext uri="{FF2B5EF4-FFF2-40B4-BE49-F238E27FC236}">
              <a16:creationId xmlns:a16="http://schemas.microsoft.com/office/drawing/2014/main" id="{00000000-0008-0000-0500-00004E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7" name="Text Box 15">
          <a:extLst>
            <a:ext uri="{FF2B5EF4-FFF2-40B4-BE49-F238E27FC236}">
              <a16:creationId xmlns:a16="http://schemas.microsoft.com/office/drawing/2014/main" id="{00000000-0008-0000-0500-00004F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42</xdr:row>
      <xdr:rowOff>504825</xdr:rowOff>
    </xdr:from>
    <xdr:ext cx="95250" cy="213632"/>
    <xdr:sp macro="" textlink="">
      <xdr:nvSpPr>
        <xdr:cNvPr id="4688" name="Text Box 15">
          <a:extLst>
            <a:ext uri="{FF2B5EF4-FFF2-40B4-BE49-F238E27FC236}">
              <a16:creationId xmlns:a16="http://schemas.microsoft.com/office/drawing/2014/main" id="{00000000-0008-0000-0500-000050120000}"/>
            </a:ext>
          </a:extLst>
        </xdr:cNvPr>
        <xdr:cNvSpPr txBox="1">
          <a:spLocks noChangeArrowheads="1"/>
        </xdr:cNvSpPr>
      </xdr:nvSpPr>
      <xdr:spPr bwMode="auto">
        <a:xfrm>
          <a:off x="4972050" y="140684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89" name="Text Box 15">
          <a:extLst>
            <a:ext uri="{FF2B5EF4-FFF2-40B4-BE49-F238E27FC236}">
              <a16:creationId xmlns:a16="http://schemas.microsoft.com/office/drawing/2014/main" id="{00000000-0008-0000-0500-00005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0" name="Text Box 15">
          <a:extLst>
            <a:ext uri="{FF2B5EF4-FFF2-40B4-BE49-F238E27FC236}">
              <a16:creationId xmlns:a16="http://schemas.microsoft.com/office/drawing/2014/main" id="{00000000-0008-0000-0500-00005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1" name="Text Box 15">
          <a:extLst>
            <a:ext uri="{FF2B5EF4-FFF2-40B4-BE49-F238E27FC236}">
              <a16:creationId xmlns:a16="http://schemas.microsoft.com/office/drawing/2014/main" id="{00000000-0008-0000-0500-00005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2" name="Text Box 15">
          <a:extLst>
            <a:ext uri="{FF2B5EF4-FFF2-40B4-BE49-F238E27FC236}">
              <a16:creationId xmlns:a16="http://schemas.microsoft.com/office/drawing/2014/main" id="{00000000-0008-0000-0500-00005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3" name="Text Box 15">
          <a:extLst>
            <a:ext uri="{FF2B5EF4-FFF2-40B4-BE49-F238E27FC236}">
              <a16:creationId xmlns:a16="http://schemas.microsoft.com/office/drawing/2014/main" id="{00000000-0008-0000-0500-00005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4" name="Text Box 15">
          <a:extLst>
            <a:ext uri="{FF2B5EF4-FFF2-40B4-BE49-F238E27FC236}">
              <a16:creationId xmlns:a16="http://schemas.microsoft.com/office/drawing/2014/main" id="{00000000-0008-0000-0500-00005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5" name="Text Box 15">
          <a:extLst>
            <a:ext uri="{FF2B5EF4-FFF2-40B4-BE49-F238E27FC236}">
              <a16:creationId xmlns:a16="http://schemas.microsoft.com/office/drawing/2014/main" id="{00000000-0008-0000-0500-00005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6" name="Text Box 15">
          <a:extLst>
            <a:ext uri="{FF2B5EF4-FFF2-40B4-BE49-F238E27FC236}">
              <a16:creationId xmlns:a16="http://schemas.microsoft.com/office/drawing/2014/main" id="{00000000-0008-0000-0500-00005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7" name="Text Box 15">
          <a:extLst>
            <a:ext uri="{FF2B5EF4-FFF2-40B4-BE49-F238E27FC236}">
              <a16:creationId xmlns:a16="http://schemas.microsoft.com/office/drawing/2014/main" id="{00000000-0008-0000-0500-000059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8" name="Text Box 15">
          <a:extLst>
            <a:ext uri="{FF2B5EF4-FFF2-40B4-BE49-F238E27FC236}">
              <a16:creationId xmlns:a16="http://schemas.microsoft.com/office/drawing/2014/main" id="{00000000-0008-0000-0500-00005A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699" name="Text Box 15">
          <a:extLst>
            <a:ext uri="{FF2B5EF4-FFF2-40B4-BE49-F238E27FC236}">
              <a16:creationId xmlns:a16="http://schemas.microsoft.com/office/drawing/2014/main" id="{00000000-0008-0000-0500-00005B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0" name="Text Box 15">
          <a:extLst>
            <a:ext uri="{FF2B5EF4-FFF2-40B4-BE49-F238E27FC236}">
              <a16:creationId xmlns:a16="http://schemas.microsoft.com/office/drawing/2014/main" id="{00000000-0008-0000-0500-00005C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1" name="Text Box 15">
          <a:extLst>
            <a:ext uri="{FF2B5EF4-FFF2-40B4-BE49-F238E27FC236}">
              <a16:creationId xmlns:a16="http://schemas.microsoft.com/office/drawing/2014/main" id="{00000000-0008-0000-0500-00005D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2" name="Text Box 15">
          <a:extLst>
            <a:ext uri="{FF2B5EF4-FFF2-40B4-BE49-F238E27FC236}">
              <a16:creationId xmlns:a16="http://schemas.microsoft.com/office/drawing/2014/main" id="{00000000-0008-0000-0500-00005E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3" name="Text Box 15">
          <a:extLst>
            <a:ext uri="{FF2B5EF4-FFF2-40B4-BE49-F238E27FC236}">
              <a16:creationId xmlns:a16="http://schemas.microsoft.com/office/drawing/2014/main" id="{00000000-0008-0000-0500-00005F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4" name="Text Box 15">
          <a:extLst>
            <a:ext uri="{FF2B5EF4-FFF2-40B4-BE49-F238E27FC236}">
              <a16:creationId xmlns:a16="http://schemas.microsoft.com/office/drawing/2014/main" id="{00000000-0008-0000-0500-000060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5" name="Text Box 15">
          <a:extLst>
            <a:ext uri="{FF2B5EF4-FFF2-40B4-BE49-F238E27FC236}">
              <a16:creationId xmlns:a16="http://schemas.microsoft.com/office/drawing/2014/main" id="{00000000-0008-0000-0500-000061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6" name="Text Box 15">
          <a:extLst>
            <a:ext uri="{FF2B5EF4-FFF2-40B4-BE49-F238E27FC236}">
              <a16:creationId xmlns:a16="http://schemas.microsoft.com/office/drawing/2014/main" id="{00000000-0008-0000-0500-000062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7" name="Text Box 15">
          <a:extLst>
            <a:ext uri="{FF2B5EF4-FFF2-40B4-BE49-F238E27FC236}">
              <a16:creationId xmlns:a16="http://schemas.microsoft.com/office/drawing/2014/main" id="{00000000-0008-0000-0500-000063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8" name="Text Box 15">
          <a:extLst>
            <a:ext uri="{FF2B5EF4-FFF2-40B4-BE49-F238E27FC236}">
              <a16:creationId xmlns:a16="http://schemas.microsoft.com/office/drawing/2014/main" id="{00000000-0008-0000-0500-000064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09" name="Text Box 15">
          <a:extLst>
            <a:ext uri="{FF2B5EF4-FFF2-40B4-BE49-F238E27FC236}">
              <a16:creationId xmlns:a16="http://schemas.microsoft.com/office/drawing/2014/main" id="{00000000-0008-0000-0500-000065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0" name="Text Box 15">
          <a:extLst>
            <a:ext uri="{FF2B5EF4-FFF2-40B4-BE49-F238E27FC236}">
              <a16:creationId xmlns:a16="http://schemas.microsoft.com/office/drawing/2014/main" id="{00000000-0008-0000-0500-000066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1" name="Text Box 15">
          <a:extLst>
            <a:ext uri="{FF2B5EF4-FFF2-40B4-BE49-F238E27FC236}">
              <a16:creationId xmlns:a16="http://schemas.microsoft.com/office/drawing/2014/main" id="{00000000-0008-0000-0500-000067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44</xdr:row>
      <xdr:rowOff>504825</xdr:rowOff>
    </xdr:from>
    <xdr:ext cx="95250" cy="213632"/>
    <xdr:sp macro="" textlink="">
      <xdr:nvSpPr>
        <xdr:cNvPr id="4712" name="Text Box 15">
          <a:extLst>
            <a:ext uri="{FF2B5EF4-FFF2-40B4-BE49-F238E27FC236}">
              <a16:creationId xmlns:a16="http://schemas.microsoft.com/office/drawing/2014/main" id="{00000000-0008-0000-0500-000068120000}"/>
            </a:ext>
          </a:extLst>
        </xdr:cNvPr>
        <xdr:cNvSpPr txBox="1">
          <a:spLocks noChangeArrowheads="1"/>
        </xdr:cNvSpPr>
      </xdr:nvSpPr>
      <xdr:spPr bwMode="auto">
        <a:xfrm>
          <a:off x="4972050" y="148177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128</xdr:row>
      <xdr:rowOff>346075</xdr:rowOff>
    </xdr:from>
    <xdr:ext cx="95250" cy="444331"/>
    <xdr:sp macro="" textlink="">
      <xdr:nvSpPr>
        <xdr:cNvPr id="3" name="Text Box 15">
          <a:extLst>
            <a:ext uri="{FF2B5EF4-FFF2-40B4-BE49-F238E27FC236}">
              <a16:creationId xmlns:a16="http://schemas.microsoft.com/office/drawing/2014/main" id="{63A1EA92-D02D-4E0A-BA84-3DE1F8300773}"/>
            </a:ext>
          </a:extLst>
        </xdr:cNvPr>
        <xdr:cNvSpPr txBox="1">
          <a:spLocks noChangeArrowheads="1"/>
        </xdr:cNvSpPr>
      </xdr:nvSpPr>
      <xdr:spPr bwMode="auto">
        <a:xfrm>
          <a:off x="4927600" y="463645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134</xdr:row>
      <xdr:rowOff>346075</xdr:rowOff>
    </xdr:from>
    <xdr:ext cx="95250" cy="444331"/>
    <xdr:sp macro="" textlink="">
      <xdr:nvSpPr>
        <xdr:cNvPr id="4" name="Text Box 15">
          <a:extLst>
            <a:ext uri="{FF2B5EF4-FFF2-40B4-BE49-F238E27FC236}">
              <a16:creationId xmlns:a16="http://schemas.microsoft.com/office/drawing/2014/main" id="{387B515B-7959-4A7D-A9F8-5F4F6072CDFB}"/>
            </a:ext>
          </a:extLst>
        </xdr:cNvPr>
        <xdr:cNvSpPr txBox="1">
          <a:spLocks noChangeArrowheads="1"/>
        </xdr:cNvSpPr>
      </xdr:nvSpPr>
      <xdr:spPr bwMode="auto">
        <a:xfrm>
          <a:off x="4927600" y="486124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140</xdr:row>
      <xdr:rowOff>346075</xdr:rowOff>
    </xdr:from>
    <xdr:ext cx="95250" cy="444331"/>
    <xdr:sp macro="" textlink="">
      <xdr:nvSpPr>
        <xdr:cNvPr id="5" name="Text Box 15">
          <a:extLst>
            <a:ext uri="{FF2B5EF4-FFF2-40B4-BE49-F238E27FC236}">
              <a16:creationId xmlns:a16="http://schemas.microsoft.com/office/drawing/2014/main" id="{F8551A5E-F740-4772-B591-EAB89CF9FE41}"/>
            </a:ext>
          </a:extLst>
        </xdr:cNvPr>
        <xdr:cNvSpPr txBox="1">
          <a:spLocks noChangeArrowheads="1"/>
        </xdr:cNvSpPr>
      </xdr:nvSpPr>
      <xdr:spPr bwMode="auto">
        <a:xfrm>
          <a:off x="4927600" y="50860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146</xdr:row>
      <xdr:rowOff>346075</xdr:rowOff>
    </xdr:from>
    <xdr:ext cx="95250" cy="444331"/>
    <xdr:sp macro="" textlink="">
      <xdr:nvSpPr>
        <xdr:cNvPr id="6" name="Text Box 15">
          <a:extLst>
            <a:ext uri="{FF2B5EF4-FFF2-40B4-BE49-F238E27FC236}">
              <a16:creationId xmlns:a16="http://schemas.microsoft.com/office/drawing/2014/main" id="{DD6563ED-9040-49C8-8A28-1D1416C92C02}"/>
            </a:ext>
          </a:extLst>
        </xdr:cNvPr>
        <xdr:cNvSpPr txBox="1">
          <a:spLocks noChangeArrowheads="1"/>
        </xdr:cNvSpPr>
      </xdr:nvSpPr>
      <xdr:spPr bwMode="auto">
        <a:xfrm>
          <a:off x="4927600" y="531082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152</xdr:row>
      <xdr:rowOff>346075</xdr:rowOff>
    </xdr:from>
    <xdr:ext cx="95250" cy="444331"/>
    <xdr:sp macro="" textlink="">
      <xdr:nvSpPr>
        <xdr:cNvPr id="7" name="Text Box 15">
          <a:extLst>
            <a:ext uri="{FF2B5EF4-FFF2-40B4-BE49-F238E27FC236}">
              <a16:creationId xmlns:a16="http://schemas.microsoft.com/office/drawing/2014/main" id="{10965A65-CC3F-4745-9958-8D4F9DEEEE59}"/>
            </a:ext>
          </a:extLst>
        </xdr:cNvPr>
        <xdr:cNvSpPr txBox="1">
          <a:spLocks noChangeArrowheads="1"/>
        </xdr:cNvSpPr>
      </xdr:nvSpPr>
      <xdr:spPr bwMode="auto">
        <a:xfrm>
          <a:off x="4927600" y="553561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158</xdr:row>
      <xdr:rowOff>346075</xdr:rowOff>
    </xdr:from>
    <xdr:ext cx="95250" cy="444331"/>
    <xdr:sp macro="" textlink="">
      <xdr:nvSpPr>
        <xdr:cNvPr id="8" name="Text Box 15">
          <a:extLst>
            <a:ext uri="{FF2B5EF4-FFF2-40B4-BE49-F238E27FC236}">
              <a16:creationId xmlns:a16="http://schemas.microsoft.com/office/drawing/2014/main" id="{1B47F8A0-FB6E-46DA-80EF-6DBD024CE02B}"/>
            </a:ext>
          </a:extLst>
        </xdr:cNvPr>
        <xdr:cNvSpPr txBox="1">
          <a:spLocks noChangeArrowheads="1"/>
        </xdr:cNvSpPr>
      </xdr:nvSpPr>
      <xdr:spPr bwMode="auto">
        <a:xfrm>
          <a:off x="4927600" y="57604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164</xdr:row>
      <xdr:rowOff>346075</xdr:rowOff>
    </xdr:from>
    <xdr:ext cx="95250" cy="444331"/>
    <xdr:sp macro="" textlink="">
      <xdr:nvSpPr>
        <xdr:cNvPr id="10" name="Text Box 15">
          <a:extLst>
            <a:ext uri="{FF2B5EF4-FFF2-40B4-BE49-F238E27FC236}">
              <a16:creationId xmlns:a16="http://schemas.microsoft.com/office/drawing/2014/main" id="{4312F378-E974-4506-AA5A-4B0FAF063DD8}"/>
            </a:ext>
          </a:extLst>
        </xdr:cNvPr>
        <xdr:cNvSpPr txBox="1">
          <a:spLocks noChangeArrowheads="1"/>
        </xdr:cNvSpPr>
      </xdr:nvSpPr>
      <xdr:spPr bwMode="auto">
        <a:xfrm>
          <a:off x="4927600" y="598519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170</xdr:row>
      <xdr:rowOff>346075</xdr:rowOff>
    </xdr:from>
    <xdr:ext cx="95250" cy="444331"/>
    <xdr:sp macro="" textlink="">
      <xdr:nvSpPr>
        <xdr:cNvPr id="25" name="Text Box 15">
          <a:extLst>
            <a:ext uri="{FF2B5EF4-FFF2-40B4-BE49-F238E27FC236}">
              <a16:creationId xmlns:a16="http://schemas.microsoft.com/office/drawing/2014/main" id="{3BEDD8C3-95E4-4360-8A5F-0E0C33CDB1A1}"/>
            </a:ext>
          </a:extLst>
        </xdr:cNvPr>
        <xdr:cNvSpPr txBox="1">
          <a:spLocks noChangeArrowheads="1"/>
        </xdr:cNvSpPr>
      </xdr:nvSpPr>
      <xdr:spPr bwMode="auto">
        <a:xfrm>
          <a:off x="4927600" y="620998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3</xdr:col>
      <xdr:colOff>755650</xdr:colOff>
      <xdr:row>176</xdr:row>
      <xdr:rowOff>346075</xdr:rowOff>
    </xdr:from>
    <xdr:ext cx="95250" cy="444331"/>
    <xdr:sp macro="" textlink="">
      <xdr:nvSpPr>
        <xdr:cNvPr id="36" name="Text Box 15">
          <a:extLst>
            <a:ext uri="{FF2B5EF4-FFF2-40B4-BE49-F238E27FC236}">
              <a16:creationId xmlns:a16="http://schemas.microsoft.com/office/drawing/2014/main" id="{865948DD-A564-437D-8CDD-864345070C2C}"/>
            </a:ext>
          </a:extLst>
        </xdr:cNvPr>
        <xdr:cNvSpPr txBox="1">
          <a:spLocks noChangeArrowheads="1"/>
        </xdr:cNvSpPr>
      </xdr:nvSpPr>
      <xdr:spPr bwMode="auto">
        <a:xfrm>
          <a:off x="4927600" y="643477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7" name="Text Box 16">
          <a:extLst>
            <a:ext uri="{FF2B5EF4-FFF2-40B4-BE49-F238E27FC236}">
              <a16:creationId xmlns:a16="http://schemas.microsoft.com/office/drawing/2014/main" id="{EBB93A5A-6C8D-47F7-8D92-C26FA50BF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8" name="Text Box 17">
          <a:extLst>
            <a:ext uri="{FF2B5EF4-FFF2-40B4-BE49-F238E27FC236}">
              <a16:creationId xmlns:a16="http://schemas.microsoft.com/office/drawing/2014/main" id="{D17DA0CC-2646-4857-A428-3F70AEEC50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39" name="Text Box 18">
          <a:extLst>
            <a:ext uri="{FF2B5EF4-FFF2-40B4-BE49-F238E27FC236}">
              <a16:creationId xmlns:a16="http://schemas.microsoft.com/office/drawing/2014/main" id="{AC94ECD9-E3FB-451C-B8F2-50C031FF3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0" name="Text Box 19">
          <a:extLst>
            <a:ext uri="{FF2B5EF4-FFF2-40B4-BE49-F238E27FC236}">
              <a16:creationId xmlns:a16="http://schemas.microsoft.com/office/drawing/2014/main" id="{79666A21-1CBF-4363-9C51-5A8C68ED4F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592" name="Text Box 16">
          <a:extLst>
            <a:ext uri="{FF2B5EF4-FFF2-40B4-BE49-F238E27FC236}">
              <a16:creationId xmlns:a16="http://schemas.microsoft.com/office/drawing/2014/main" id="{D5D8F213-0FBD-4251-9887-0F62B8DB48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74" name="Text Box 17">
          <a:extLst>
            <a:ext uri="{FF2B5EF4-FFF2-40B4-BE49-F238E27FC236}">
              <a16:creationId xmlns:a16="http://schemas.microsoft.com/office/drawing/2014/main" id="{CDF4F33B-931E-4DC2-8000-213713C159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3" name="Text Box 18">
          <a:extLst>
            <a:ext uri="{FF2B5EF4-FFF2-40B4-BE49-F238E27FC236}">
              <a16:creationId xmlns:a16="http://schemas.microsoft.com/office/drawing/2014/main" id="{B5AEA911-B7B6-4ABB-B58A-343FF9EE8D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14" name="Text Box 19">
          <a:extLst>
            <a:ext uri="{FF2B5EF4-FFF2-40B4-BE49-F238E27FC236}">
              <a16:creationId xmlns:a16="http://schemas.microsoft.com/office/drawing/2014/main" id="{8D170276-88A9-4D78-A30A-DA51A05014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5" name="Text Box 16">
          <a:extLst>
            <a:ext uri="{FF2B5EF4-FFF2-40B4-BE49-F238E27FC236}">
              <a16:creationId xmlns:a16="http://schemas.microsoft.com/office/drawing/2014/main" id="{168BB2AD-8A32-4E03-AE3B-381863993F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6" name="Text Box 17">
          <a:extLst>
            <a:ext uri="{FF2B5EF4-FFF2-40B4-BE49-F238E27FC236}">
              <a16:creationId xmlns:a16="http://schemas.microsoft.com/office/drawing/2014/main" id="{360FDAED-B899-4A4B-AD50-B1B709F8CFD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7" name="Text Box 18">
          <a:extLst>
            <a:ext uri="{FF2B5EF4-FFF2-40B4-BE49-F238E27FC236}">
              <a16:creationId xmlns:a16="http://schemas.microsoft.com/office/drawing/2014/main" id="{F84BBFA4-A5B5-4712-A27D-DE8862567B4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4718" name="Text Box 19">
          <a:extLst>
            <a:ext uri="{FF2B5EF4-FFF2-40B4-BE49-F238E27FC236}">
              <a16:creationId xmlns:a16="http://schemas.microsoft.com/office/drawing/2014/main" id="{2BA2C994-0E6C-43E0-A035-390647C4F4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127</xdr:row>
      <xdr:rowOff>504825</xdr:rowOff>
    </xdr:from>
    <xdr:ext cx="95250" cy="444014"/>
    <xdr:sp macro="" textlink="">
      <xdr:nvSpPr>
        <xdr:cNvPr id="4719" name="Text Box 15">
          <a:extLst>
            <a:ext uri="{FF2B5EF4-FFF2-40B4-BE49-F238E27FC236}">
              <a16:creationId xmlns:a16="http://schemas.microsoft.com/office/drawing/2014/main" id="{0586B6A2-BC3B-48BB-948B-DE4257401E3F}"/>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0" name="Text Box 16">
          <a:extLst>
            <a:ext uri="{FF2B5EF4-FFF2-40B4-BE49-F238E27FC236}">
              <a16:creationId xmlns:a16="http://schemas.microsoft.com/office/drawing/2014/main" id="{61A72A27-930E-480B-89C0-4569FB4566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1" name="Text Box 17">
          <a:extLst>
            <a:ext uri="{FF2B5EF4-FFF2-40B4-BE49-F238E27FC236}">
              <a16:creationId xmlns:a16="http://schemas.microsoft.com/office/drawing/2014/main" id="{2D7E7A74-211D-4B71-8B0A-63A385DBC3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2" name="Text Box 18">
          <a:extLst>
            <a:ext uri="{FF2B5EF4-FFF2-40B4-BE49-F238E27FC236}">
              <a16:creationId xmlns:a16="http://schemas.microsoft.com/office/drawing/2014/main" id="{C5726223-6BF6-4366-AAC3-EAF4AD9244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4723" name="Text Box 19">
          <a:extLst>
            <a:ext uri="{FF2B5EF4-FFF2-40B4-BE49-F238E27FC236}">
              <a16:creationId xmlns:a16="http://schemas.microsoft.com/office/drawing/2014/main" id="{04957C3A-8C1A-44EC-B204-B7268626FF1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4724" name="Text Box 15">
          <a:extLst>
            <a:ext uri="{FF2B5EF4-FFF2-40B4-BE49-F238E27FC236}">
              <a16:creationId xmlns:a16="http://schemas.microsoft.com/office/drawing/2014/main" id="{F6642C65-215F-4296-8A85-5BAA63A8C72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127</xdr:row>
      <xdr:rowOff>504825</xdr:rowOff>
    </xdr:from>
    <xdr:ext cx="95250" cy="442269"/>
    <xdr:sp macro="" textlink="">
      <xdr:nvSpPr>
        <xdr:cNvPr id="4725" name="Text Box 15">
          <a:extLst>
            <a:ext uri="{FF2B5EF4-FFF2-40B4-BE49-F238E27FC236}">
              <a16:creationId xmlns:a16="http://schemas.microsoft.com/office/drawing/2014/main" id="{22C5D755-81D2-4B44-A924-B5D04B00867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6" name="Text Box 16">
          <a:extLst>
            <a:ext uri="{FF2B5EF4-FFF2-40B4-BE49-F238E27FC236}">
              <a16:creationId xmlns:a16="http://schemas.microsoft.com/office/drawing/2014/main" id="{11CCE9ED-97C8-480B-A40D-1D95EF900C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7" name="Text Box 17">
          <a:extLst>
            <a:ext uri="{FF2B5EF4-FFF2-40B4-BE49-F238E27FC236}">
              <a16:creationId xmlns:a16="http://schemas.microsoft.com/office/drawing/2014/main" id="{BCEF881A-13C0-4405-A1EA-B80D4A1B167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4728" name="Text Box 18">
          <a:extLst>
            <a:ext uri="{FF2B5EF4-FFF2-40B4-BE49-F238E27FC236}">
              <a16:creationId xmlns:a16="http://schemas.microsoft.com/office/drawing/2014/main" id="{55E351DA-94F8-4987-8C40-4ED22E62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4729" name="Text Box 15">
          <a:extLst>
            <a:ext uri="{FF2B5EF4-FFF2-40B4-BE49-F238E27FC236}">
              <a16:creationId xmlns:a16="http://schemas.microsoft.com/office/drawing/2014/main" id="{450FB797-EF86-497F-8FA8-7B51881DCEF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0" name="Text Box 16">
          <a:extLst>
            <a:ext uri="{FF2B5EF4-FFF2-40B4-BE49-F238E27FC236}">
              <a16:creationId xmlns:a16="http://schemas.microsoft.com/office/drawing/2014/main" id="{EB93FB29-D53C-491D-8F7D-80DC494E29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1" name="Text Box 17">
          <a:extLst>
            <a:ext uri="{FF2B5EF4-FFF2-40B4-BE49-F238E27FC236}">
              <a16:creationId xmlns:a16="http://schemas.microsoft.com/office/drawing/2014/main" id="{F6982653-E9E4-45B0-8E14-AE5FF4547FE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2" name="Text Box 18">
          <a:extLst>
            <a:ext uri="{FF2B5EF4-FFF2-40B4-BE49-F238E27FC236}">
              <a16:creationId xmlns:a16="http://schemas.microsoft.com/office/drawing/2014/main" id="{7594C7AC-7E47-440F-B6FB-1DF43EE5F0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3" name="Text Box 19">
          <a:extLst>
            <a:ext uri="{FF2B5EF4-FFF2-40B4-BE49-F238E27FC236}">
              <a16:creationId xmlns:a16="http://schemas.microsoft.com/office/drawing/2014/main" id="{CD009480-74C0-453A-85A1-7323CA08E6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4" name="Text Box 16">
          <a:extLst>
            <a:ext uri="{FF2B5EF4-FFF2-40B4-BE49-F238E27FC236}">
              <a16:creationId xmlns:a16="http://schemas.microsoft.com/office/drawing/2014/main" id="{21257420-8C33-4E2C-843D-FE045CE736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4735" name="Text Box 17">
          <a:extLst>
            <a:ext uri="{FF2B5EF4-FFF2-40B4-BE49-F238E27FC236}">
              <a16:creationId xmlns:a16="http://schemas.microsoft.com/office/drawing/2014/main" id="{B1A8C9C0-CABE-4210-B839-6BB3D803FD5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63" name="Text Box 18">
          <a:extLst>
            <a:ext uri="{FF2B5EF4-FFF2-40B4-BE49-F238E27FC236}">
              <a16:creationId xmlns:a16="http://schemas.microsoft.com/office/drawing/2014/main" id="{86BDD8C2-C4C7-41A8-9AAB-493B2D9F0E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781" name="Text Box 19">
          <a:extLst>
            <a:ext uri="{FF2B5EF4-FFF2-40B4-BE49-F238E27FC236}">
              <a16:creationId xmlns:a16="http://schemas.microsoft.com/office/drawing/2014/main" id="{7EEA3BB9-CBA6-42C5-9AF1-7E66BBC37F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0" name="Text Box 15">
          <a:extLst>
            <a:ext uri="{FF2B5EF4-FFF2-40B4-BE49-F238E27FC236}">
              <a16:creationId xmlns:a16="http://schemas.microsoft.com/office/drawing/2014/main" id="{519C92EB-462A-4CE9-A076-A74FC690633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791" name="Text Box 15">
          <a:extLst>
            <a:ext uri="{FF2B5EF4-FFF2-40B4-BE49-F238E27FC236}">
              <a16:creationId xmlns:a16="http://schemas.microsoft.com/office/drawing/2014/main" id="{92477CF2-503C-496C-B291-A1A044AD5BE4}"/>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8496"/>
    <xdr:sp macro="" textlink="">
      <xdr:nvSpPr>
        <xdr:cNvPr id="835" name="Text Box 15">
          <a:extLst>
            <a:ext uri="{FF2B5EF4-FFF2-40B4-BE49-F238E27FC236}">
              <a16:creationId xmlns:a16="http://schemas.microsoft.com/office/drawing/2014/main" id="{DC5EB572-8F77-40C8-B1E3-4E13A491D779}"/>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840" name="Text Box 15">
          <a:extLst>
            <a:ext uri="{FF2B5EF4-FFF2-40B4-BE49-F238E27FC236}">
              <a16:creationId xmlns:a16="http://schemas.microsoft.com/office/drawing/2014/main" id="{64E433AA-47A6-4053-B333-321FCFA5A0BD}"/>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1164" name="Text Box 15">
          <a:extLst>
            <a:ext uri="{FF2B5EF4-FFF2-40B4-BE49-F238E27FC236}">
              <a16:creationId xmlns:a16="http://schemas.microsoft.com/office/drawing/2014/main" id="{69923920-D84E-4AF0-98C1-2DCA77E7E8F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1180" name="Text Box 15">
          <a:extLst>
            <a:ext uri="{FF2B5EF4-FFF2-40B4-BE49-F238E27FC236}">
              <a16:creationId xmlns:a16="http://schemas.microsoft.com/office/drawing/2014/main" id="{F02DEDC4-F20C-4B24-A709-B17B1CC45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1181" name="Text Box 15">
          <a:extLst>
            <a:ext uri="{FF2B5EF4-FFF2-40B4-BE49-F238E27FC236}">
              <a16:creationId xmlns:a16="http://schemas.microsoft.com/office/drawing/2014/main" id="{AC7685E6-A561-489E-B843-847598AE084E}"/>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122</xdr:row>
      <xdr:rowOff>170392</xdr:rowOff>
    </xdr:from>
    <xdr:ext cx="95250" cy="213632"/>
    <xdr:sp macro="" textlink="">
      <xdr:nvSpPr>
        <xdr:cNvPr id="1182" name="Text Box 15">
          <a:extLst>
            <a:ext uri="{FF2B5EF4-FFF2-40B4-BE49-F238E27FC236}">
              <a16:creationId xmlns:a16="http://schemas.microsoft.com/office/drawing/2014/main" id="{86A1794F-E4CC-40E1-820D-21B9BFD8EC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83" name="Text Box 16">
          <a:extLst>
            <a:ext uri="{FF2B5EF4-FFF2-40B4-BE49-F238E27FC236}">
              <a16:creationId xmlns:a16="http://schemas.microsoft.com/office/drawing/2014/main" id="{77428EB2-E8F4-4E4B-9F32-D56336EC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190" name="Text Box 17">
          <a:extLst>
            <a:ext uri="{FF2B5EF4-FFF2-40B4-BE49-F238E27FC236}">
              <a16:creationId xmlns:a16="http://schemas.microsoft.com/office/drawing/2014/main" id="{41C652F7-C131-4872-8D7B-1FE38DB67F4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3" name="Text Box 18">
          <a:extLst>
            <a:ext uri="{FF2B5EF4-FFF2-40B4-BE49-F238E27FC236}">
              <a16:creationId xmlns:a16="http://schemas.microsoft.com/office/drawing/2014/main" id="{EEEC6004-6AB7-4AEE-B565-C0B294BCD1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1476" name="Text Box 19">
          <a:extLst>
            <a:ext uri="{FF2B5EF4-FFF2-40B4-BE49-F238E27FC236}">
              <a16:creationId xmlns:a16="http://schemas.microsoft.com/office/drawing/2014/main" id="{DC07950E-3665-4911-B55B-C2E2A68249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497" name="Text Box 16">
          <a:extLst>
            <a:ext uri="{FF2B5EF4-FFF2-40B4-BE49-F238E27FC236}">
              <a16:creationId xmlns:a16="http://schemas.microsoft.com/office/drawing/2014/main" id="{ECC46529-5F39-435B-A924-10BF8985E6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23" name="Text Box 17">
          <a:extLst>
            <a:ext uri="{FF2B5EF4-FFF2-40B4-BE49-F238E27FC236}">
              <a16:creationId xmlns:a16="http://schemas.microsoft.com/office/drawing/2014/main" id="{D9DE2AE3-0610-4D7F-86E0-82C61892CF1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575" name="Text Box 18">
          <a:extLst>
            <a:ext uri="{FF2B5EF4-FFF2-40B4-BE49-F238E27FC236}">
              <a16:creationId xmlns:a16="http://schemas.microsoft.com/office/drawing/2014/main" id="{E2AC818A-E574-4853-92CF-516D3AFB00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20" name="Text Box 19">
          <a:extLst>
            <a:ext uri="{FF2B5EF4-FFF2-40B4-BE49-F238E27FC236}">
              <a16:creationId xmlns:a16="http://schemas.microsoft.com/office/drawing/2014/main" id="{68EE1AD3-8886-4028-BD5C-FC53A9B4020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8" name="Text Box 16">
          <a:extLst>
            <a:ext uri="{FF2B5EF4-FFF2-40B4-BE49-F238E27FC236}">
              <a16:creationId xmlns:a16="http://schemas.microsoft.com/office/drawing/2014/main" id="{630ABA89-FE33-43B7-8786-93489EA3DB6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09" name="Text Box 17">
          <a:extLst>
            <a:ext uri="{FF2B5EF4-FFF2-40B4-BE49-F238E27FC236}">
              <a16:creationId xmlns:a16="http://schemas.microsoft.com/office/drawing/2014/main" id="{92FC7184-584B-403A-B780-BB74CB01481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0" name="Text Box 18">
          <a:extLst>
            <a:ext uri="{FF2B5EF4-FFF2-40B4-BE49-F238E27FC236}">
              <a16:creationId xmlns:a16="http://schemas.microsoft.com/office/drawing/2014/main" id="{F47E9F9D-F6DA-4AC4-96A9-D52C2E35C94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11" name="Text Box 19">
          <a:extLst>
            <a:ext uri="{FF2B5EF4-FFF2-40B4-BE49-F238E27FC236}">
              <a16:creationId xmlns:a16="http://schemas.microsoft.com/office/drawing/2014/main" id="{625150DB-7504-4096-824F-AE440F8948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12" name="Text Box 15">
          <a:extLst>
            <a:ext uri="{FF2B5EF4-FFF2-40B4-BE49-F238E27FC236}">
              <a16:creationId xmlns:a16="http://schemas.microsoft.com/office/drawing/2014/main" id="{DEE67B69-AE39-436B-8EBF-5EA0D3381BF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3" name="Text Box 16">
          <a:extLst>
            <a:ext uri="{FF2B5EF4-FFF2-40B4-BE49-F238E27FC236}">
              <a16:creationId xmlns:a16="http://schemas.microsoft.com/office/drawing/2014/main" id="{0EEA02D4-B2A8-40DC-986C-60AE27A20E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4" name="Text Box 17">
          <a:extLst>
            <a:ext uri="{FF2B5EF4-FFF2-40B4-BE49-F238E27FC236}">
              <a16:creationId xmlns:a16="http://schemas.microsoft.com/office/drawing/2014/main" id="{B918D98A-BD59-4454-8F28-3282048F98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5" name="Text Box 18">
          <a:extLst>
            <a:ext uri="{FF2B5EF4-FFF2-40B4-BE49-F238E27FC236}">
              <a16:creationId xmlns:a16="http://schemas.microsoft.com/office/drawing/2014/main" id="{047380C0-7770-46F5-B817-00897385B1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16" name="Text Box 19">
          <a:extLst>
            <a:ext uri="{FF2B5EF4-FFF2-40B4-BE49-F238E27FC236}">
              <a16:creationId xmlns:a16="http://schemas.microsoft.com/office/drawing/2014/main" id="{F8479A0A-354A-446B-B0AD-B5972F0D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7" name="Text Box 16">
          <a:extLst>
            <a:ext uri="{FF2B5EF4-FFF2-40B4-BE49-F238E27FC236}">
              <a16:creationId xmlns:a16="http://schemas.microsoft.com/office/drawing/2014/main" id="{251339EC-73C7-41FF-963F-89899F403E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8" name="Text Box 17">
          <a:extLst>
            <a:ext uri="{FF2B5EF4-FFF2-40B4-BE49-F238E27FC236}">
              <a16:creationId xmlns:a16="http://schemas.microsoft.com/office/drawing/2014/main" id="{F0AD8C33-8621-4531-9D22-6A2C043C24C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19" name="Text Box 18">
          <a:extLst>
            <a:ext uri="{FF2B5EF4-FFF2-40B4-BE49-F238E27FC236}">
              <a16:creationId xmlns:a16="http://schemas.microsoft.com/office/drawing/2014/main" id="{E38A30E8-118D-4270-855F-569EF5FAC6F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0" name="Text Box 16">
          <a:extLst>
            <a:ext uri="{FF2B5EF4-FFF2-40B4-BE49-F238E27FC236}">
              <a16:creationId xmlns:a16="http://schemas.microsoft.com/office/drawing/2014/main" id="{3F364682-03D2-4953-80DB-0F0D2038AA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1" name="Text Box 17">
          <a:extLst>
            <a:ext uri="{FF2B5EF4-FFF2-40B4-BE49-F238E27FC236}">
              <a16:creationId xmlns:a16="http://schemas.microsoft.com/office/drawing/2014/main" id="{6BFB37BB-931A-4630-B082-F2470A8019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2" name="Text Box 18">
          <a:extLst>
            <a:ext uri="{FF2B5EF4-FFF2-40B4-BE49-F238E27FC236}">
              <a16:creationId xmlns:a16="http://schemas.microsoft.com/office/drawing/2014/main" id="{A7EF8A98-A4BF-4595-AB6D-CD996DD5F1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3" name="Text Box 19">
          <a:extLst>
            <a:ext uri="{FF2B5EF4-FFF2-40B4-BE49-F238E27FC236}">
              <a16:creationId xmlns:a16="http://schemas.microsoft.com/office/drawing/2014/main" id="{0E3844FA-3955-4496-8E41-D3771EA0694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4" name="Text Box 16">
          <a:extLst>
            <a:ext uri="{FF2B5EF4-FFF2-40B4-BE49-F238E27FC236}">
              <a16:creationId xmlns:a16="http://schemas.microsoft.com/office/drawing/2014/main" id="{E1BD6DE1-0455-4ED2-AE3B-37C464F058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5" name="Text Box 17">
          <a:extLst>
            <a:ext uri="{FF2B5EF4-FFF2-40B4-BE49-F238E27FC236}">
              <a16:creationId xmlns:a16="http://schemas.microsoft.com/office/drawing/2014/main" id="{346B3A73-C1BC-403E-8A8A-519F993BBDE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6" name="Text Box 18">
          <a:extLst>
            <a:ext uri="{FF2B5EF4-FFF2-40B4-BE49-F238E27FC236}">
              <a16:creationId xmlns:a16="http://schemas.microsoft.com/office/drawing/2014/main" id="{440B9D6A-262C-4998-AF65-49C5E93A09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27" name="Text Box 19">
          <a:extLst>
            <a:ext uri="{FF2B5EF4-FFF2-40B4-BE49-F238E27FC236}">
              <a16:creationId xmlns:a16="http://schemas.microsoft.com/office/drawing/2014/main" id="{5A41E48F-6CF7-40EC-9482-0ECFB4E6A3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56743"/>
    <xdr:sp macro="" textlink="">
      <xdr:nvSpPr>
        <xdr:cNvPr id="6228" name="Text Box 15">
          <a:extLst>
            <a:ext uri="{FF2B5EF4-FFF2-40B4-BE49-F238E27FC236}">
              <a16:creationId xmlns:a16="http://schemas.microsoft.com/office/drawing/2014/main" id="{9860E6D7-1E94-4CA9-ADD4-2B9BC6923406}"/>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442269"/>
    <xdr:sp macro="" textlink="">
      <xdr:nvSpPr>
        <xdr:cNvPr id="6229" name="Text Box 15">
          <a:extLst>
            <a:ext uri="{FF2B5EF4-FFF2-40B4-BE49-F238E27FC236}">
              <a16:creationId xmlns:a16="http://schemas.microsoft.com/office/drawing/2014/main" id="{D71CFB5C-9BC7-4747-84A1-9EAC234BBD0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122</xdr:row>
      <xdr:rowOff>504825</xdr:rowOff>
    </xdr:from>
    <xdr:ext cx="95250" cy="442269"/>
    <xdr:sp macro="" textlink="">
      <xdr:nvSpPr>
        <xdr:cNvPr id="6230" name="Text Box 15">
          <a:extLst>
            <a:ext uri="{FF2B5EF4-FFF2-40B4-BE49-F238E27FC236}">
              <a16:creationId xmlns:a16="http://schemas.microsoft.com/office/drawing/2014/main" id="{84A42D88-B68D-41CE-BD51-B0DE07288DD1}"/>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6231" name="Text Box 15">
          <a:extLst>
            <a:ext uri="{FF2B5EF4-FFF2-40B4-BE49-F238E27FC236}">
              <a16:creationId xmlns:a16="http://schemas.microsoft.com/office/drawing/2014/main" id="{2B3456A7-D2CB-4BD8-B67F-621A10DB9F1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444331"/>
    <xdr:sp macro="" textlink="">
      <xdr:nvSpPr>
        <xdr:cNvPr id="6232" name="Text Box 15">
          <a:extLst>
            <a:ext uri="{FF2B5EF4-FFF2-40B4-BE49-F238E27FC236}">
              <a16:creationId xmlns:a16="http://schemas.microsoft.com/office/drawing/2014/main" id="{2A639F2B-23A5-403A-A91C-225F6EE2FF6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122</xdr:row>
      <xdr:rowOff>504825</xdr:rowOff>
    </xdr:from>
    <xdr:ext cx="95250" cy="213632"/>
    <xdr:sp macro="" textlink="">
      <xdr:nvSpPr>
        <xdr:cNvPr id="6233" name="Text Box 15">
          <a:extLst>
            <a:ext uri="{FF2B5EF4-FFF2-40B4-BE49-F238E27FC236}">
              <a16:creationId xmlns:a16="http://schemas.microsoft.com/office/drawing/2014/main" id="{BB064184-DB20-48E1-9547-9AB275024A7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4" name="Text Box 16">
          <a:extLst>
            <a:ext uri="{FF2B5EF4-FFF2-40B4-BE49-F238E27FC236}">
              <a16:creationId xmlns:a16="http://schemas.microsoft.com/office/drawing/2014/main" id="{7704AE67-8985-4D0A-8DBA-FFD2ADED9B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5" name="Text Box 17">
          <a:extLst>
            <a:ext uri="{FF2B5EF4-FFF2-40B4-BE49-F238E27FC236}">
              <a16:creationId xmlns:a16="http://schemas.microsoft.com/office/drawing/2014/main" id="{03827FDD-33CF-4A15-AC06-BA2244C996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6" name="Text Box 18">
          <a:extLst>
            <a:ext uri="{FF2B5EF4-FFF2-40B4-BE49-F238E27FC236}">
              <a16:creationId xmlns:a16="http://schemas.microsoft.com/office/drawing/2014/main" id="{87A6412A-6374-49F0-B884-9327BCC62D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37" name="Text Box 19">
          <a:extLst>
            <a:ext uri="{FF2B5EF4-FFF2-40B4-BE49-F238E27FC236}">
              <a16:creationId xmlns:a16="http://schemas.microsoft.com/office/drawing/2014/main" id="{2DD263B7-2E75-473D-A98A-EF17C9F0BD1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3" name="Text Box 16">
          <a:extLst>
            <a:ext uri="{FF2B5EF4-FFF2-40B4-BE49-F238E27FC236}">
              <a16:creationId xmlns:a16="http://schemas.microsoft.com/office/drawing/2014/main" id="{2279A8BD-7DF3-444F-A06B-89DD1E76BE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4" name="Text Box 17">
          <a:extLst>
            <a:ext uri="{FF2B5EF4-FFF2-40B4-BE49-F238E27FC236}">
              <a16:creationId xmlns:a16="http://schemas.microsoft.com/office/drawing/2014/main" id="{FA81F5B1-5284-4AFC-8026-A6205C7462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5" name="Text Box 18">
          <a:extLst>
            <a:ext uri="{FF2B5EF4-FFF2-40B4-BE49-F238E27FC236}">
              <a16:creationId xmlns:a16="http://schemas.microsoft.com/office/drawing/2014/main" id="{356E6CC2-C68E-466D-9A00-1ECD9333E0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46" name="Text Box 19">
          <a:extLst>
            <a:ext uri="{FF2B5EF4-FFF2-40B4-BE49-F238E27FC236}">
              <a16:creationId xmlns:a16="http://schemas.microsoft.com/office/drawing/2014/main" id="{417EF1A7-878E-43E8-96B1-D216B60ED5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7" name="Text Box 16">
          <a:extLst>
            <a:ext uri="{FF2B5EF4-FFF2-40B4-BE49-F238E27FC236}">
              <a16:creationId xmlns:a16="http://schemas.microsoft.com/office/drawing/2014/main" id="{4FA7F0DE-AB06-496B-B9EE-EB8AF07F46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8" name="Text Box 17">
          <a:extLst>
            <a:ext uri="{FF2B5EF4-FFF2-40B4-BE49-F238E27FC236}">
              <a16:creationId xmlns:a16="http://schemas.microsoft.com/office/drawing/2014/main" id="{8BBF26EA-4E8C-4C8A-AEE6-AF51BAA603A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49" name="Text Box 18">
          <a:extLst>
            <a:ext uri="{FF2B5EF4-FFF2-40B4-BE49-F238E27FC236}">
              <a16:creationId xmlns:a16="http://schemas.microsoft.com/office/drawing/2014/main" id="{0A63CD47-0357-496D-B881-1F7C4227742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0</xdr:rowOff>
    </xdr:from>
    <xdr:ext cx="95250" cy="171450"/>
    <xdr:sp macro="" textlink="">
      <xdr:nvSpPr>
        <xdr:cNvPr id="6250" name="Text Box 19">
          <a:extLst>
            <a:ext uri="{FF2B5EF4-FFF2-40B4-BE49-F238E27FC236}">
              <a16:creationId xmlns:a16="http://schemas.microsoft.com/office/drawing/2014/main" id="{32791F99-082E-4974-B10A-AC6F68C821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6251" name="Text Box 15">
          <a:extLst>
            <a:ext uri="{FF2B5EF4-FFF2-40B4-BE49-F238E27FC236}">
              <a16:creationId xmlns:a16="http://schemas.microsoft.com/office/drawing/2014/main" id="{52381B24-EA8C-411E-B385-8F44CC8985F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2" name="Text Box 16">
          <a:extLst>
            <a:ext uri="{FF2B5EF4-FFF2-40B4-BE49-F238E27FC236}">
              <a16:creationId xmlns:a16="http://schemas.microsoft.com/office/drawing/2014/main" id="{6617377A-E433-402E-8A1E-1FECF4981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3" name="Text Box 17">
          <a:extLst>
            <a:ext uri="{FF2B5EF4-FFF2-40B4-BE49-F238E27FC236}">
              <a16:creationId xmlns:a16="http://schemas.microsoft.com/office/drawing/2014/main" id="{1CD4843B-F121-4B57-851A-BD5E5FEE922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4" name="Text Box 18">
          <a:extLst>
            <a:ext uri="{FF2B5EF4-FFF2-40B4-BE49-F238E27FC236}">
              <a16:creationId xmlns:a16="http://schemas.microsoft.com/office/drawing/2014/main" id="{EC15A48D-FE63-41E8-9B3B-AEF12BA5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55" name="Text Box 19">
          <a:extLst>
            <a:ext uri="{FF2B5EF4-FFF2-40B4-BE49-F238E27FC236}">
              <a16:creationId xmlns:a16="http://schemas.microsoft.com/office/drawing/2014/main" id="{DD511670-63BC-41DA-A68A-D68DF3E1C4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126</xdr:row>
      <xdr:rowOff>504825</xdr:rowOff>
    </xdr:from>
    <xdr:ext cx="95250" cy="442269"/>
    <xdr:sp macro="" textlink="">
      <xdr:nvSpPr>
        <xdr:cNvPr id="6256" name="Text Box 15">
          <a:extLst>
            <a:ext uri="{FF2B5EF4-FFF2-40B4-BE49-F238E27FC236}">
              <a16:creationId xmlns:a16="http://schemas.microsoft.com/office/drawing/2014/main" id="{8187B36B-ED74-4A5A-B4CD-C9C80FCCA0F4}"/>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7" name="Text Box 16">
          <a:extLst>
            <a:ext uri="{FF2B5EF4-FFF2-40B4-BE49-F238E27FC236}">
              <a16:creationId xmlns:a16="http://schemas.microsoft.com/office/drawing/2014/main" id="{C1FE348F-1788-4B3B-A183-F341FAD228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8" name="Text Box 17">
          <a:extLst>
            <a:ext uri="{FF2B5EF4-FFF2-40B4-BE49-F238E27FC236}">
              <a16:creationId xmlns:a16="http://schemas.microsoft.com/office/drawing/2014/main" id="{EBF43614-34E2-4349-8CA5-8FB8EF452C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6259" name="Text Box 18">
          <a:extLst>
            <a:ext uri="{FF2B5EF4-FFF2-40B4-BE49-F238E27FC236}">
              <a16:creationId xmlns:a16="http://schemas.microsoft.com/office/drawing/2014/main" id="{0DBFCC79-A1C4-4196-8C86-8CEE352D214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0" name="Text Box 16">
          <a:extLst>
            <a:ext uri="{FF2B5EF4-FFF2-40B4-BE49-F238E27FC236}">
              <a16:creationId xmlns:a16="http://schemas.microsoft.com/office/drawing/2014/main" id="{CEEAFF99-E4D7-4BDE-ADBF-E212544259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1" name="Text Box 17">
          <a:extLst>
            <a:ext uri="{FF2B5EF4-FFF2-40B4-BE49-F238E27FC236}">
              <a16:creationId xmlns:a16="http://schemas.microsoft.com/office/drawing/2014/main" id="{26F1B885-213D-46F8-B8FA-B50844DA7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2" name="Text Box 18">
          <a:extLst>
            <a:ext uri="{FF2B5EF4-FFF2-40B4-BE49-F238E27FC236}">
              <a16:creationId xmlns:a16="http://schemas.microsoft.com/office/drawing/2014/main" id="{282D2464-D39C-45C9-9CD3-F0A09512454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3" name="Text Box 19">
          <a:extLst>
            <a:ext uri="{FF2B5EF4-FFF2-40B4-BE49-F238E27FC236}">
              <a16:creationId xmlns:a16="http://schemas.microsoft.com/office/drawing/2014/main" id="{5448C17D-83C5-4268-8BCF-DC2D4AC23D2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4" name="Text Box 16">
          <a:extLst>
            <a:ext uri="{FF2B5EF4-FFF2-40B4-BE49-F238E27FC236}">
              <a16:creationId xmlns:a16="http://schemas.microsoft.com/office/drawing/2014/main" id="{03491ACB-4C2D-4542-935E-82793BF9BC5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5" name="Text Box 17">
          <a:extLst>
            <a:ext uri="{FF2B5EF4-FFF2-40B4-BE49-F238E27FC236}">
              <a16:creationId xmlns:a16="http://schemas.microsoft.com/office/drawing/2014/main" id="{9D6B0C88-A7F1-4441-989A-BD5AD7FFE0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6266" name="Text Box 18">
          <a:extLst>
            <a:ext uri="{FF2B5EF4-FFF2-40B4-BE49-F238E27FC236}">
              <a16:creationId xmlns:a16="http://schemas.microsoft.com/office/drawing/2014/main" id="{0CE913AF-7237-4195-8518-61B187AF741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67" name="Text Box 15">
          <a:extLst>
            <a:ext uri="{FF2B5EF4-FFF2-40B4-BE49-F238E27FC236}">
              <a16:creationId xmlns:a16="http://schemas.microsoft.com/office/drawing/2014/main" id="{1C7B0361-57BD-43C4-95A1-ACBE01093F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8" name="Text Box 16">
          <a:extLst>
            <a:ext uri="{FF2B5EF4-FFF2-40B4-BE49-F238E27FC236}">
              <a16:creationId xmlns:a16="http://schemas.microsoft.com/office/drawing/2014/main" id="{CB527961-093C-47D9-B8E4-7D5004B5CB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69" name="Text Box 17">
          <a:extLst>
            <a:ext uri="{FF2B5EF4-FFF2-40B4-BE49-F238E27FC236}">
              <a16:creationId xmlns:a16="http://schemas.microsoft.com/office/drawing/2014/main" id="{37E1ED60-A2F4-4D4E-8179-234EFA46558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0" name="Text Box 18">
          <a:extLst>
            <a:ext uri="{FF2B5EF4-FFF2-40B4-BE49-F238E27FC236}">
              <a16:creationId xmlns:a16="http://schemas.microsoft.com/office/drawing/2014/main" id="{13CE177D-78AC-4AEB-9030-A6000292C41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6271" name="Text Box 19">
          <a:extLst>
            <a:ext uri="{FF2B5EF4-FFF2-40B4-BE49-F238E27FC236}">
              <a16:creationId xmlns:a16="http://schemas.microsoft.com/office/drawing/2014/main" id="{2903F7A9-9D89-49A1-B944-C94A2CA952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672" name="Text Box 16">
          <a:extLst>
            <a:ext uri="{FF2B5EF4-FFF2-40B4-BE49-F238E27FC236}">
              <a16:creationId xmlns:a16="http://schemas.microsoft.com/office/drawing/2014/main" id="{CC0A1CC4-474C-4795-9134-0240427A283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19" name="Text Box 17">
          <a:extLst>
            <a:ext uri="{FF2B5EF4-FFF2-40B4-BE49-F238E27FC236}">
              <a16:creationId xmlns:a16="http://schemas.microsoft.com/office/drawing/2014/main" id="{06F37FAB-17E6-4FCA-A87C-A186AD0CD0A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771" name="Text Box 18">
          <a:extLst>
            <a:ext uri="{FF2B5EF4-FFF2-40B4-BE49-F238E27FC236}">
              <a16:creationId xmlns:a16="http://schemas.microsoft.com/office/drawing/2014/main" id="{B45FD247-47DF-4A5B-9892-E1A537B855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1816" name="Text Box 19">
          <a:extLst>
            <a:ext uri="{FF2B5EF4-FFF2-40B4-BE49-F238E27FC236}">
              <a16:creationId xmlns:a16="http://schemas.microsoft.com/office/drawing/2014/main" id="{097AA8C2-8EC7-4F97-B48F-74F366529A6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8" name="Text Box 16">
          <a:extLst>
            <a:ext uri="{FF2B5EF4-FFF2-40B4-BE49-F238E27FC236}">
              <a16:creationId xmlns:a16="http://schemas.microsoft.com/office/drawing/2014/main" id="{90EABF7E-26B4-421F-B496-5C410A4355F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69" name="Text Box 17">
          <a:extLst>
            <a:ext uri="{FF2B5EF4-FFF2-40B4-BE49-F238E27FC236}">
              <a16:creationId xmlns:a16="http://schemas.microsoft.com/office/drawing/2014/main" id="{BC624334-D8BC-481A-ACE6-1ED7EC180261}"/>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0" name="Text Box 18">
          <a:extLst>
            <a:ext uri="{FF2B5EF4-FFF2-40B4-BE49-F238E27FC236}">
              <a16:creationId xmlns:a16="http://schemas.microsoft.com/office/drawing/2014/main" id="{EBAA269E-DC16-4774-A44F-F7A713E6A66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123</xdr:row>
      <xdr:rowOff>0</xdr:rowOff>
    </xdr:from>
    <xdr:ext cx="95250" cy="171450"/>
    <xdr:sp macro="" textlink="">
      <xdr:nvSpPr>
        <xdr:cNvPr id="2071" name="Text Box 19">
          <a:extLst>
            <a:ext uri="{FF2B5EF4-FFF2-40B4-BE49-F238E27FC236}">
              <a16:creationId xmlns:a16="http://schemas.microsoft.com/office/drawing/2014/main" id="{96759A6C-8CCE-462B-A319-F6125C32250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014"/>
    <xdr:sp macro="" textlink="">
      <xdr:nvSpPr>
        <xdr:cNvPr id="2085" name="Text Box 15">
          <a:extLst>
            <a:ext uri="{FF2B5EF4-FFF2-40B4-BE49-F238E27FC236}">
              <a16:creationId xmlns:a16="http://schemas.microsoft.com/office/drawing/2014/main" id="{0C73A7AF-86AC-4E81-AFC2-4E14741F11E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6" name="Text Box 16">
          <a:extLst>
            <a:ext uri="{FF2B5EF4-FFF2-40B4-BE49-F238E27FC236}">
              <a16:creationId xmlns:a16="http://schemas.microsoft.com/office/drawing/2014/main" id="{F527384F-B37B-4D3E-8959-3273EA8A11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7" name="Text Box 17">
          <a:extLst>
            <a:ext uri="{FF2B5EF4-FFF2-40B4-BE49-F238E27FC236}">
              <a16:creationId xmlns:a16="http://schemas.microsoft.com/office/drawing/2014/main" id="{6B40DEE8-E643-451D-B327-53F062047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8" name="Text Box 18">
          <a:extLst>
            <a:ext uri="{FF2B5EF4-FFF2-40B4-BE49-F238E27FC236}">
              <a16:creationId xmlns:a16="http://schemas.microsoft.com/office/drawing/2014/main" id="{7FB5C7CE-BDE8-406C-A60E-19D24101C7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0</xdr:rowOff>
    </xdr:from>
    <xdr:ext cx="95250" cy="171450"/>
    <xdr:sp macro="" textlink="">
      <xdr:nvSpPr>
        <xdr:cNvPr id="2089" name="Text Box 19">
          <a:extLst>
            <a:ext uri="{FF2B5EF4-FFF2-40B4-BE49-F238E27FC236}">
              <a16:creationId xmlns:a16="http://schemas.microsoft.com/office/drawing/2014/main" id="{991E97B0-4C1F-48D8-A39D-0B401991BF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0" name="Text Box 16">
          <a:extLst>
            <a:ext uri="{FF2B5EF4-FFF2-40B4-BE49-F238E27FC236}">
              <a16:creationId xmlns:a16="http://schemas.microsoft.com/office/drawing/2014/main" id="{96A8DB19-CD95-4C10-899D-6806027E67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0</xdr:rowOff>
    </xdr:from>
    <xdr:ext cx="95250" cy="171450"/>
    <xdr:sp macro="" textlink="">
      <xdr:nvSpPr>
        <xdr:cNvPr id="2091" name="Text Box 17">
          <a:extLst>
            <a:ext uri="{FF2B5EF4-FFF2-40B4-BE49-F238E27FC236}">
              <a16:creationId xmlns:a16="http://schemas.microsoft.com/office/drawing/2014/main" id="{58869B8F-9CBC-46F6-88B2-18FF9D7D17D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128</xdr:row>
      <xdr:rowOff>15875</xdr:rowOff>
    </xdr:from>
    <xdr:ext cx="95250" cy="171450"/>
    <xdr:sp macro="" textlink="">
      <xdr:nvSpPr>
        <xdr:cNvPr id="2092" name="Text Box 18">
          <a:extLst>
            <a:ext uri="{FF2B5EF4-FFF2-40B4-BE49-F238E27FC236}">
              <a16:creationId xmlns:a16="http://schemas.microsoft.com/office/drawing/2014/main" id="{0A711DC4-5ED9-4510-87DE-EBD3F2A8D990}"/>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3" name="Text Box 16">
          <a:extLst>
            <a:ext uri="{FF2B5EF4-FFF2-40B4-BE49-F238E27FC236}">
              <a16:creationId xmlns:a16="http://schemas.microsoft.com/office/drawing/2014/main" id="{1EB5A02B-3743-4954-80F9-5CEFC884783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4" name="Text Box 17">
          <a:extLst>
            <a:ext uri="{FF2B5EF4-FFF2-40B4-BE49-F238E27FC236}">
              <a16:creationId xmlns:a16="http://schemas.microsoft.com/office/drawing/2014/main" id="{19238923-D31A-4C87-AA27-C7DD2ED6156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5" name="Text Box 18">
          <a:extLst>
            <a:ext uri="{FF2B5EF4-FFF2-40B4-BE49-F238E27FC236}">
              <a16:creationId xmlns:a16="http://schemas.microsoft.com/office/drawing/2014/main" id="{61966AB4-E5EC-4ED7-81F0-6A955420C5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6" name="Text Box 19">
          <a:extLst>
            <a:ext uri="{FF2B5EF4-FFF2-40B4-BE49-F238E27FC236}">
              <a16:creationId xmlns:a16="http://schemas.microsoft.com/office/drawing/2014/main" id="{F45FD821-175E-4673-8B05-C91D509B91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128</xdr:row>
      <xdr:rowOff>0</xdr:rowOff>
    </xdr:from>
    <xdr:ext cx="95250" cy="171450"/>
    <xdr:sp macro="" textlink="">
      <xdr:nvSpPr>
        <xdr:cNvPr id="2097" name="Text Box 16">
          <a:extLst>
            <a:ext uri="{FF2B5EF4-FFF2-40B4-BE49-F238E27FC236}">
              <a16:creationId xmlns:a16="http://schemas.microsoft.com/office/drawing/2014/main" id="{A14C2B35-9B02-447B-A624-7A1FEF3816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098" name="Text Box 15">
          <a:extLst>
            <a:ext uri="{FF2B5EF4-FFF2-40B4-BE49-F238E27FC236}">
              <a16:creationId xmlns:a16="http://schemas.microsoft.com/office/drawing/2014/main" id="{C0D44FAD-464C-48D0-B768-260A34B70A06}"/>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099" name="Text Box 15">
          <a:extLst>
            <a:ext uri="{FF2B5EF4-FFF2-40B4-BE49-F238E27FC236}">
              <a16:creationId xmlns:a16="http://schemas.microsoft.com/office/drawing/2014/main" id="{F1B8447C-CB82-4314-8D21-B0C9988E8E0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2100" name="Text Box 15">
          <a:extLst>
            <a:ext uri="{FF2B5EF4-FFF2-40B4-BE49-F238E27FC236}">
              <a16:creationId xmlns:a16="http://schemas.microsoft.com/office/drawing/2014/main" id="{5C462AD7-5F0B-4840-8266-41C6A55174A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01" name="Text Box 15">
          <a:extLst>
            <a:ext uri="{FF2B5EF4-FFF2-40B4-BE49-F238E27FC236}">
              <a16:creationId xmlns:a16="http://schemas.microsoft.com/office/drawing/2014/main" id="{31603C6B-8CFB-42A9-A3B6-00BC811384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2102" name="Text Box 15">
          <a:extLst>
            <a:ext uri="{FF2B5EF4-FFF2-40B4-BE49-F238E27FC236}">
              <a16:creationId xmlns:a16="http://schemas.microsoft.com/office/drawing/2014/main" id="{ECB08B79-C1CC-4BE6-8013-6023E0BDF1D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3" name="Text Box 15">
          <a:extLst>
            <a:ext uri="{FF2B5EF4-FFF2-40B4-BE49-F238E27FC236}">
              <a16:creationId xmlns:a16="http://schemas.microsoft.com/office/drawing/2014/main" id="{E96079C0-6877-4590-BC3E-15BA062AE88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4" name="Text Box 15">
          <a:extLst>
            <a:ext uri="{FF2B5EF4-FFF2-40B4-BE49-F238E27FC236}">
              <a16:creationId xmlns:a16="http://schemas.microsoft.com/office/drawing/2014/main" id="{2E302501-7D6D-4479-8BFA-F305F45F2FD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5" name="Text Box 15">
          <a:extLst>
            <a:ext uri="{FF2B5EF4-FFF2-40B4-BE49-F238E27FC236}">
              <a16:creationId xmlns:a16="http://schemas.microsoft.com/office/drawing/2014/main" id="{8EDDEA3E-C801-462D-8C97-335EF2D1797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6" name="Text Box 15">
          <a:extLst>
            <a:ext uri="{FF2B5EF4-FFF2-40B4-BE49-F238E27FC236}">
              <a16:creationId xmlns:a16="http://schemas.microsoft.com/office/drawing/2014/main" id="{AA92DDC2-13F8-4EEC-B73F-98D8B709F50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7" name="Text Box 15">
          <a:extLst>
            <a:ext uri="{FF2B5EF4-FFF2-40B4-BE49-F238E27FC236}">
              <a16:creationId xmlns:a16="http://schemas.microsoft.com/office/drawing/2014/main" id="{7EA810D7-C938-4B83-8785-5D8C0E39A13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122</xdr:row>
      <xdr:rowOff>504825</xdr:rowOff>
    </xdr:from>
    <xdr:ext cx="95250" cy="213632"/>
    <xdr:sp macro="" textlink="">
      <xdr:nvSpPr>
        <xdr:cNvPr id="2108" name="Text Box 15">
          <a:extLst>
            <a:ext uri="{FF2B5EF4-FFF2-40B4-BE49-F238E27FC236}">
              <a16:creationId xmlns:a16="http://schemas.microsoft.com/office/drawing/2014/main" id="{6559155C-A0B5-42AD-9E01-7588FB0CA8E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8496"/>
    <xdr:sp macro="" textlink="">
      <xdr:nvSpPr>
        <xdr:cNvPr id="2109" name="Text Box 15">
          <a:extLst>
            <a:ext uri="{FF2B5EF4-FFF2-40B4-BE49-F238E27FC236}">
              <a16:creationId xmlns:a16="http://schemas.microsoft.com/office/drawing/2014/main" id="{2958F158-3267-48BF-9138-6FF2BED9B5FD}"/>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0" name="Text Box 15">
          <a:extLst>
            <a:ext uri="{FF2B5EF4-FFF2-40B4-BE49-F238E27FC236}">
              <a16:creationId xmlns:a16="http://schemas.microsoft.com/office/drawing/2014/main" id="{B71E982B-1948-4E46-85EC-CD7F0840439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1" name="Text Box 15">
          <a:extLst>
            <a:ext uri="{FF2B5EF4-FFF2-40B4-BE49-F238E27FC236}">
              <a16:creationId xmlns:a16="http://schemas.microsoft.com/office/drawing/2014/main" id="{293708E6-76DF-4691-ADAB-7445E6B1F99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56743"/>
    <xdr:sp macro="" textlink="">
      <xdr:nvSpPr>
        <xdr:cNvPr id="2112" name="Text Box 15">
          <a:extLst>
            <a:ext uri="{FF2B5EF4-FFF2-40B4-BE49-F238E27FC236}">
              <a16:creationId xmlns:a16="http://schemas.microsoft.com/office/drawing/2014/main" id="{F96EDD3C-F692-4E3C-AC76-78471BFEDC4E}"/>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3" name="Text Box 15">
          <a:extLst>
            <a:ext uri="{FF2B5EF4-FFF2-40B4-BE49-F238E27FC236}">
              <a16:creationId xmlns:a16="http://schemas.microsoft.com/office/drawing/2014/main" id="{7B1F0682-A782-4159-80A0-6A33F705279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444331"/>
    <xdr:sp macro="" textlink="">
      <xdr:nvSpPr>
        <xdr:cNvPr id="2114" name="Text Box 15">
          <a:extLst>
            <a:ext uri="{FF2B5EF4-FFF2-40B4-BE49-F238E27FC236}">
              <a16:creationId xmlns:a16="http://schemas.microsoft.com/office/drawing/2014/main" id="{79071FB7-E50F-4CA7-B270-6E9C0C2272B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5" name="Text Box 15">
          <a:extLst>
            <a:ext uri="{FF2B5EF4-FFF2-40B4-BE49-F238E27FC236}">
              <a16:creationId xmlns:a16="http://schemas.microsoft.com/office/drawing/2014/main" id="{31D4AD75-85DF-498D-BE77-C4E06EB3E8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6" name="Text Box 15">
          <a:extLst>
            <a:ext uri="{FF2B5EF4-FFF2-40B4-BE49-F238E27FC236}">
              <a16:creationId xmlns:a16="http://schemas.microsoft.com/office/drawing/2014/main" id="{FDBE732F-3E02-489A-9CFD-6648E0F13A7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7" name="Text Box 15">
          <a:extLst>
            <a:ext uri="{FF2B5EF4-FFF2-40B4-BE49-F238E27FC236}">
              <a16:creationId xmlns:a16="http://schemas.microsoft.com/office/drawing/2014/main" id="{79FAEDDF-C496-4A1D-8D7B-3C6E5D5F53C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8" name="Text Box 15">
          <a:extLst>
            <a:ext uri="{FF2B5EF4-FFF2-40B4-BE49-F238E27FC236}">
              <a16:creationId xmlns:a16="http://schemas.microsoft.com/office/drawing/2014/main" id="{4359CCAD-07E3-442F-AD3A-B81B76F6346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19" name="Text Box 15">
          <a:extLst>
            <a:ext uri="{FF2B5EF4-FFF2-40B4-BE49-F238E27FC236}">
              <a16:creationId xmlns:a16="http://schemas.microsoft.com/office/drawing/2014/main" id="{D613DB78-60EC-4E59-9601-9678C105AE6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124</xdr:row>
      <xdr:rowOff>504825</xdr:rowOff>
    </xdr:from>
    <xdr:ext cx="95250" cy="213632"/>
    <xdr:sp macro="" textlink="">
      <xdr:nvSpPr>
        <xdr:cNvPr id="2120" name="Text Box 15">
          <a:extLst>
            <a:ext uri="{FF2B5EF4-FFF2-40B4-BE49-F238E27FC236}">
              <a16:creationId xmlns:a16="http://schemas.microsoft.com/office/drawing/2014/main" id="{6A47609E-B547-4B53-8FD4-B0FCD9AD4D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8496"/>
    <xdr:sp macro="" textlink="">
      <xdr:nvSpPr>
        <xdr:cNvPr id="2121" name="Text Box 15">
          <a:extLst>
            <a:ext uri="{FF2B5EF4-FFF2-40B4-BE49-F238E27FC236}">
              <a16:creationId xmlns:a16="http://schemas.microsoft.com/office/drawing/2014/main" id="{BD171569-BA1B-4F15-8ECC-4E75651FFC3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2" name="Text Box 15">
          <a:extLst>
            <a:ext uri="{FF2B5EF4-FFF2-40B4-BE49-F238E27FC236}">
              <a16:creationId xmlns:a16="http://schemas.microsoft.com/office/drawing/2014/main" id="{FFD29745-5D14-4B8C-9556-DBF8679A92D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3" name="Text Box 15">
          <a:extLst>
            <a:ext uri="{FF2B5EF4-FFF2-40B4-BE49-F238E27FC236}">
              <a16:creationId xmlns:a16="http://schemas.microsoft.com/office/drawing/2014/main" id="{1DC1A85D-CA37-4767-B2BD-9EC94E8BACE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56743"/>
    <xdr:sp macro="" textlink="">
      <xdr:nvSpPr>
        <xdr:cNvPr id="2124" name="Text Box 15">
          <a:extLst>
            <a:ext uri="{FF2B5EF4-FFF2-40B4-BE49-F238E27FC236}">
              <a16:creationId xmlns:a16="http://schemas.microsoft.com/office/drawing/2014/main" id="{43697452-2D75-464F-B88E-1CD6DA47E51A}"/>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5" name="Text Box 15">
          <a:extLst>
            <a:ext uri="{FF2B5EF4-FFF2-40B4-BE49-F238E27FC236}">
              <a16:creationId xmlns:a16="http://schemas.microsoft.com/office/drawing/2014/main" id="{DFA80699-46EF-4E13-98ED-026B804A4C7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444331"/>
    <xdr:sp macro="" textlink="">
      <xdr:nvSpPr>
        <xdr:cNvPr id="2126" name="Text Box 15">
          <a:extLst>
            <a:ext uri="{FF2B5EF4-FFF2-40B4-BE49-F238E27FC236}">
              <a16:creationId xmlns:a16="http://schemas.microsoft.com/office/drawing/2014/main" id="{971901CC-9D72-4B85-95F8-9FB2B021A794}"/>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7" name="Text Box 15">
          <a:extLst>
            <a:ext uri="{FF2B5EF4-FFF2-40B4-BE49-F238E27FC236}">
              <a16:creationId xmlns:a16="http://schemas.microsoft.com/office/drawing/2014/main" id="{23A58F7B-869C-4DE8-BD72-28DA6434E64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8" name="Text Box 15">
          <a:extLst>
            <a:ext uri="{FF2B5EF4-FFF2-40B4-BE49-F238E27FC236}">
              <a16:creationId xmlns:a16="http://schemas.microsoft.com/office/drawing/2014/main" id="{C1BFF4E3-0573-4549-8B60-88DC6322F49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29" name="Text Box 15">
          <a:extLst>
            <a:ext uri="{FF2B5EF4-FFF2-40B4-BE49-F238E27FC236}">
              <a16:creationId xmlns:a16="http://schemas.microsoft.com/office/drawing/2014/main" id="{8F9EDD24-FD25-4C98-A240-3BD3636F719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0" name="Text Box 15">
          <a:extLst>
            <a:ext uri="{FF2B5EF4-FFF2-40B4-BE49-F238E27FC236}">
              <a16:creationId xmlns:a16="http://schemas.microsoft.com/office/drawing/2014/main" id="{FD4C21E6-15C9-4108-A715-DFD90FD311E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1" name="Text Box 15">
          <a:extLst>
            <a:ext uri="{FF2B5EF4-FFF2-40B4-BE49-F238E27FC236}">
              <a16:creationId xmlns:a16="http://schemas.microsoft.com/office/drawing/2014/main" id="{EC1F3D13-D91B-49B8-8F6D-7527FB54652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126</xdr:row>
      <xdr:rowOff>504825</xdr:rowOff>
    </xdr:from>
    <xdr:ext cx="95250" cy="213632"/>
    <xdr:sp macro="" textlink="">
      <xdr:nvSpPr>
        <xdr:cNvPr id="2132" name="Text Box 15">
          <a:extLst>
            <a:ext uri="{FF2B5EF4-FFF2-40B4-BE49-F238E27FC236}">
              <a16:creationId xmlns:a16="http://schemas.microsoft.com/office/drawing/2014/main" id="{BBB58301-6B61-4424-B9E0-A9E6E266C5D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3" name="Text Box 15">
          <a:extLst>
            <a:ext uri="{FF2B5EF4-FFF2-40B4-BE49-F238E27FC236}">
              <a16:creationId xmlns:a16="http://schemas.microsoft.com/office/drawing/2014/main" id="{84A9B7B6-95E9-476B-A88D-48E98164BAC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4" name="Text Box 15">
          <a:extLst>
            <a:ext uri="{FF2B5EF4-FFF2-40B4-BE49-F238E27FC236}">
              <a16:creationId xmlns:a16="http://schemas.microsoft.com/office/drawing/2014/main" id="{8E2A5D55-AB1A-4D18-ADA2-26D9B21EA9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5" name="Text Box 15">
          <a:extLst>
            <a:ext uri="{FF2B5EF4-FFF2-40B4-BE49-F238E27FC236}">
              <a16:creationId xmlns:a16="http://schemas.microsoft.com/office/drawing/2014/main" id="{CF00A8BC-C206-4350-A7B9-96E5E0AAE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6" name="Text Box 15">
          <a:extLst>
            <a:ext uri="{FF2B5EF4-FFF2-40B4-BE49-F238E27FC236}">
              <a16:creationId xmlns:a16="http://schemas.microsoft.com/office/drawing/2014/main" id="{037AEE99-8C62-4175-B151-2667F4B696D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7" name="Text Box 15">
          <a:extLst>
            <a:ext uri="{FF2B5EF4-FFF2-40B4-BE49-F238E27FC236}">
              <a16:creationId xmlns:a16="http://schemas.microsoft.com/office/drawing/2014/main" id="{82ACB9F0-21B8-437B-ADE7-F5419A98893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8" name="Text Box 15">
          <a:extLst>
            <a:ext uri="{FF2B5EF4-FFF2-40B4-BE49-F238E27FC236}">
              <a16:creationId xmlns:a16="http://schemas.microsoft.com/office/drawing/2014/main" id="{DD80A411-8FD8-4484-BD0F-AA900537C69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39" name="Text Box 15">
          <a:extLst>
            <a:ext uri="{FF2B5EF4-FFF2-40B4-BE49-F238E27FC236}">
              <a16:creationId xmlns:a16="http://schemas.microsoft.com/office/drawing/2014/main" id="{F6DCCE95-7585-4D2C-AFDF-DA2358298CE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2140" name="Text Box 15">
          <a:extLst>
            <a:ext uri="{FF2B5EF4-FFF2-40B4-BE49-F238E27FC236}">
              <a16:creationId xmlns:a16="http://schemas.microsoft.com/office/drawing/2014/main" id="{A721EAB2-F994-470A-8D59-89C3B032118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1" name="Text Box 16">
          <a:extLst>
            <a:ext uri="{FF2B5EF4-FFF2-40B4-BE49-F238E27FC236}">
              <a16:creationId xmlns:a16="http://schemas.microsoft.com/office/drawing/2014/main" id="{C754763C-CE45-4483-98C1-AB5F8D42B8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2" name="Text Box 17">
          <a:extLst>
            <a:ext uri="{FF2B5EF4-FFF2-40B4-BE49-F238E27FC236}">
              <a16:creationId xmlns:a16="http://schemas.microsoft.com/office/drawing/2014/main" id="{93AAFC48-C6FD-4040-94D0-3C83222686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3" name="Text Box 18">
          <a:extLst>
            <a:ext uri="{FF2B5EF4-FFF2-40B4-BE49-F238E27FC236}">
              <a16:creationId xmlns:a16="http://schemas.microsoft.com/office/drawing/2014/main" id="{61DB257E-CB26-4212-80E6-5969285826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144" name="Text Box 19">
          <a:extLst>
            <a:ext uri="{FF2B5EF4-FFF2-40B4-BE49-F238E27FC236}">
              <a16:creationId xmlns:a16="http://schemas.microsoft.com/office/drawing/2014/main" id="{9658CB81-2718-4610-9F15-F92917EC646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147" name="Text Box 16">
          <a:extLst>
            <a:ext uri="{FF2B5EF4-FFF2-40B4-BE49-F238E27FC236}">
              <a16:creationId xmlns:a16="http://schemas.microsoft.com/office/drawing/2014/main" id="{4C87898F-952F-4564-8281-19CAA4DC3F0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07" name="Text Box 17">
          <a:extLst>
            <a:ext uri="{FF2B5EF4-FFF2-40B4-BE49-F238E27FC236}">
              <a16:creationId xmlns:a16="http://schemas.microsoft.com/office/drawing/2014/main" id="{E2715AD7-EE08-4D9A-82C9-6D457F9D59C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241" name="Text Box 18">
          <a:extLst>
            <a:ext uri="{FF2B5EF4-FFF2-40B4-BE49-F238E27FC236}">
              <a16:creationId xmlns:a16="http://schemas.microsoft.com/office/drawing/2014/main" id="{D017A68A-C448-4ABD-BBB8-B78D9B3E2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301" name="Text Box 19">
          <a:extLst>
            <a:ext uri="{FF2B5EF4-FFF2-40B4-BE49-F238E27FC236}">
              <a16:creationId xmlns:a16="http://schemas.microsoft.com/office/drawing/2014/main" id="{AF0962E6-4A3C-4C90-8102-5C722523299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35" name="Text Box 16">
          <a:extLst>
            <a:ext uri="{FF2B5EF4-FFF2-40B4-BE49-F238E27FC236}">
              <a16:creationId xmlns:a16="http://schemas.microsoft.com/office/drawing/2014/main" id="{7C9996AE-A102-4EE5-A47F-836627E5B9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49" name="Text Box 17">
          <a:extLst>
            <a:ext uri="{FF2B5EF4-FFF2-40B4-BE49-F238E27FC236}">
              <a16:creationId xmlns:a16="http://schemas.microsoft.com/office/drawing/2014/main" id="{669013ED-8C6C-4997-B894-E7CD6C6E4A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50" name="Text Box 18">
          <a:extLst>
            <a:ext uri="{FF2B5EF4-FFF2-40B4-BE49-F238E27FC236}">
              <a16:creationId xmlns:a16="http://schemas.microsoft.com/office/drawing/2014/main" id="{3E165A17-923C-48B6-9073-239F306C1FD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2396" name="Text Box 19">
          <a:extLst>
            <a:ext uri="{FF2B5EF4-FFF2-40B4-BE49-F238E27FC236}">
              <a16:creationId xmlns:a16="http://schemas.microsoft.com/office/drawing/2014/main" id="{84D6E199-A5AC-4BF5-8D3D-9467D2A7F7F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133</xdr:row>
      <xdr:rowOff>504825</xdr:rowOff>
    </xdr:from>
    <xdr:ext cx="95250" cy="444014"/>
    <xdr:sp macro="" textlink="">
      <xdr:nvSpPr>
        <xdr:cNvPr id="2430" name="Text Box 15">
          <a:extLst>
            <a:ext uri="{FF2B5EF4-FFF2-40B4-BE49-F238E27FC236}">
              <a16:creationId xmlns:a16="http://schemas.microsoft.com/office/drawing/2014/main" id="{30878F68-4CC6-48E0-91B7-C1E2999F282B}"/>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491" name="Text Box 16">
          <a:extLst>
            <a:ext uri="{FF2B5EF4-FFF2-40B4-BE49-F238E27FC236}">
              <a16:creationId xmlns:a16="http://schemas.microsoft.com/office/drawing/2014/main" id="{E8A16112-7F27-49BA-8F17-69CCFEF683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25" name="Text Box 17">
          <a:extLst>
            <a:ext uri="{FF2B5EF4-FFF2-40B4-BE49-F238E27FC236}">
              <a16:creationId xmlns:a16="http://schemas.microsoft.com/office/drawing/2014/main" id="{4B37B440-3105-4BD1-A92B-0458218F48D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586" name="Text Box 18">
          <a:extLst>
            <a:ext uri="{FF2B5EF4-FFF2-40B4-BE49-F238E27FC236}">
              <a16:creationId xmlns:a16="http://schemas.microsoft.com/office/drawing/2014/main" id="{6935628C-54A6-4D87-BE68-C733BC0C945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2620" name="Text Box 19">
          <a:extLst>
            <a:ext uri="{FF2B5EF4-FFF2-40B4-BE49-F238E27FC236}">
              <a16:creationId xmlns:a16="http://schemas.microsoft.com/office/drawing/2014/main" id="{EF6A0FCC-E073-4F20-8E61-C123684AFB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2681" name="Text Box 15">
          <a:extLst>
            <a:ext uri="{FF2B5EF4-FFF2-40B4-BE49-F238E27FC236}">
              <a16:creationId xmlns:a16="http://schemas.microsoft.com/office/drawing/2014/main" id="{9E8DD0F4-C724-4736-A9B0-1A67C9B017E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133</xdr:row>
      <xdr:rowOff>504825</xdr:rowOff>
    </xdr:from>
    <xdr:ext cx="95250" cy="442269"/>
    <xdr:sp macro="" textlink="">
      <xdr:nvSpPr>
        <xdr:cNvPr id="2715" name="Text Box 15">
          <a:extLst>
            <a:ext uri="{FF2B5EF4-FFF2-40B4-BE49-F238E27FC236}">
              <a16:creationId xmlns:a16="http://schemas.microsoft.com/office/drawing/2014/main" id="{A635B680-BA4B-4CA9-A4D4-14DCA17BE56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776" name="Text Box 16">
          <a:extLst>
            <a:ext uri="{FF2B5EF4-FFF2-40B4-BE49-F238E27FC236}">
              <a16:creationId xmlns:a16="http://schemas.microsoft.com/office/drawing/2014/main" id="{64DA93E0-27A7-4EBD-A60D-71C7F3D765E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10" name="Text Box 17">
          <a:extLst>
            <a:ext uri="{FF2B5EF4-FFF2-40B4-BE49-F238E27FC236}">
              <a16:creationId xmlns:a16="http://schemas.microsoft.com/office/drawing/2014/main" id="{7A408979-7FF7-4979-8F77-7A85E3A5B7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2871" name="Text Box 18">
          <a:extLst>
            <a:ext uri="{FF2B5EF4-FFF2-40B4-BE49-F238E27FC236}">
              <a16:creationId xmlns:a16="http://schemas.microsoft.com/office/drawing/2014/main" id="{9270BB2A-3D48-475F-A0CA-DFD8BC9981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2905" name="Text Box 15">
          <a:extLst>
            <a:ext uri="{FF2B5EF4-FFF2-40B4-BE49-F238E27FC236}">
              <a16:creationId xmlns:a16="http://schemas.microsoft.com/office/drawing/2014/main" id="{2365DAD7-C08E-4710-9DF9-65594FD0EA5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2966" name="Text Box 16">
          <a:extLst>
            <a:ext uri="{FF2B5EF4-FFF2-40B4-BE49-F238E27FC236}">
              <a16:creationId xmlns:a16="http://schemas.microsoft.com/office/drawing/2014/main" id="{7F4DE016-F0E1-498E-B9CD-C2D0FDCB4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00" name="Text Box 17">
          <a:extLst>
            <a:ext uri="{FF2B5EF4-FFF2-40B4-BE49-F238E27FC236}">
              <a16:creationId xmlns:a16="http://schemas.microsoft.com/office/drawing/2014/main" id="{941E7046-27CC-4D45-BB3D-E49A3243B9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61" name="Text Box 18">
          <a:extLst>
            <a:ext uri="{FF2B5EF4-FFF2-40B4-BE49-F238E27FC236}">
              <a16:creationId xmlns:a16="http://schemas.microsoft.com/office/drawing/2014/main" id="{E872EC27-F531-4A23-AD00-8911A0430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095" name="Text Box 19">
          <a:extLst>
            <a:ext uri="{FF2B5EF4-FFF2-40B4-BE49-F238E27FC236}">
              <a16:creationId xmlns:a16="http://schemas.microsoft.com/office/drawing/2014/main" id="{8D7B66FE-8F9B-4BEF-AB9F-D6EDF6A62A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56" name="Text Box 16">
          <a:extLst>
            <a:ext uri="{FF2B5EF4-FFF2-40B4-BE49-F238E27FC236}">
              <a16:creationId xmlns:a16="http://schemas.microsoft.com/office/drawing/2014/main" id="{DC92025F-8D55-41D5-984B-67784F3D41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190" name="Text Box 17">
          <a:extLst>
            <a:ext uri="{FF2B5EF4-FFF2-40B4-BE49-F238E27FC236}">
              <a16:creationId xmlns:a16="http://schemas.microsoft.com/office/drawing/2014/main" id="{B323F855-AB81-4FAA-A577-280BC3F23AD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3" name="Text Box 18">
          <a:extLst>
            <a:ext uri="{FF2B5EF4-FFF2-40B4-BE49-F238E27FC236}">
              <a16:creationId xmlns:a16="http://schemas.microsoft.com/office/drawing/2014/main" id="{62BE1AFD-A41C-4183-AD1E-B16811706A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3476" name="Text Box 19">
          <a:extLst>
            <a:ext uri="{FF2B5EF4-FFF2-40B4-BE49-F238E27FC236}">
              <a16:creationId xmlns:a16="http://schemas.microsoft.com/office/drawing/2014/main" id="{03C2BE03-AEF4-4865-A85B-4C05FD6F3A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3477" name="Text Box 15">
          <a:extLst>
            <a:ext uri="{FF2B5EF4-FFF2-40B4-BE49-F238E27FC236}">
              <a16:creationId xmlns:a16="http://schemas.microsoft.com/office/drawing/2014/main" id="{86B1BFFC-2970-49EB-90DA-A060C96C490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2" name="Text Box 15">
          <a:extLst>
            <a:ext uri="{FF2B5EF4-FFF2-40B4-BE49-F238E27FC236}">
              <a16:creationId xmlns:a16="http://schemas.microsoft.com/office/drawing/2014/main" id="{D3FB0042-58A7-4E31-981F-2C8C39CA8ADB}"/>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8496"/>
    <xdr:sp macro="" textlink="">
      <xdr:nvSpPr>
        <xdr:cNvPr id="6273" name="Text Box 15">
          <a:extLst>
            <a:ext uri="{FF2B5EF4-FFF2-40B4-BE49-F238E27FC236}">
              <a16:creationId xmlns:a16="http://schemas.microsoft.com/office/drawing/2014/main" id="{A8D038D2-0D75-4E33-BF6F-0DE1992FE44D}"/>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274" name="Text Box 15">
          <a:extLst>
            <a:ext uri="{FF2B5EF4-FFF2-40B4-BE49-F238E27FC236}">
              <a16:creationId xmlns:a16="http://schemas.microsoft.com/office/drawing/2014/main" id="{B062BE09-B156-440C-B8EB-48AB1A6F53F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275" name="Text Box 15">
          <a:extLst>
            <a:ext uri="{FF2B5EF4-FFF2-40B4-BE49-F238E27FC236}">
              <a16:creationId xmlns:a16="http://schemas.microsoft.com/office/drawing/2014/main" id="{25405C42-4F69-47D9-B480-7FEB251B0DDF}"/>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276" name="Text Box 15">
          <a:extLst>
            <a:ext uri="{FF2B5EF4-FFF2-40B4-BE49-F238E27FC236}">
              <a16:creationId xmlns:a16="http://schemas.microsoft.com/office/drawing/2014/main" id="{CEC349E5-CF8B-4C07-A910-93ECE2996DF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277" name="Text Box 15">
          <a:extLst>
            <a:ext uri="{FF2B5EF4-FFF2-40B4-BE49-F238E27FC236}">
              <a16:creationId xmlns:a16="http://schemas.microsoft.com/office/drawing/2014/main" id="{6AAB299D-A413-4352-8A97-F4D63E43684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128</xdr:row>
      <xdr:rowOff>170392</xdr:rowOff>
    </xdr:from>
    <xdr:ext cx="95250" cy="213632"/>
    <xdr:sp macro="" textlink="">
      <xdr:nvSpPr>
        <xdr:cNvPr id="6278" name="Text Box 15">
          <a:extLst>
            <a:ext uri="{FF2B5EF4-FFF2-40B4-BE49-F238E27FC236}">
              <a16:creationId xmlns:a16="http://schemas.microsoft.com/office/drawing/2014/main" id="{C12CEF93-E3E7-4747-A606-12896015E3F8}"/>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79" name="Text Box 16">
          <a:extLst>
            <a:ext uri="{FF2B5EF4-FFF2-40B4-BE49-F238E27FC236}">
              <a16:creationId xmlns:a16="http://schemas.microsoft.com/office/drawing/2014/main" id="{4DD43FF4-F19B-47FE-90FE-E868C641AE4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0" name="Text Box 17">
          <a:extLst>
            <a:ext uri="{FF2B5EF4-FFF2-40B4-BE49-F238E27FC236}">
              <a16:creationId xmlns:a16="http://schemas.microsoft.com/office/drawing/2014/main" id="{A92D07EE-4FB6-454A-B369-6B99744D4CC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1" name="Text Box 18">
          <a:extLst>
            <a:ext uri="{FF2B5EF4-FFF2-40B4-BE49-F238E27FC236}">
              <a16:creationId xmlns:a16="http://schemas.microsoft.com/office/drawing/2014/main" id="{6EF6C54D-2940-43BD-9917-F5060704C7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82" name="Text Box 19">
          <a:extLst>
            <a:ext uri="{FF2B5EF4-FFF2-40B4-BE49-F238E27FC236}">
              <a16:creationId xmlns:a16="http://schemas.microsoft.com/office/drawing/2014/main" id="{0540C9CD-8460-4581-88BE-7EB5970970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3" name="Text Box 16">
          <a:extLst>
            <a:ext uri="{FF2B5EF4-FFF2-40B4-BE49-F238E27FC236}">
              <a16:creationId xmlns:a16="http://schemas.microsoft.com/office/drawing/2014/main" id="{7829F73B-D99F-40D4-8127-473C1C3612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4" name="Text Box 17">
          <a:extLst>
            <a:ext uri="{FF2B5EF4-FFF2-40B4-BE49-F238E27FC236}">
              <a16:creationId xmlns:a16="http://schemas.microsoft.com/office/drawing/2014/main" id="{686996D6-AE74-4565-B046-F10136B7F6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5" name="Text Box 18">
          <a:extLst>
            <a:ext uri="{FF2B5EF4-FFF2-40B4-BE49-F238E27FC236}">
              <a16:creationId xmlns:a16="http://schemas.microsoft.com/office/drawing/2014/main" id="{82041180-7377-4BAC-878D-E1EADCCF86A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86" name="Text Box 19">
          <a:extLst>
            <a:ext uri="{FF2B5EF4-FFF2-40B4-BE49-F238E27FC236}">
              <a16:creationId xmlns:a16="http://schemas.microsoft.com/office/drawing/2014/main" id="{C708F346-ED8C-4511-B46A-143493B546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7" name="Text Box 16">
          <a:extLst>
            <a:ext uri="{FF2B5EF4-FFF2-40B4-BE49-F238E27FC236}">
              <a16:creationId xmlns:a16="http://schemas.microsoft.com/office/drawing/2014/main" id="{D3F29AD0-5CC2-4EE8-BC82-6E4836718D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8" name="Text Box 17">
          <a:extLst>
            <a:ext uri="{FF2B5EF4-FFF2-40B4-BE49-F238E27FC236}">
              <a16:creationId xmlns:a16="http://schemas.microsoft.com/office/drawing/2014/main" id="{48328F56-2626-4A5D-8638-2550864B398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89" name="Text Box 18">
          <a:extLst>
            <a:ext uri="{FF2B5EF4-FFF2-40B4-BE49-F238E27FC236}">
              <a16:creationId xmlns:a16="http://schemas.microsoft.com/office/drawing/2014/main" id="{B8A01431-1C0E-4E6D-B3F0-A51BDFD2561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290" name="Text Box 19">
          <a:extLst>
            <a:ext uri="{FF2B5EF4-FFF2-40B4-BE49-F238E27FC236}">
              <a16:creationId xmlns:a16="http://schemas.microsoft.com/office/drawing/2014/main" id="{8F5E8543-3CA0-4399-BFA6-72589C05A0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291" name="Text Box 15">
          <a:extLst>
            <a:ext uri="{FF2B5EF4-FFF2-40B4-BE49-F238E27FC236}">
              <a16:creationId xmlns:a16="http://schemas.microsoft.com/office/drawing/2014/main" id="{A49C463A-CD1D-4C5F-9DB7-53371833B63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2" name="Text Box 16">
          <a:extLst>
            <a:ext uri="{FF2B5EF4-FFF2-40B4-BE49-F238E27FC236}">
              <a16:creationId xmlns:a16="http://schemas.microsoft.com/office/drawing/2014/main" id="{97F19750-0E4F-4708-BC47-7EA0CDB1486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3" name="Text Box 17">
          <a:extLst>
            <a:ext uri="{FF2B5EF4-FFF2-40B4-BE49-F238E27FC236}">
              <a16:creationId xmlns:a16="http://schemas.microsoft.com/office/drawing/2014/main" id="{38E78AFD-A366-4D5D-AB1A-E7557403A4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4" name="Text Box 18">
          <a:extLst>
            <a:ext uri="{FF2B5EF4-FFF2-40B4-BE49-F238E27FC236}">
              <a16:creationId xmlns:a16="http://schemas.microsoft.com/office/drawing/2014/main" id="{0A319EBA-848D-492B-A1C1-CCCAD7C3C7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295" name="Text Box 19">
          <a:extLst>
            <a:ext uri="{FF2B5EF4-FFF2-40B4-BE49-F238E27FC236}">
              <a16:creationId xmlns:a16="http://schemas.microsoft.com/office/drawing/2014/main" id="{258C7042-B871-4D72-BA5C-A9782CF2F5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6" name="Text Box 16">
          <a:extLst>
            <a:ext uri="{FF2B5EF4-FFF2-40B4-BE49-F238E27FC236}">
              <a16:creationId xmlns:a16="http://schemas.microsoft.com/office/drawing/2014/main" id="{FE9ACDBE-C9BE-4A81-9B92-61AF27B3331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7" name="Text Box 17">
          <a:extLst>
            <a:ext uri="{FF2B5EF4-FFF2-40B4-BE49-F238E27FC236}">
              <a16:creationId xmlns:a16="http://schemas.microsoft.com/office/drawing/2014/main" id="{6E68B072-1C15-4BE9-91D4-A576F229366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298" name="Text Box 18">
          <a:extLst>
            <a:ext uri="{FF2B5EF4-FFF2-40B4-BE49-F238E27FC236}">
              <a16:creationId xmlns:a16="http://schemas.microsoft.com/office/drawing/2014/main" id="{42BC178B-D294-45C4-B536-10757A3261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299" name="Text Box 16">
          <a:extLst>
            <a:ext uri="{FF2B5EF4-FFF2-40B4-BE49-F238E27FC236}">
              <a16:creationId xmlns:a16="http://schemas.microsoft.com/office/drawing/2014/main" id="{4498E226-1834-4530-8220-A5A2573DB1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0" name="Text Box 17">
          <a:extLst>
            <a:ext uri="{FF2B5EF4-FFF2-40B4-BE49-F238E27FC236}">
              <a16:creationId xmlns:a16="http://schemas.microsoft.com/office/drawing/2014/main" id="{DFA04468-1747-4281-86BA-A8FEF9D3F30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1" name="Text Box 18">
          <a:extLst>
            <a:ext uri="{FF2B5EF4-FFF2-40B4-BE49-F238E27FC236}">
              <a16:creationId xmlns:a16="http://schemas.microsoft.com/office/drawing/2014/main" id="{129F02A8-BB42-4695-A0AB-063465221C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2" name="Text Box 19">
          <a:extLst>
            <a:ext uri="{FF2B5EF4-FFF2-40B4-BE49-F238E27FC236}">
              <a16:creationId xmlns:a16="http://schemas.microsoft.com/office/drawing/2014/main" id="{705A5D7E-4C00-4A83-8B33-5F995C46B4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3" name="Text Box 16">
          <a:extLst>
            <a:ext uri="{FF2B5EF4-FFF2-40B4-BE49-F238E27FC236}">
              <a16:creationId xmlns:a16="http://schemas.microsoft.com/office/drawing/2014/main" id="{4159129E-2AC4-4DAB-84FA-F5E2BE91DC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4" name="Text Box 17">
          <a:extLst>
            <a:ext uri="{FF2B5EF4-FFF2-40B4-BE49-F238E27FC236}">
              <a16:creationId xmlns:a16="http://schemas.microsoft.com/office/drawing/2014/main" id="{9967F316-6B57-4911-A6C2-45AA6A8455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5" name="Text Box 18">
          <a:extLst>
            <a:ext uri="{FF2B5EF4-FFF2-40B4-BE49-F238E27FC236}">
              <a16:creationId xmlns:a16="http://schemas.microsoft.com/office/drawing/2014/main" id="{7242551A-C80A-409C-9256-82FF7B6606A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06" name="Text Box 19">
          <a:extLst>
            <a:ext uri="{FF2B5EF4-FFF2-40B4-BE49-F238E27FC236}">
              <a16:creationId xmlns:a16="http://schemas.microsoft.com/office/drawing/2014/main" id="{BB1F2190-3E69-4BD5-BC7A-405B3C8E77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56743"/>
    <xdr:sp macro="" textlink="">
      <xdr:nvSpPr>
        <xdr:cNvPr id="6307" name="Text Box 15">
          <a:extLst>
            <a:ext uri="{FF2B5EF4-FFF2-40B4-BE49-F238E27FC236}">
              <a16:creationId xmlns:a16="http://schemas.microsoft.com/office/drawing/2014/main" id="{11D7F623-3CD9-482B-A6EF-94CC65331D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442269"/>
    <xdr:sp macro="" textlink="">
      <xdr:nvSpPr>
        <xdr:cNvPr id="6308" name="Text Box 15">
          <a:extLst>
            <a:ext uri="{FF2B5EF4-FFF2-40B4-BE49-F238E27FC236}">
              <a16:creationId xmlns:a16="http://schemas.microsoft.com/office/drawing/2014/main" id="{D7CDF7AE-B3C0-4A8E-B1D0-CAB419B2C68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128</xdr:row>
      <xdr:rowOff>504825</xdr:rowOff>
    </xdr:from>
    <xdr:ext cx="95250" cy="442269"/>
    <xdr:sp macro="" textlink="">
      <xdr:nvSpPr>
        <xdr:cNvPr id="6309" name="Text Box 15">
          <a:extLst>
            <a:ext uri="{FF2B5EF4-FFF2-40B4-BE49-F238E27FC236}">
              <a16:creationId xmlns:a16="http://schemas.microsoft.com/office/drawing/2014/main" id="{48B842BC-B969-44AA-BF56-1F7351CA663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10" name="Text Box 15">
          <a:extLst>
            <a:ext uri="{FF2B5EF4-FFF2-40B4-BE49-F238E27FC236}">
              <a16:creationId xmlns:a16="http://schemas.microsoft.com/office/drawing/2014/main" id="{F668D761-031D-405D-9585-E0276136371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444331"/>
    <xdr:sp macro="" textlink="">
      <xdr:nvSpPr>
        <xdr:cNvPr id="6311" name="Text Box 15">
          <a:extLst>
            <a:ext uri="{FF2B5EF4-FFF2-40B4-BE49-F238E27FC236}">
              <a16:creationId xmlns:a16="http://schemas.microsoft.com/office/drawing/2014/main" id="{BE788AA2-0B1F-49A5-AEA4-8735B4EE9A9C}"/>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128</xdr:row>
      <xdr:rowOff>504825</xdr:rowOff>
    </xdr:from>
    <xdr:ext cx="95250" cy="213632"/>
    <xdr:sp macro="" textlink="">
      <xdr:nvSpPr>
        <xdr:cNvPr id="6312" name="Text Box 15">
          <a:extLst>
            <a:ext uri="{FF2B5EF4-FFF2-40B4-BE49-F238E27FC236}">
              <a16:creationId xmlns:a16="http://schemas.microsoft.com/office/drawing/2014/main" id="{EB2F6A56-E9A8-43E0-A5B7-835639D066B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3" name="Text Box 16">
          <a:extLst>
            <a:ext uri="{FF2B5EF4-FFF2-40B4-BE49-F238E27FC236}">
              <a16:creationId xmlns:a16="http://schemas.microsoft.com/office/drawing/2014/main" id="{3B78DFAB-B488-4A8B-9FC4-1678422607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4" name="Text Box 17">
          <a:extLst>
            <a:ext uri="{FF2B5EF4-FFF2-40B4-BE49-F238E27FC236}">
              <a16:creationId xmlns:a16="http://schemas.microsoft.com/office/drawing/2014/main" id="{C0511B3A-56CD-4070-8849-4816F3E8A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5" name="Text Box 18">
          <a:extLst>
            <a:ext uri="{FF2B5EF4-FFF2-40B4-BE49-F238E27FC236}">
              <a16:creationId xmlns:a16="http://schemas.microsoft.com/office/drawing/2014/main" id="{022F10AF-E291-4231-A3A5-AE68B96280D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16" name="Text Box 19">
          <a:extLst>
            <a:ext uri="{FF2B5EF4-FFF2-40B4-BE49-F238E27FC236}">
              <a16:creationId xmlns:a16="http://schemas.microsoft.com/office/drawing/2014/main" id="{F7F101EA-F070-4BAC-A2C3-6833EAF521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7" name="Text Box 16">
          <a:extLst>
            <a:ext uri="{FF2B5EF4-FFF2-40B4-BE49-F238E27FC236}">
              <a16:creationId xmlns:a16="http://schemas.microsoft.com/office/drawing/2014/main" id="{E3AB2FB7-D80C-4B2B-B965-290DD2F1C2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8" name="Text Box 17">
          <a:extLst>
            <a:ext uri="{FF2B5EF4-FFF2-40B4-BE49-F238E27FC236}">
              <a16:creationId xmlns:a16="http://schemas.microsoft.com/office/drawing/2014/main" id="{BA10E4B6-AF03-4A64-8DA6-E267D31BAE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19" name="Text Box 18">
          <a:extLst>
            <a:ext uri="{FF2B5EF4-FFF2-40B4-BE49-F238E27FC236}">
              <a16:creationId xmlns:a16="http://schemas.microsoft.com/office/drawing/2014/main" id="{EB59C0E8-0394-462A-812F-44BC6773C8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20" name="Text Box 19">
          <a:extLst>
            <a:ext uri="{FF2B5EF4-FFF2-40B4-BE49-F238E27FC236}">
              <a16:creationId xmlns:a16="http://schemas.microsoft.com/office/drawing/2014/main" id="{2D7091FC-FE4C-4BDF-8BDB-34EA132E3E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1" name="Text Box 16">
          <a:extLst>
            <a:ext uri="{FF2B5EF4-FFF2-40B4-BE49-F238E27FC236}">
              <a16:creationId xmlns:a16="http://schemas.microsoft.com/office/drawing/2014/main" id="{F6E0946F-1DFB-4696-845E-D16838C8DB5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2" name="Text Box 17">
          <a:extLst>
            <a:ext uri="{FF2B5EF4-FFF2-40B4-BE49-F238E27FC236}">
              <a16:creationId xmlns:a16="http://schemas.microsoft.com/office/drawing/2014/main" id="{509A3703-AA33-4724-84B9-DBAD9166F8A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3" name="Text Box 18">
          <a:extLst>
            <a:ext uri="{FF2B5EF4-FFF2-40B4-BE49-F238E27FC236}">
              <a16:creationId xmlns:a16="http://schemas.microsoft.com/office/drawing/2014/main" id="{445888CA-9887-4D11-9361-8A0F26E0ABA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0</xdr:rowOff>
    </xdr:from>
    <xdr:ext cx="95250" cy="171450"/>
    <xdr:sp macro="" textlink="">
      <xdr:nvSpPr>
        <xdr:cNvPr id="6324" name="Text Box 19">
          <a:extLst>
            <a:ext uri="{FF2B5EF4-FFF2-40B4-BE49-F238E27FC236}">
              <a16:creationId xmlns:a16="http://schemas.microsoft.com/office/drawing/2014/main" id="{A5EB2444-D452-4FD5-B5E5-A9BFBCFB6CC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25" name="Text Box 15">
          <a:extLst>
            <a:ext uri="{FF2B5EF4-FFF2-40B4-BE49-F238E27FC236}">
              <a16:creationId xmlns:a16="http://schemas.microsoft.com/office/drawing/2014/main" id="{9F672DC7-8DB0-428D-840D-2F6AA9DDD7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6" name="Text Box 16">
          <a:extLst>
            <a:ext uri="{FF2B5EF4-FFF2-40B4-BE49-F238E27FC236}">
              <a16:creationId xmlns:a16="http://schemas.microsoft.com/office/drawing/2014/main" id="{22296FF6-47AC-4296-8A69-84684C2F056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7" name="Text Box 17">
          <a:extLst>
            <a:ext uri="{FF2B5EF4-FFF2-40B4-BE49-F238E27FC236}">
              <a16:creationId xmlns:a16="http://schemas.microsoft.com/office/drawing/2014/main" id="{8DF95E91-4D43-4308-AC1F-269151CEAC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8" name="Text Box 18">
          <a:extLst>
            <a:ext uri="{FF2B5EF4-FFF2-40B4-BE49-F238E27FC236}">
              <a16:creationId xmlns:a16="http://schemas.microsoft.com/office/drawing/2014/main" id="{6EE615D7-E790-42CA-9691-DDFE0710CA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29" name="Text Box 19">
          <a:extLst>
            <a:ext uri="{FF2B5EF4-FFF2-40B4-BE49-F238E27FC236}">
              <a16:creationId xmlns:a16="http://schemas.microsoft.com/office/drawing/2014/main" id="{7CAF1DDE-3D8A-4293-9958-AA1AF7B0EB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132</xdr:row>
      <xdr:rowOff>504825</xdr:rowOff>
    </xdr:from>
    <xdr:ext cx="95250" cy="442269"/>
    <xdr:sp macro="" textlink="">
      <xdr:nvSpPr>
        <xdr:cNvPr id="6330" name="Text Box 15">
          <a:extLst>
            <a:ext uri="{FF2B5EF4-FFF2-40B4-BE49-F238E27FC236}">
              <a16:creationId xmlns:a16="http://schemas.microsoft.com/office/drawing/2014/main" id="{8B620CC1-7D8A-431E-8E41-56B11D05910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1" name="Text Box 16">
          <a:extLst>
            <a:ext uri="{FF2B5EF4-FFF2-40B4-BE49-F238E27FC236}">
              <a16:creationId xmlns:a16="http://schemas.microsoft.com/office/drawing/2014/main" id="{9D34C21E-94DD-46FF-A978-628BF38EBF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2" name="Text Box 17">
          <a:extLst>
            <a:ext uri="{FF2B5EF4-FFF2-40B4-BE49-F238E27FC236}">
              <a16:creationId xmlns:a16="http://schemas.microsoft.com/office/drawing/2014/main" id="{9B75EF0B-63CB-44CE-A112-435056BDA5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33" name="Text Box 18">
          <a:extLst>
            <a:ext uri="{FF2B5EF4-FFF2-40B4-BE49-F238E27FC236}">
              <a16:creationId xmlns:a16="http://schemas.microsoft.com/office/drawing/2014/main" id="{1FC385B8-147D-42A7-BB15-54046DF6FB4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4" name="Text Box 16">
          <a:extLst>
            <a:ext uri="{FF2B5EF4-FFF2-40B4-BE49-F238E27FC236}">
              <a16:creationId xmlns:a16="http://schemas.microsoft.com/office/drawing/2014/main" id="{C75E45C2-0D82-4738-B4B3-E66114A7962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5" name="Text Box 17">
          <a:extLst>
            <a:ext uri="{FF2B5EF4-FFF2-40B4-BE49-F238E27FC236}">
              <a16:creationId xmlns:a16="http://schemas.microsoft.com/office/drawing/2014/main" id="{139351E9-2755-4412-A3B8-2F36D2ADF4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6" name="Text Box 18">
          <a:extLst>
            <a:ext uri="{FF2B5EF4-FFF2-40B4-BE49-F238E27FC236}">
              <a16:creationId xmlns:a16="http://schemas.microsoft.com/office/drawing/2014/main" id="{19884767-6EBE-48CE-8F04-24CE7351D81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7" name="Text Box 19">
          <a:extLst>
            <a:ext uri="{FF2B5EF4-FFF2-40B4-BE49-F238E27FC236}">
              <a16:creationId xmlns:a16="http://schemas.microsoft.com/office/drawing/2014/main" id="{474A42C6-9F1F-4FEF-BAD4-A00CA3B8908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8" name="Text Box 16">
          <a:extLst>
            <a:ext uri="{FF2B5EF4-FFF2-40B4-BE49-F238E27FC236}">
              <a16:creationId xmlns:a16="http://schemas.microsoft.com/office/drawing/2014/main" id="{1E158F7E-4E31-4204-8B1A-1704951BCA7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39" name="Text Box 17">
          <a:extLst>
            <a:ext uri="{FF2B5EF4-FFF2-40B4-BE49-F238E27FC236}">
              <a16:creationId xmlns:a16="http://schemas.microsoft.com/office/drawing/2014/main" id="{60A4B19E-0CE4-45B2-9588-769AFF30ADF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40" name="Text Box 18">
          <a:extLst>
            <a:ext uri="{FF2B5EF4-FFF2-40B4-BE49-F238E27FC236}">
              <a16:creationId xmlns:a16="http://schemas.microsoft.com/office/drawing/2014/main" id="{EDD6C281-FDCA-4566-9763-CEFE2A159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41" name="Text Box 15">
          <a:extLst>
            <a:ext uri="{FF2B5EF4-FFF2-40B4-BE49-F238E27FC236}">
              <a16:creationId xmlns:a16="http://schemas.microsoft.com/office/drawing/2014/main" id="{CD92CE36-6E78-4816-94B7-98AFE12C23D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2" name="Text Box 16">
          <a:extLst>
            <a:ext uri="{FF2B5EF4-FFF2-40B4-BE49-F238E27FC236}">
              <a16:creationId xmlns:a16="http://schemas.microsoft.com/office/drawing/2014/main" id="{FC94DA77-1AD9-480F-8C2C-DB80A0BF7B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3" name="Text Box 17">
          <a:extLst>
            <a:ext uri="{FF2B5EF4-FFF2-40B4-BE49-F238E27FC236}">
              <a16:creationId xmlns:a16="http://schemas.microsoft.com/office/drawing/2014/main" id="{BEB6C1BC-A4AD-46AD-B210-11758FE272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4" name="Text Box 18">
          <a:extLst>
            <a:ext uri="{FF2B5EF4-FFF2-40B4-BE49-F238E27FC236}">
              <a16:creationId xmlns:a16="http://schemas.microsoft.com/office/drawing/2014/main" id="{65121C06-2AF9-49C9-9B11-06A4ED7D94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45" name="Text Box 19">
          <a:extLst>
            <a:ext uri="{FF2B5EF4-FFF2-40B4-BE49-F238E27FC236}">
              <a16:creationId xmlns:a16="http://schemas.microsoft.com/office/drawing/2014/main" id="{FEDEC46F-E3A7-4776-8C22-31FBA3B85AC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6" name="Text Box 16">
          <a:extLst>
            <a:ext uri="{FF2B5EF4-FFF2-40B4-BE49-F238E27FC236}">
              <a16:creationId xmlns:a16="http://schemas.microsoft.com/office/drawing/2014/main" id="{08A49479-6715-4D75-BD7F-549EC7734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7" name="Text Box 17">
          <a:extLst>
            <a:ext uri="{FF2B5EF4-FFF2-40B4-BE49-F238E27FC236}">
              <a16:creationId xmlns:a16="http://schemas.microsoft.com/office/drawing/2014/main" id="{F74A54D9-65BA-40A7-B713-9347AAA73B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8" name="Text Box 18">
          <a:extLst>
            <a:ext uri="{FF2B5EF4-FFF2-40B4-BE49-F238E27FC236}">
              <a16:creationId xmlns:a16="http://schemas.microsoft.com/office/drawing/2014/main" id="{96D98C1B-EF17-40A6-996B-FE424AABA0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49" name="Text Box 19">
          <a:extLst>
            <a:ext uri="{FF2B5EF4-FFF2-40B4-BE49-F238E27FC236}">
              <a16:creationId xmlns:a16="http://schemas.microsoft.com/office/drawing/2014/main" id="{A9FB8E13-AA9C-4AAC-96E5-8EC8A648AAC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0" name="Text Box 16">
          <a:extLst>
            <a:ext uri="{FF2B5EF4-FFF2-40B4-BE49-F238E27FC236}">
              <a16:creationId xmlns:a16="http://schemas.microsoft.com/office/drawing/2014/main" id="{0B7E8D91-6AA9-492A-938C-D813487D4CF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1" name="Text Box 17">
          <a:extLst>
            <a:ext uri="{FF2B5EF4-FFF2-40B4-BE49-F238E27FC236}">
              <a16:creationId xmlns:a16="http://schemas.microsoft.com/office/drawing/2014/main" id="{F17587D3-3990-495D-9873-5C8DCD20708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2" name="Text Box 18">
          <a:extLst>
            <a:ext uri="{FF2B5EF4-FFF2-40B4-BE49-F238E27FC236}">
              <a16:creationId xmlns:a16="http://schemas.microsoft.com/office/drawing/2014/main" id="{808F4F4B-0D28-45FE-9777-8F0EF972D8C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129</xdr:row>
      <xdr:rowOff>0</xdr:rowOff>
    </xdr:from>
    <xdr:ext cx="95250" cy="171450"/>
    <xdr:sp macro="" textlink="">
      <xdr:nvSpPr>
        <xdr:cNvPr id="6353" name="Text Box 19">
          <a:extLst>
            <a:ext uri="{FF2B5EF4-FFF2-40B4-BE49-F238E27FC236}">
              <a16:creationId xmlns:a16="http://schemas.microsoft.com/office/drawing/2014/main" id="{197CF563-DF50-429A-A990-576F7FCD953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014"/>
    <xdr:sp macro="" textlink="">
      <xdr:nvSpPr>
        <xdr:cNvPr id="6354" name="Text Box 15">
          <a:extLst>
            <a:ext uri="{FF2B5EF4-FFF2-40B4-BE49-F238E27FC236}">
              <a16:creationId xmlns:a16="http://schemas.microsoft.com/office/drawing/2014/main" id="{7BF36445-BE1F-41B3-BEA1-677ACF7F0BEA}"/>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5" name="Text Box 16">
          <a:extLst>
            <a:ext uri="{FF2B5EF4-FFF2-40B4-BE49-F238E27FC236}">
              <a16:creationId xmlns:a16="http://schemas.microsoft.com/office/drawing/2014/main" id="{FE0EB84E-26B7-447A-991F-1D0EB241447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6" name="Text Box 17">
          <a:extLst>
            <a:ext uri="{FF2B5EF4-FFF2-40B4-BE49-F238E27FC236}">
              <a16:creationId xmlns:a16="http://schemas.microsoft.com/office/drawing/2014/main" id="{ABAD4D8E-FA87-422B-BB11-DDB2FFCC56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7" name="Text Box 18">
          <a:extLst>
            <a:ext uri="{FF2B5EF4-FFF2-40B4-BE49-F238E27FC236}">
              <a16:creationId xmlns:a16="http://schemas.microsoft.com/office/drawing/2014/main" id="{87FE32E3-4B45-4D87-891A-1628B5F8A2F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0</xdr:rowOff>
    </xdr:from>
    <xdr:ext cx="95250" cy="171450"/>
    <xdr:sp macro="" textlink="">
      <xdr:nvSpPr>
        <xdr:cNvPr id="6358" name="Text Box 19">
          <a:extLst>
            <a:ext uri="{FF2B5EF4-FFF2-40B4-BE49-F238E27FC236}">
              <a16:creationId xmlns:a16="http://schemas.microsoft.com/office/drawing/2014/main" id="{5C758663-E0D1-42A4-8BB4-EC9D46C961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59" name="Text Box 16">
          <a:extLst>
            <a:ext uri="{FF2B5EF4-FFF2-40B4-BE49-F238E27FC236}">
              <a16:creationId xmlns:a16="http://schemas.microsoft.com/office/drawing/2014/main" id="{B8F01B8E-CF32-40D5-A9D7-139968F846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0</xdr:rowOff>
    </xdr:from>
    <xdr:ext cx="95250" cy="171450"/>
    <xdr:sp macro="" textlink="">
      <xdr:nvSpPr>
        <xdr:cNvPr id="6360" name="Text Box 17">
          <a:extLst>
            <a:ext uri="{FF2B5EF4-FFF2-40B4-BE49-F238E27FC236}">
              <a16:creationId xmlns:a16="http://schemas.microsoft.com/office/drawing/2014/main" id="{12D711F1-EC32-470C-B610-E95BDE77F7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134</xdr:row>
      <xdr:rowOff>15875</xdr:rowOff>
    </xdr:from>
    <xdr:ext cx="95250" cy="171450"/>
    <xdr:sp macro="" textlink="">
      <xdr:nvSpPr>
        <xdr:cNvPr id="6361" name="Text Box 18">
          <a:extLst>
            <a:ext uri="{FF2B5EF4-FFF2-40B4-BE49-F238E27FC236}">
              <a16:creationId xmlns:a16="http://schemas.microsoft.com/office/drawing/2014/main" id="{C8E2FB69-2ED0-4920-91B9-97F370CEE44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2" name="Text Box 16">
          <a:extLst>
            <a:ext uri="{FF2B5EF4-FFF2-40B4-BE49-F238E27FC236}">
              <a16:creationId xmlns:a16="http://schemas.microsoft.com/office/drawing/2014/main" id="{9CB1A0AD-2BFC-4C6F-82C1-CAF23B7380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3" name="Text Box 17">
          <a:extLst>
            <a:ext uri="{FF2B5EF4-FFF2-40B4-BE49-F238E27FC236}">
              <a16:creationId xmlns:a16="http://schemas.microsoft.com/office/drawing/2014/main" id="{B89C5CE2-A6A7-4842-AB62-DF714063FE7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4" name="Text Box 18">
          <a:extLst>
            <a:ext uri="{FF2B5EF4-FFF2-40B4-BE49-F238E27FC236}">
              <a16:creationId xmlns:a16="http://schemas.microsoft.com/office/drawing/2014/main" id="{D490EB5E-85CB-46E0-9D55-BC44DAA4DF7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5" name="Text Box 19">
          <a:extLst>
            <a:ext uri="{FF2B5EF4-FFF2-40B4-BE49-F238E27FC236}">
              <a16:creationId xmlns:a16="http://schemas.microsoft.com/office/drawing/2014/main" id="{9B99A5FC-DCDC-467B-85D2-7F93FCF52CC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134</xdr:row>
      <xdr:rowOff>0</xdr:rowOff>
    </xdr:from>
    <xdr:ext cx="95250" cy="171450"/>
    <xdr:sp macro="" textlink="">
      <xdr:nvSpPr>
        <xdr:cNvPr id="6366" name="Text Box 16">
          <a:extLst>
            <a:ext uri="{FF2B5EF4-FFF2-40B4-BE49-F238E27FC236}">
              <a16:creationId xmlns:a16="http://schemas.microsoft.com/office/drawing/2014/main" id="{FDC260C3-2E24-410D-8B63-07D14DD87C5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7" name="Text Box 15">
          <a:extLst>
            <a:ext uri="{FF2B5EF4-FFF2-40B4-BE49-F238E27FC236}">
              <a16:creationId xmlns:a16="http://schemas.microsoft.com/office/drawing/2014/main" id="{28033BD1-A49F-4605-AFFD-ABCA695860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68" name="Text Box 15">
          <a:extLst>
            <a:ext uri="{FF2B5EF4-FFF2-40B4-BE49-F238E27FC236}">
              <a16:creationId xmlns:a16="http://schemas.microsoft.com/office/drawing/2014/main" id="{D4E82701-A9FA-4389-8E41-CE37AB6B81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369" name="Text Box 15">
          <a:extLst>
            <a:ext uri="{FF2B5EF4-FFF2-40B4-BE49-F238E27FC236}">
              <a16:creationId xmlns:a16="http://schemas.microsoft.com/office/drawing/2014/main" id="{65380FA5-9340-4D54-933B-5DD3EFB1E8A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370" name="Text Box 15">
          <a:extLst>
            <a:ext uri="{FF2B5EF4-FFF2-40B4-BE49-F238E27FC236}">
              <a16:creationId xmlns:a16="http://schemas.microsoft.com/office/drawing/2014/main" id="{8E258555-157D-4B61-867D-1112257006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371" name="Text Box 15">
          <a:extLst>
            <a:ext uri="{FF2B5EF4-FFF2-40B4-BE49-F238E27FC236}">
              <a16:creationId xmlns:a16="http://schemas.microsoft.com/office/drawing/2014/main" id="{CDC1D697-F891-4187-8F3F-6EED076831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2" name="Text Box 15">
          <a:extLst>
            <a:ext uri="{FF2B5EF4-FFF2-40B4-BE49-F238E27FC236}">
              <a16:creationId xmlns:a16="http://schemas.microsoft.com/office/drawing/2014/main" id="{AFBB35F0-8CDD-41F5-908A-07006E6715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3" name="Text Box 15">
          <a:extLst>
            <a:ext uri="{FF2B5EF4-FFF2-40B4-BE49-F238E27FC236}">
              <a16:creationId xmlns:a16="http://schemas.microsoft.com/office/drawing/2014/main" id="{7D1B7C8A-CA49-4A6E-A6BC-99355E5BB2F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4" name="Text Box 15">
          <a:extLst>
            <a:ext uri="{FF2B5EF4-FFF2-40B4-BE49-F238E27FC236}">
              <a16:creationId xmlns:a16="http://schemas.microsoft.com/office/drawing/2014/main" id="{FA12D790-1D46-497F-A7F4-25A6FC87CD6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5" name="Text Box 15">
          <a:extLst>
            <a:ext uri="{FF2B5EF4-FFF2-40B4-BE49-F238E27FC236}">
              <a16:creationId xmlns:a16="http://schemas.microsoft.com/office/drawing/2014/main" id="{2CDD3837-B101-4EAA-9FB3-EA39A8E2B5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6" name="Text Box 15">
          <a:extLst>
            <a:ext uri="{FF2B5EF4-FFF2-40B4-BE49-F238E27FC236}">
              <a16:creationId xmlns:a16="http://schemas.microsoft.com/office/drawing/2014/main" id="{AE95F13C-CFFE-4974-B048-E7021BD9471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128</xdr:row>
      <xdr:rowOff>504825</xdr:rowOff>
    </xdr:from>
    <xdr:ext cx="95250" cy="213632"/>
    <xdr:sp macro="" textlink="">
      <xdr:nvSpPr>
        <xdr:cNvPr id="6377" name="Text Box 15">
          <a:extLst>
            <a:ext uri="{FF2B5EF4-FFF2-40B4-BE49-F238E27FC236}">
              <a16:creationId xmlns:a16="http://schemas.microsoft.com/office/drawing/2014/main" id="{238F7886-0679-445F-9210-5000EE224E1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8496"/>
    <xdr:sp macro="" textlink="">
      <xdr:nvSpPr>
        <xdr:cNvPr id="6378" name="Text Box 15">
          <a:extLst>
            <a:ext uri="{FF2B5EF4-FFF2-40B4-BE49-F238E27FC236}">
              <a16:creationId xmlns:a16="http://schemas.microsoft.com/office/drawing/2014/main" id="{F08B6B82-D878-4DEF-9E8F-4EC3F1EB500A}"/>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79" name="Text Box 15">
          <a:extLst>
            <a:ext uri="{FF2B5EF4-FFF2-40B4-BE49-F238E27FC236}">
              <a16:creationId xmlns:a16="http://schemas.microsoft.com/office/drawing/2014/main" id="{915B19DA-F6E6-432C-B8C7-66F7215CB96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0" name="Text Box 15">
          <a:extLst>
            <a:ext uri="{FF2B5EF4-FFF2-40B4-BE49-F238E27FC236}">
              <a16:creationId xmlns:a16="http://schemas.microsoft.com/office/drawing/2014/main" id="{7B508661-1F93-41D9-8453-56FBA8F6506E}"/>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56743"/>
    <xdr:sp macro="" textlink="">
      <xdr:nvSpPr>
        <xdr:cNvPr id="6381" name="Text Box 15">
          <a:extLst>
            <a:ext uri="{FF2B5EF4-FFF2-40B4-BE49-F238E27FC236}">
              <a16:creationId xmlns:a16="http://schemas.microsoft.com/office/drawing/2014/main" id="{87763FCD-F1F8-41E4-B024-7E1627F0177F}"/>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2" name="Text Box 15">
          <a:extLst>
            <a:ext uri="{FF2B5EF4-FFF2-40B4-BE49-F238E27FC236}">
              <a16:creationId xmlns:a16="http://schemas.microsoft.com/office/drawing/2014/main" id="{F74DE3E3-7FC6-402C-85A2-14E087A6EC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444331"/>
    <xdr:sp macro="" textlink="">
      <xdr:nvSpPr>
        <xdr:cNvPr id="6383" name="Text Box 15">
          <a:extLst>
            <a:ext uri="{FF2B5EF4-FFF2-40B4-BE49-F238E27FC236}">
              <a16:creationId xmlns:a16="http://schemas.microsoft.com/office/drawing/2014/main" id="{79E0FB63-059D-4D78-987F-8B3DE7920EAC}"/>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4" name="Text Box 15">
          <a:extLst>
            <a:ext uri="{FF2B5EF4-FFF2-40B4-BE49-F238E27FC236}">
              <a16:creationId xmlns:a16="http://schemas.microsoft.com/office/drawing/2014/main" id="{67888141-EA2E-4098-BB46-2474FA70178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5" name="Text Box 15">
          <a:extLst>
            <a:ext uri="{FF2B5EF4-FFF2-40B4-BE49-F238E27FC236}">
              <a16:creationId xmlns:a16="http://schemas.microsoft.com/office/drawing/2014/main" id="{0A665707-0CEC-42AC-9B42-1DF9CFA7960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6" name="Text Box 15">
          <a:extLst>
            <a:ext uri="{FF2B5EF4-FFF2-40B4-BE49-F238E27FC236}">
              <a16:creationId xmlns:a16="http://schemas.microsoft.com/office/drawing/2014/main" id="{460076E3-4AB2-4892-A8EC-2CF58277CCE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7" name="Text Box 15">
          <a:extLst>
            <a:ext uri="{FF2B5EF4-FFF2-40B4-BE49-F238E27FC236}">
              <a16:creationId xmlns:a16="http://schemas.microsoft.com/office/drawing/2014/main" id="{4697C07E-A341-4AB4-8F51-D1B4CE07486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8" name="Text Box 15">
          <a:extLst>
            <a:ext uri="{FF2B5EF4-FFF2-40B4-BE49-F238E27FC236}">
              <a16:creationId xmlns:a16="http://schemas.microsoft.com/office/drawing/2014/main" id="{D72CF616-5071-4294-8B0C-B40C249FD4F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130</xdr:row>
      <xdr:rowOff>504825</xdr:rowOff>
    </xdr:from>
    <xdr:ext cx="95250" cy="213632"/>
    <xdr:sp macro="" textlink="">
      <xdr:nvSpPr>
        <xdr:cNvPr id="6389" name="Text Box 15">
          <a:extLst>
            <a:ext uri="{FF2B5EF4-FFF2-40B4-BE49-F238E27FC236}">
              <a16:creationId xmlns:a16="http://schemas.microsoft.com/office/drawing/2014/main" id="{82DAE284-191D-41A0-9098-73AC6B012A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8496"/>
    <xdr:sp macro="" textlink="">
      <xdr:nvSpPr>
        <xdr:cNvPr id="6390" name="Text Box 15">
          <a:extLst>
            <a:ext uri="{FF2B5EF4-FFF2-40B4-BE49-F238E27FC236}">
              <a16:creationId xmlns:a16="http://schemas.microsoft.com/office/drawing/2014/main" id="{E9CA8091-6D8F-4F8C-A2FB-76109182609E}"/>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1" name="Text Box 15">
          <a:extLst>
            <a:ext uri="{FF2B5EF4-FFF2-40B4-BE49-F238E27FC236}">
              <a16:creationId xmlns:a16="http://schemas.microsoft.com/office/drawing/2014/main" id="{3272798D-8E47-42B0-BEA9-B02215AB6EA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2" name="Text Box 15">
          <a:extLst>
            <a:ext uri="{FF2B5EF4-FFF2-40B4-BE49-F238E27FC236}">
              <a16:creationId xmlns:a16="http://schemas.microsoft.com/office/drawing/2014/main" id="{42AC5FCF-5440-4BAC-9D7B-B9AB4F1D731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56743"/>
    <xdr:sp macro="" textlink="">
      <xdr:nvSpPr>
        <xdr:cNvPr id="6393" name="Text Box 15">
          <a:extLst>
            <a:ext uri="{FF2B5EF4-FFF2-40B4-BE49-F238E27FC236}">
              <a16:creationId xmlns:a16="http://schemas.microsoft.com/office/drawing/2014/main" id="{E65DD214-4EA4-4B94-88F8-8BE3C13C12C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4" name="Text Box 15">
          <a:extLst>
            <a:ext uri="{FF2B5EF4-FFF2-40B4-BE49-F238E27FC236}">
              <a16:creationId xmlns:a16="http://schemas.microsoft.com/office/drawing/2014/main" id="{C59166AD-264A-4E79-A70D-584CF292842C}"/>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444331"/>
    <xdr:sp macro="" textlink="">
      <xdr:nvSpPr>
        <xdr:cNvPr id="6395" name="Text Box 15">
          <a:extLst>
            <a:ext uri="{FF2B5EF4-FFF2-40B4-BE49-F238E27FC236}">
              <a16:creationId xmlns:a16="http://schemas.microsoft.com/office/drawing/2014/main" id="{EA4655EA-1201-4402-9A5F-EA6A8A553357}"/>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6" name="Text Box 15">
          <a:extLst>
            <a:ext uri="{FF2B5EF4-FFF2-40B4-BE49-F238E27FC236}">
              <a16:creationId xmlns:a16="http://schemas.microsoft.com/office/drawing/2014/main" id="{3DF5228C-9563-42DB-AE87-5DEB04B6AAF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7" name="Text Box 15">
          <a:extLst>
            <a:ext uri="{FF2B5EF4-FFF2-40B4-BE49-F238E27FC236}">
              <a16:creationId xmlns:a16="http://schemas.microsoft.com/office/drawing/2014/main" id="{C5246416-80B6-498C-B904-F8460FA08F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8" name="Text Box 15">
          <a:extLst>
            <a:ext uri="{FF2B5EF4-FFF2-40B4-BE49-F238E27FC236}">
              <a16:creationId xmlns:a16="http://schemas.microsoft.com/office/drawing/2014/main" id="{A0936289-E8E6-48AD-BA28-8EF872058C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399" name="Text Box 15">
          <a:extLst>
            <a:ext uri="{FF2B5EF4-FFF2-40B4-BE49-F238E27FC236}">
              <a16:creationId xmlns:a16="http://schemas.microsoft.com/office/drawing/2014/main" id="{D9411838-1BD5-4A96-A029-BDB77056420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0" name="Text Box 15">
          <a:extLst>
            <a:ext uri="{FF2B5EF4-FFF2-40B4-BE49-F238E27FC236}">
              <a16:creationId xmlns:a16="http://schemas.microsoft.com/office/drawing/2014/main" id="{08E77A32-45FF-4C70-860E-F5C2D96F71D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132</xdr:row>
      <xdr:rowOff>504825</xdr:rowOff>
    </xdr:from>
    <xdr:ext cx="95250" cy="213632"/>
    <xdr:sp macro="" textlink="">
      <xdr:nvSpPr>
        <xdr:cNvPr id="6401" name="Text Box 15">
          <a:extLst>
            <a:ext uri="{FF2B5EF4-FFF2-40B4-BE49-F238E27FC236}">
              <a16:creationId xmlns:a16="http://schemas.microsoft.com/office/drawing/2014/main" id="{581EC6A4-1EC5-4DE2-B50F-C165CCED167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2" name="Text Box 15">
          <a:extLst>
            <a:ext uri="{FF2B5EF4-FFF2-40B4-BE49-F238E27FC236}">
              <a16:creationId xmlns:a16="http://schemas.microsoft.com/office/drawing/2014/main" id="{F37A665E-6635-4C73-B5FB-76E2AF7DA3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3" name="Text Box 15">
          <a:extLst>
            <a:ext uri="{FF2B5EF4-FFF2-40B4-BE49-F238E27FC236}">
              <a16:creationId xmlns:a16="http://schemas.microsoft.com/office/drawing/2014/main" id="{7E4EAB49-9F14-485F-8626-082BCB66CC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4" name="Text Box 15">
          <a:extLst>
            <a:ext uri="{FF2B5EF4-FFF2-40B4-BE49-F238E27FC236}">
              <a16:creationId xmlns:a16="http://schemas.microsoft.com/office/drawing/2014/main" id="{6A5C741D-F41C-419A-AEE9-18CB7277748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5" name="Text Box 15">
          <a:extLst>
            <a:ext uri="{FF2B5EF4-FFF2-40B4-BE49-F238E27FC236}">
              <a16:creationId xmlns:a16="http://schemas.microsoft.com/office/drawing/2014/main" id="{346103C5-250F-4200-B5A2-5DE0EA65D6A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6" name="Text Box 15">
          <a:extLst>
            <a:ext uri="{FF2B5EF4-FFF2-40B4-BE49-F238E27FC236}">
              <a16:creationId xmlns:a16="http://schemas.microsoft.com/office/drawing/2014/main" id="{CA3EFE8F-B3D6-496D-9047-FA36FD20B5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7" name="Text Box 15">
          <a:extLst>
            <a:ext uri="{FF2B5EF4-FFF2-40B4-BE49-F238E27FC236}">
              <a16:creationId xmlns:a16="http://schemas.microsoft.com/office/drawing/2014/main" id="{76979E05-AFD7-4619-B7AD-71922CDED6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8" name="Text Box 15">
          <a:extLst>
            <a:ext uri="{FF2B5EF4-FFF2-40B4-BE49-F238E27FC236}">
              <a16:creationId xmlns:a16="http://schemas.microsoft.com/office/drawing/2014/main" id="{FC350CA1-E5F3-48B2-A72F-F9686C76246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09" name="Text Box 15">
          <a:extLst>
            <a:ext uri="{FF2B5EF4-FFF2-40B4-BE49-F238E27FC236}">
              <a16:creationId xmlns:a16="http://schemas.microsoft.com/office/drawing/2014/main" id="{D30E3782-8261-4C94-B00B-D4241A62E9B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0" name="Text Box 15">
          <a:extLst>
            <a:ext uri="{FF2B5EF4-FFF2-40B4-BE49-F238E27FC236}">
              <a16:creationId xmlns:a16="http://schemas.microsoft.com/office/drawing/2014/main" id="{AD4ABB0B-EB60-49B8-9750-4E96EED7B1E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1" name="Text Box 15">
          <a:extLst>
            <a:ext uri="{FF2B5EF4-FFF2-40B4-BE49-F238E27FC236}">
              <a16:creationId xmlns:a16="http://schemas.microsoft.com/office/drawing/2014/main" id="{D07AEC76-1854-4174-84F5-53392694087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2" name="Text Box 15">
          <a:extLst>
            <a:ext uri="{FF2B5EF4-FFF2-40B4-BE49-F238E27FC236}">
              <a16:creationId xmlns:a16="http://schemas.microsoft.com/office/drawing/2014/main" id="{58262A01-E8C0-40EF-9172-156957CD39C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13" name="Text Box 15">
          <a:extLst>
            <a:ext uri="{FF2B5EF4-FFF2-40B4-BE49-F238E27FC236}">
              <a16:creationId xmlns:a16="http://schemas.microsoft.com/office/drawing/2014/main" id="{61B76680-3F27-4901-A43D-5222A46D32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4" name="Text Box 15">
          <a:extLst>
            <a:ext uri="{FF2B5EF4-FFF2-40B4-BE49-F238E27FC236}">
              <a16:creationId xmlns:a16="http://schemas.microsoft.com/office/drawing/2014/main" id="{2587144F-2797-4C71-B8C7-A20E8D5B1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15" name="Text Box 15">
          <a:extLst>
            <a:ext uri="{FF2B5EF4-FFF2-40B4-BE49-F238E27FC236}">
              <a16:creationId xmlns:a16="http://schemas.microsoft.com/office/drawing/2014/main" id="{4F4FD408-B78B-449B-87D1-AB20AEB1EF76}"/>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6" name="Text Box 15">
          <a:extLst>
            <a:ext uri="{FF2B5EF4-FFF2-40B4-BE49-F238E27FC236}">
              <a16:creationId xmlns:a16="http://schemas.microsoft.com/office/drawing/2014/main" id="{EEC45B39-D79C-4357-B640-F1120AC5A2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7" name="Text Box 15">
          <a:extLst>
            <a:ext uri="{FF2B5EF4-FFF2-40B4-BE49-F238E27FC236}">
              <a16:creationId xmlns:a16="http://schemas.microsoft.com/office/drawing/2014/main" id="{0BD38768-9896-46F6-BA51-FE4B73FADE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8" name="Text Box 15">
          <a:extLst>
            <a:ext uri="{FF2B5EF4-FFF2-40B4-BE49-F238E27FC236}">
              <a16:creationId xmlns:a16="http://schemas.microsoft.com/office/drawing/2014/main" id="{6D3776B9-618A-4854-A56F-A72D20AD7FC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19" name="Text Box 15">
          <a:extLst>
            <a:ext uri="{FF2B5EF4-FFF2-40B4-BE49-F238E27FC236}">
              <a16:creationId xmlns:a16="http://schemas.microsoft.com/office/drawing/2014/main" id="{553A2F79-D34C-4D97-9EA4-9E9CF4A042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0" name="Text Box 15">
          <a:extLst>
            <a:ext uri="{FF2B5EF4-FFF2-40B4-BE49-F238E27FC236}">
              <a16:creationId xmlns:a16="http://schemas.microsoft.com/office/drawing/2014/main" id="{4D4FFBE1-9621-4A52-8372-4C43628C5CE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21" name="Text Box 15">
          <a:extLst>
            <a:ext uri="{FF2B5EF4-FFF2-40B4-BE49-F238E27FC236}">
              <a16:creationId xmlns:a16="http://schemas.microsoft.com/office/drawing/2014/main" id="{A1BD76AE-4354-4D82-894A-F3F0BD4697A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2" name="Text Box 16">
          <a:extLst>
            <a:ext uri="{FF2B5EF4-FFF2-40B4-BE49-F238E27FC236}">
              <a16:creationId xmlns:a16="http://schemas.microsoft.com/office/drawing/2014/main" id="{1F8C4E21-7CE9-4880-B388-7F4D2B2D0C1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3" name="Text Box 17">
          <a:extLst>
            <a:ext uri="{FF2B5EF4-FFF2-40B4-BE49-F238E27FC236}">
              <a16:creationId xmlns:a16="http://schemas.microsoft.com/office/drawing/2014/main" id="{3A56233B-A099-435A-B13D-CBFDB3D8AE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4" name="Text Box 18">
          <a:extLst>
            <a:ext uri="{FF2B5EF4-FFF2-40B4-BE49-F238E27FC236}">
              <a16:creationId xmlns:a16="http://schemas.microsoft.com/office/drawing/2014/main" id="{3D2F229E-6377-4703-895A-188F61081A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25" name="Text Box 19">
          <a:extLst>
            <a:ext uri="{FF2B5EF4-FFF2-40B4-BE49-F238E27FC236}">
              <a16:creationId xmlns:a16="http://schemas.microsoft.com/office/drawing/2014/main" id="{FD330199-109B-4C63-81AF-1C7E8EBD01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6" name="Text Box 16">
          <a:extLst>
            <a:ext uri="{FF2B5EF4-FFF2-40B4-BE49-F238E27FC236}">
              <a16:creationId xmlns:a16="http://schemas.microsoft.com/office/drawing/2014/main" id="{86BC73E0-F278-43D1-A959-FE2F11E82F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7" name="Text Box 17">
          <a:extLst>
            <a:ext uri="{FF2B5EF4-FFF2-40B4-BE49-F238E27FC236}">
              <a16:creationId xmlns:a16="http://schemas.microsoft.com/office/drawing/2014/main" id="{687B55B6-D5D4-4DA9-9B11-528FB908FE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8" name="Text Box 18">
          <a:extLst>
            <a:ext uri="{FF2B5EF4-FFF2-40B4-BE49-F238E27FC236}">
              <a16:creationId xmlns:a16="http://schemas.microsoft.com/office/drawing/2014/main" id="{5F5FE191-ECF3-4FDA-B791-24DE6D09570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29" name="Text Box 19">
          <a:extLst>
            <a:ext uri="{FF2B5EF4-FFF2-40B4-BE49-F238E27FC236}">
              <a16:creationId xmlns:a16="http://schemas.microsoft.com/office/drawing/2014/main" id="{906AE03F-3D1D-432F-B5F1-E60629A317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0" name="Text Box 16">
          <a:extLst>
            <a:ext uri="{FF2B5EF4-FFF2-40B4-BE49-F238E27FC236}">
              <a16:creationId xmlns:a16="http://schemas.microsoft.com/office/drawing/2014/main" id="{DB0F3730-E351-4ACE-9AE4-F1B3001CFB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1" name="Text Box 17">
          <a:extLst>
            <a:ext uri="{FF2B5EF4-FFF2-40B4-BE49-F238E27FC236}">
              <a16:creationId xmlns:a16="http://schemas.microsoft.com/office/drawing/2014/main" id="{11E85AC4-1A93-46CE-AB4F-9D7FD037434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2" name="Text Box 18">
          <a:extLst>
            <a:ext uri="{FF2B5EF4-FFF2-40B4-BE49-F238E27FC236}">
              <a16:creationId xmlns:a16="http://schemas.microsoft.com/office/drawing/2014/main" id="{34503040-6F3F-4BB6-B04E-59FA0199D8B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33" name="Text Box 19">
          <a:extLst>
            <a:ext uri="{FF2B5EF4-FFF2-40B4-BE49-F238E27FC236}">
              <a16:creationId xmlns:a16="http://schemas.microsoft.com/office/drawing/2014/main" id="{0F1B403B-5375-4809-BEDF-D58D50E61E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139</xdr:row>
      <xdr:rowOff>504825</xdr:rowOff>
    </xdr:from>
    <xdr:ext cx="95250" cy="444014"/>
    <xdr:sp macro="" textlink="">
      <xdr:nvSpPr>
        <xdr:cNvPr id="6434" name="Text Box 15">
          <a:extLst>
            <a:ext uri="{FF2B5EF4-FFF2-40B4-BE49-F238E27FC236}">
              <a16:creationId xmlns:a16="http://schemas.microsoft.com/office/drawing/2014/main" id="{A3FFC126-C6AB-4EBD-AE75-5A46D4AC7C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5" name="Text Box 16">
          <a:extLst>
            <a:ext uri="{FF2B5EF4-FFF2-40B4-BE49-F238E27FC236}">
              <a16:creationId xmlns:a16="http://schemas.microsoft.com/office/drawing/2014/main" id="{ED5AD435-EED6-4EB6-B532-E87E17EA31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6" name="Text Box 17">
          <a:extLst>
            <a:ext uri="{FF2B5EF4-FFF2-40B4-BE49-F238E27FC236}">
              <a16:creationId xmlns:a16="http://schemas.microsoft.com/office/drawing/2014/main" id="{E6AD6D63-74BA-4B57-8C11-1CA16E570E4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7" name="Text Box 18">
          <a:extLst>
            <a:ext uri="{FF2B5EF4-FFF2-40B4-BE49-F238E27FC236}">
              <a16:creationId xmlns:a16="http://schemas.microsoft.com/office/drawing/2014/main" id="{61FD8F72-AE82-4C52-B2F2-3375C79E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38" name="Text Box 19">
          <a:extLst>
            <a:ext uri="{FF2B5EF4-FFF2-40B4-BE49-F238E27FC236}">
              <a16:creationId xmlns:a16="http://schemas.microsoft.com/office/drawing/2014/main" id="{CCFC5155-3226-4D5B-9266-EA00DFB4531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439" name="Text Box 15">
          <a:extLst>
            <a:ext uri="{FF2B5EF4-FFF2-40B4-BE49-F238E27FC236}">
              <a16:creationId xmlns:a16="http://schemas.microsoft.com/office/drawing/2014/main" id="{4CDFE485-5BFB-4936-AF19-65324731AA7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139</xdr:row>
      <xdr:rowOff>504825</xdr:rowOff>
    </xdr:from>
    <xdr:ext cx="95250" cy="442269"/>
    <xdr:sp macro="" textlink="">
      <xdr:nvSpPr>
        <xdr:cNvPr id="6440" name="Text Box 15">
          <a:extLst>
            <a:ext uri="{FF2B5EF4-FFF2-40B4-BE49-F238E27FC236}">
              <a16:creationId xmlns:a16="http://schemas.microsoft.com/office/drawing/2014/main" id="{242DAE8F-A8F4-451A-AE89-ED3665876F74}"/>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1" name="Text Box 16">
          <a:extLst>
            <a:ext uri="{FF2B5EF4-FFF2-40B4-BE49-F238E27FC236}">
              <a16:creationId xmlns:a16="http://schemas.microsoft.com/office/drawing/2014/main" id="{48CED8D0-31B8-49CA-8FB2-A712F3C06B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2" name="Text Box 17">
          <a:extLst>
            <a:ext uri="{FF2B5EF4-FFF2-40B4-BE49-F238E27FC236}">
              <a16:creationId xmlns:a16="http://schemas.microsoft.com/office/drawing/2014/main" id="{DCD45DD3-319D-4BDE-A70B-D2D3C0DFE9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43" name="Text Box 18">
          <a:extLst>
            <a:ext uri="{FF2B5EF4-FFF2-40B4-BE49-F238E27FC236}">
              <a16:creationId xmlns:a16="http://schemas.microsoft.com/office/drawing/2014/main" id="{AA082874-4796-45F5-9E6D-495A1B00983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444" name="Text Box 15">
          <a:extLst>
            <a:ext uri="{FF2B5EF4-FFF2-40B4-BE49-F238E27FC236}">
              <a16:creationId xmlns:a16="http://schemas.microsoft.com/office/drawing/2014/main" id="{37897098-03E2-491B-9DA6-CFE7CB83AA6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5" name="Text Box 16">
          <a:extLst>
            <a:ext uri="{FF2B5EF4-FFF2-40B4-BE49-F238E27FC236}">
              <a16:creationId xmlns:a16="http://schemas.microsoft.com/office/drawing/2014/main" id="{29905190-C9BC-4ABA-BB7A-9CC5AAD977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6" name="Text Box 17">
          <a:extLst>
            <a:ext uri="{FF2B5EF4-FFF2-40B4-BE49-F238E27FC236}">
              <a16:creationId xmlns:a16="http://schemas.microsoft.com/office/drawing/2014/main" id="{54289872-A317-4AFD-BE2A-431B48415D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7" name="Text Box 18">
          <a:extLst>
            <a:ext uri="{FF2B5EF4-FFF2-40B4-BE49-F238E27FC236}">
              <a16:creationId xmlns:a16="http://schemas.microsoft.com/office/drawing/2014/main" id="{C7F56CEC-B432-4E39-B240-B43578580A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8" name="Text Box 19">
          <a:extLst>
            <a:ext uri="{FF2B5EF4-FFF2-40B4-BE49-F238E27FC236}">
              <a16:creationId xmlns:a16="http://schemas.microsoft.com/office/drawing/2014/main" id="{30C42DF1-9F9E-4E8C-82FE-BDBE48AF23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49" name="Text Box 16">
          <a:extLst>
            <a:ext uri="{FF2B5EF4-FFF2-40B4-BE49-F238E27FC236}">
              <a16:creationId xmlns:a16="http://schemas.microsoft.com/office/drawing/2014/main" id="{D5251629-C4F3-4EAF-9551-481FA5E8C5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0" name="Text Box 17">
          <a:extLst>
            <a:ext uri="{FF2B5EF4-FFF2-40B4-BE49-F238E27FC236}">
              <a16:creationId xmlns:a16="http://schemas.microsoft.com/office/drawing/2014/main" id="{524A61C0-DDCF-4192-85CF-4886C252C3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1" name="Text Box 18">
          <a:extLst>
            <a:ext uri="{FF2B5EF4-FFF2-40B4-BE49-F238E27FC236}">
              <a16:creationId xmlns:a16="http://schemas.microsoft.com/office/drawing/2014/main" id="{FB3233D2-0C7A-4802-882A-8D7589F2DBA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52" name="Text Box 19">
          <a:extLst>
            <a:ext uri="{FF2B5EF4-FFF2-40B4-BE49-F238E27FC236}">
              <a16:creationId xmlns:a16="http://schemas.microsoft.com/office/drawing/2014/main" id="{FAE763EA-5EC9-40C6-96B3-C95BE12498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3" name="Text Box 15">
          <a:extLst>
            <a:ext uri="{FF2B5EF4-FFF2-40B4-BE49-F238E27FC236}">
              <a16:creationId xmlns:a16="http://schemas.microsoft.com/office/drawing/2014/main" id="{EED0CFFC-92A4-45BC-8A5D-12FC1698A84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54" name="Text Box 15">
          <a:extLst>
            <a:ext uri="{FF2B5EF4-FFF2-40B4-BE49-F238E27FC236}">
              <a16:creationId xmlns:a16="http://schemas.microsoft.com/office/drawing/2014/main" id="{448B49C9-309A-4ACD-B81F-BD097630D652}"/>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8496"/>
    <xdr:sp macro="" textlink="">
      <xdr:nvSpPr>
        <xdr:cNvPr id="6455" name="Text Box 15">
          <a:extLst>
            <a:ext uri="{FF2B5EF4-FFF2-40B4-BE49-F238E27FC236}">
              <a16:creationId xmlns:a16="http://schemas.microsoft.com/office/drawing/2014/main" id="{91598C51-503B-461C-B165-07472E8DD461}"/>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56" name="Text Box 15">
          <a:extLst>
            <a:ext uri="{FF2B5EF4-FFF2-40B4-BE49-F238E27FC236}">
              <a16:creationId xmlns:a16="http://schemas.microsoft.com/office/drawing/2014/main" id="{CB8BBFED-CFC2-4D83-AA74-79F2A3435A95}"/>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57" name="Text Box 15">
          <a:extLst>
            <a:ext uri="{FF2B5EF4-FFF2-40B4-BE49-F238E27FC236}">
              <a16:creationId xmlns:a16="http://schemas.microsoft.com/office/drawing/2014/main" id="{665B3B79-7F58-4524-8E08-BF51425761E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58" name="Text Box 15">
          <a:extLst>
            <a:ext uri="{FF2B5EF4-FFF2-40B4-BE49-F238E27FC236}">
              <a16:creationId xmlns:a16="http://schemas.microsoft.com/office/drawing/2014/main" id="{E1CCB595-974F-441F-9B0A-73A69D4FD25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59" name="Text Box 15">
          <a:extLst>
            <a:ext uri="{FF2B5EF4-FFF2-40B4-BE49-F238E27FC236}">
              <a16:creationId xmlns:a16="http://schemas.microsoft.com/office/drawing/2014/main" id="{48903789-84EF-401B-9F97-EC73E3AE0739}"/>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134</xdr:row>
      <xdr:rowOff>170392</xdr:rowOff>
    </xdr:from>
    <xdr:ext cx="95250" cy="213632"/>
    <xdr:sp macro="" textlink="">
      <xdr:nvSpPr>
        <xdr:cNvPr id="6460" name="Text Box 15">
          <a:extLst>
            <a:ext uri="{FF2B5EF4-FFF2-40B4-BE49-F238E27FC236}">
              <a16:creationId xmlns:a16="http://schemas.microsoft.com/office/drawing/2014/main" id="{8D060254-E508-4740-BB30-68AC5AD43A3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1" name="Text Box 16">
          <a:extLst>
            <a:ext uri="{FF2B5EF4-FFF2-40B4-BE49-F238E27FC236}">
              <a16:creationId xmlns:a16="http://schemas.microsoft.com/office/drawing/2014/main" id="{EEC11411-1713-4B93-90E2-1779972FC07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2" name="Text Box 17">
          <a:extLst>
            <a:ext uri="{FF2B5EF4-FFF2-40B4-BE49-F238E27FC236}">
              <a16:creationId xmlns:a16="http://schemas.microsoft.com/office/drawing/2014/main" id="{9AFE4854-8303-46A3-8000-393CD534E7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3" name="Text Box 18">
          <a:extLst>
            <a:ext uri="{FF2B5EF4-FFF2-40B4-BE49-F238E27FC236}">
              <a16:creationId xmlns:a16="http://schemas.microsoft.com/office/drawing/2014/main" id="{DAFB88B0-107E-49D1-9884-3A84F3053D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64" name="Text Box 19">
          <a:extLst>
            <a:ext uri="{FF2B5EF4-FFF2-40B4-BE49-F238E27FC236}">
              <a16:creationId xmlns:a16="http://schemas.microsoft.com/office/drawing/2014/main" id="{A96A5E37-2AED-4D2D-8512-3061334180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5" name="Text Box 16">
          <a:extLst>
            <a:ext uri="{FF2B5EF4-FFF2-40B4-BE49-F238E27FC236}">
              <a16:creationId xmlns:a16="http://schemas.microsoft.com/office/drawing/2014/main" id="{A5283AD4-5ED9-43D4-B758-2EEA2088A34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6" name="Text Box 17">
          <a:extLst>
            <a:ext uri="{FF2B5EF4-FFF2-40B4-BE49-F238E27FC236}">
              <a16:creationId xmlns:a16="http://schemas.microsoft.com/office/drawing/2014/main" id="{353BD88C-6BF8-480F-AC9B-14F82719EA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7" name="Text Box 18">
          <a:extLst>
            <a:ext uri="{FF2B5EF4-FFF2-40B4-BE49-F238E27FC236}">
              <a16:creationId xmlns:a16="http://schemas.microsoft.com/office/drawing/2014/main" id="{2A8F6DE1-BDC5-48D1-A0CE-4843D0BF58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68" name="Text Box 19">
          <a:extLst>
            <a:ext uri="{FF2B5EF4-FFF2-40B4-BE49-F238E27FC236}">
              <a16:creationId xmlns:a16="http://schemas.microsoft.com/office/drawing/2014/main" id="{764DD99F-81E1-430E-AFB2-27CCA13C17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69" name="Text Box 16">
          <a:extLst>
            <a:ext uri="{FF2B5EF4-FFF2-40B4-BE49-F238E27FC236}">
              <a16:creationId xmlns:a16="http://schemas.microsoft.com/office/drawing/2014/main" id="{873D4A62-D52C-45F3-A3EA-A9350FE1A1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0" name="Text Box 17">
          <a:extLst>
            <a:ext uri="{FF2B5EF4-FFF2-40B4-BE49-F238E27FC236}">
              <a16:creationId xmlns:a16="http://schemas.microsoft.com/office/drawing/2014/main" id="{A0FD9D41-7927-47F0-8C1C-2226E4BBF9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1" name="Text Box 18">
          <a:extLst>
            <a:ext uri="{FF2B5EF4-FFF2-40B4-BE49-F238E27FC236}">
              <a16:creationId xmlns:a16="http://schemas.microsoft.com/office/drawing/2014/main" id="{AB00AD81-E88E-498D-9A4B-8BB6D62927F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472" name="Text Box 19">
          <a:extLst>
            <a:ext uri="{FF2B5EF4-FFF2-40B4-BE49-F238E27FC236}">
              <a16:creationId xmlns:a16="http://schemas.microsoft.com/office/drawing/2014/main" id="{8BCAC247-35D0-40C6-9C22-FC8254E14FB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473" name="Text Box 15">
          <a:extLst>
            <a:ext uri="{FF2B5EF4-FFF2-40B4-BE49-F238E27FC236}">
              <a16:creationId xmlns:a16="http://schemas.microsoft.com/office/drawing/2014/main" id="{2B6754B1-7E4F-4828-9054-6F8DA61769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4" name="Text Box 16">
          <a:extLst>
            <a:ext uri="{FF2B5EF4-FFF2-40B4-BE49-F238E27FC236}">
              <a16:creationId xmlns:a16="http://schemas.microsoft.com/office/drawing/2014/main" id="{A764BE1E-A171-4BD2-9E62-E703310789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5" name="Text Box 17">
          <a:extLst>
            <a:ext uri="{FF2B5EF4-FFF2-40B4-BE49-F238E27FC236}">
              <a16:creationId xmlns:a16="http://schemas.microsoft.com/office/drawing/2014/main" id="{42AAE8DB-936F-43CD-A808-6543622CA69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6" name="Text Box 18">
          <a:extLst>
            <a:ext uri="{FF2B5EF4-FFF2-40B4-BE49-F238E27FC236}">
              <a16:creationId xmlns:a16="http://schemas.microsoft.com/office/drawing/2014/main" id="{B5DA6C75-702E-4A09-AB09-C65EBFDDEF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77" name="Text Box 19">
          <a:extLst>
            <a:ext uri="{FF2B5EF4-FFF2-40B4-BE49-F238E27FC236}">
              <a16:creationId xmlns:a16="http://schemas.microsoft.com/office/drawing/2014/main" id="{40B65DD6-DF69-4F2F-97D5-C89E07433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8" name="Text Box 16">
          <a:extLst>
            <a:ext uri="{FF2B5EF4-FFF2-40B4-BE49-F238E27FC236}">
              <a16:creationId xmlns:a16="http://schemas.microsoft.com/office/drawing/2014/main" id="{5F8DD5B2-D3EA-4E61-9203-6028233E8A3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79" name="Text Box 17">
          <a:extLst>
            <a:ext uri="{FF2B5EF4-FFF2-40B4-BE49-F238E27FC236}">
              <a16:creationId xmlns:a16="http://schemas.microsoft.com/office/drawing/2014/main" id="{E4AEF0E7-A225-4C4C-8309-790908A333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80" name="Text Box 18">
          <a:extLst>
            <a:ext uri="{FF2B5EF4-FFF2-40B4-BE49-F238E27FC236}">
              <a16:creationId xmlns:a16="http://schemas.microsoft.com/office/drawing/2014/main" id="{795BDDCF-33CA-4817-88CA-391847F6B0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1" name="Text Box 16">
          <a:extLst>
            <a:ext uri="{FF2B5EF4-FFF2-40B4-BE49-F238E27FC236}">
              <a16:creationId xmlns:a16="http://schemas.microsoft.com/office/drawing/2014/main" id="{8A9BD850-68BB-4031-A18E-B4CD93809E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2" name="Text Box 17">
          <a:extLst>
            <a:ext uri="{FF2B5EF4-FFF2-40B4-BE49-F238E27FC236}">
              <a16:creationId xmlns:a16="http://schemas.microsoft.com/office/drawing/2014/main" id="{B3E08A6D-7D1B-4C55-B02A-6FFE37CC52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3" name="Text Box 18">
          <a:extLst>
            <a:ext uri="{FF2B5EF4-FFF2-40B4-BE49-F238E27FC236}">
              <a16:creationId xmlns:a16="http://schemas.microsoft.com/office/drawing/2014/main" id="{CD96064B-AF65-4FAD-97DD-B0912B312D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4" name="Text Box 19">
          <a:extLst>
            <a:ext uri="{FF2B5EF4-FFF2-40B4-BE49-F238E27FC236}">
              <a16:creationId xmlns:a16="http://schemas.microsoft.com/office/drawing/2014/main" id="{EF4AA975-AEE6-4BC5-88FD-DF4F602930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5" name="Text Box 16">
          <a:extLst>
            <a:ext uri="{FF2B5EF4-FFF2-40B4-BE49-F238E27FC236}">
              <a16:creationId xmlns:a16="http://schemas.microsoft.com/office/drawing/2014/main" id="{DD703F5A-8CC3-4850-986A-F3A3AD0B89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6" name="Text Box 17">
          <a:extLst>
            <a:ext uri="{FF2B5EF4-FFF2-40B4-BE49-F238E27FC236}">
              <a16:creationId xmlns:a16="http://schemas.microsoft.com/office/drawing/2014/main" id="{D8EBBB29-1C55-416A-9BB3-92BA51D63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7" name="Text Box 18">
          <a:extLst>
            <a:ext uri="{FF2B5EF4-FFF2-40B4-BE49-F238E27FC236}">
              <a16:creationId xmlns:a16="http://schemas.microsoft.com/office/drawing/2014/main" id="{1DB04DC8-8287-4426-8391-4E912B268E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488" name="Text Box 19">
          <a:extLst>
            <a:ext uri="{FF2B5EF4-FFF2-40B4-BE49-F238E27FC236}">
              <a16:creationId xmlns:a16="http://schemas.microsoft.com/office/drawing/2014/main" id="{2F4D0A5C-B0E7-49D6-BC9D-877AAEEB2C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56743"/>
    <xdr:sp macro="" textlink="">
      <xdr:nvSpPr>
        <xdr:cNvPr id="6489" name="Text Box 15">
          <a:extLst>
            <a:ext uri="{FF2B5EF4-FFF2-40B4-BE49-F238E27FC236}">
              <a16:creationId xmlns:a16="http://schemas.microsoft.com/office/drawing/2014/main" id="{7166E4CA-7527-4C79-A6F0-E95EB9E2898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442269"/>
    <xdr:sp macro="" textlink="">
      <xdr:nvSpPr>
        <xdr:cNvPr id="6490" name="Text Box 15">
          <a:extLst>
            <a:ext uri="{FF2B5EF4-FFF2-40B4-BE49-F238E27FC236}">
              <a16:creationId xmlns:a16="http://schemas.microsoft.com/office/drawing/2014/main" id="{258E1B1C-919C-45D1-A73C-3F17787C456C}"/>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134</xdr:row>
      <xdr:rowOff>504825</xdr:rowOff>
    </xdr:from>
    <xdr:ext cx="95250" cy="442269"/>
    <xdr:sp macro="" textlink="">
      <xdr:nvSpPr>
        <xdr:cNvPr id="6491" name="Text Box 15">
          <a:extLst>
            <a:ext uri="{FF2B5EF4-FFF2-40B4-BE49-F238E27FC236}">
              <a16:creationId xmlns:a16="http://schemas.microsoft.com/office/drawing/2014/main" id="{6BC64DBF-C47B-4CCB-B6A7-09C3243255C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492" name="Text Box 15">
          <a:extLst>
            <a:ext uri="{FF2B5EF4-FFF2-40B4-BE49-F238E27FC236}">
              <a16:creationId xmlns:a16="http://schemas.microsoft.com/office/drawing/2014/main" id="{0B033935-B54C-46EF-83C1-29DEAAC3137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444331"/>
    <xdr:sp macro="" textlink="">
      <xdr:nvSpPr>
        <xdr:cNvPr id="6493" name="Text Box 15">
          <a:extLst>
            <a:ext uri="{FF2B5EF4-FFF2-40B4-BE49-F238E27FC236}">
              <a16:creationId xmlns:a16="http://schemas.microsoft.com/office/drawing/2014/main" id="{FF93E513-F77D-430C-A5A9-530E5D46CD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134</xdr:row>
      <xdr:rowOff>504825</xdr:rowOff>
    </xdr:from>
    <xdr:ext cx="95250" cy="213632"/>
    <xdr:sp macro="" textlink="">
      <xdr:nvSpPr>
        <xdr:cNvPr id="6494" name="Text Box 15">
          <a:extLst>
            <a:ext uri="{FF2B5EF4-FFF2-40B4-BE49-F238E27FC236}">
              <a16:creationId xmlns:a16="http://schemas.microsoft.com/office/drawing/2014/main" id="{364529CB-5830-44E1-94AA-BAFB7CD443FF}"/>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5" name="Text Box 16">
          <a:extLst>
            <a:ext uri="{FF2B5EF4-FFF2-40B4-BE49-F238E27FC236}">
              <a16:creationId xmlns:a16="http://schemas.microsoft.com/office/drawing/2014/main" id="{BA7228E1-0605-4308-8AC2-5FBB2A5FDD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6" name="Text Box 17">
          <a:extLst>
            <a:ext uri="{FF2B5EF4-FFF2-40B4-BE49-F238E27FC236}">
              <a16:creationId xmlns:a16="http://schemas.microsoft.com/office/drawing/2014/main" id="{A9E726A1-43A1-4406-B4B5-D466BBC055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7" name="Text Box 18">
          <a:extLst>
            <a:ext uri="{FF2B5EF4-FFF2-40B4-BE49-F238E27FC236}">
              <a16:creationId xmlns:a16="http://schemas.microsoft.com/office/drawing/2014/main" id="{FC48C040-40C5-48F4-82E9-6987D4E055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498" name="Text Box 19">
          <a:extLst>
            <a:ext uri="{FF2B5EF4-FFF2-40B4-BE49-F238E27FC236}">
              <a16:creationId xmlns:a16="http://schemas.microsoft.com/office/drawing/2014/main" id="{3A94A164-D89D-4EC7-A5F6-4202872CC6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499" name="Text Box 16">
          <a:extLst>
            <a:ext uri="{FF2B5EF4-FFF2-40B4-BE49-F238E27FC236}">
              <a16:creationId xmlns:a16="http://schemas.microsoft.com/office/drawing/2014/main" id="{A09C58CB-C8B2-4FEB-9D83-6DDE3D9BD5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0" name="Text Box 17">
          <a:extLst>
            <a:ext uri="{FF2B5EF4-FFF2-40B4-BE49-F238E27FC236}">
              <a16:creationId xmlns:a16="http://schemas.microsoft.com/office/drawing/2014/main" id="{063697C3-55B4-4BEC-93BC-C1E2EEF49B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1" name="Text Box 18">
          <a:extLst>
            <a:ext uri="{FF2B5EF4-FFF2-40B4-BE49-F238E27FC236}">
              <a16:creationId xmlns:a16="http://schemas.microsoft.com/office/drawing/2014/main" id="{75803E47-CB5B-476D-87C8-2B76C8BE72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02" name="Text Box 19">
          <a:extLst>
            <a:ext uri="{FF2B5EF4-FFF2-40B4-BE49-F238E27FC236}">
              <a16:creationId xmlns:a16="http://schemas.microsoft.com/office/drawing/2014/main" id="{156AF85F-4C88-431D-B874-438EE3250F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3" name="Text Box 16">
          <a:extLst>
            <a:ext uri="{FF2B5EF4-FFF2-40B4-BE49-F238E27FC236}">
              <a16:creationId xmlns:a16="http://schemas.microsoft.com/office/drawing/2014/main" id="{3F742047-0258-4BB2-AA60-6E72245D5E5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4" name="Text Box 17">
          <a:extLst>
            <a:ext uri="{FF2B5EF4-FFF2-40B4-BE49-F238E27FC236}">
              <a16:creationId xmlns:a16="http://schemas.microsoft.com/office/drawing/2014/main" id="{67461796-2585-427F-92A4-A9329ABD8A8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5" name="Text Box 18">
          <a:extLst>
            <a:ext uri="{FF2B5EF4-FFF2-40B4-BE49-F238E27FC236}">
              <a16:creationId xmlns:a16="http://schemas.microsoft.com/office/drawing/2014/main" id="{88DAC6DD-2073-40BA-B674-098F08AC8F1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0</xdr:rowOff>
    </xdr:from>
    <xdr:ext cx="95250" cy="171450"/>
    <xdr:sp macro="" textlink="">
      <xdr:nvSpPr>
        <xdr:cNvPr id="6506" name="Text Box 19">
          <a:extLst>
            <a:ext uri="{FF2B5EF4-FFF2-40B4-BE49-F238E27FC236}">
              <a16:creationId xmlns:a16="http://schemas.microsoft.com/office/drawing/2014/main" id="{3846BC73-6CB4-4F9D-80B6-CD491033A97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07" name="Text Box 15">
          <a:extLst>
            <a:ext uri="{FF2B5EF4-FFF2-40B4-BE49-F238E27FC236}">
              <a16:creationId xmlns:a16="http://schemas.microsoft.com/office/drawing/2014/main" id="{D00D38EF-33F9-471D-80F0-77C2D78A9D9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8" name="Text Box 16">
          <a:extLst>
            <a:ext uri="{FF2B5EF4-FFF2-40B4-BE49-F238E27FC236}">
              <a16:creationId xmlns:a16="http://schemas.microsoft.com/office/drawing/2014/main" id="{498FD767-B9B5-4CC8-A04B-37219B8E228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09" name="Text Box 17">
          <a:extLst>
            <a:ext uri="{FF2B5EF4-FFF2-40B4-BE49-F238E27FC236}">
              <a16:creationId xmlns:a16="http://schemas.microsoft.com/office/drawing/2014/main" id="{9C299F8B-93E1-4F6D-B786-0DE8AEE4FFB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0" name="Text Box 18">
          <a:extLst>
            <a:ext uri="{FF2B5EF4-FFF2-40B4-BE49-F238E27FC236}">
              <a16:creationId xmlns:a16="http://schemas.microsoft.com/office/drawing/2014/main" id="{30CD6231-EC6D-498A-89F8-DFF11B3D60B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11" name="Text Box 19">
          <a:extLst>
            <a:ext uri="{FF2B5EF4-FFF2-40B4-BE49-F238E27FC236}">
              <a16:creationId xmlns:a16="http://schemas.microsoft.com/office/drawing/2014/main" id="{1F5AF0D6-29F2-469B-80D0-D625278038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138</xdr:row>
      <xdr:rowOff>504825</xdr:rowOff>
    </xdr:from>
    <xdr:ext cx="95250" cy="442269"/>
    <xdr:sp macro="" textlink="">
      <xdr:nvSpPr>
        <xdr:cNvPr id="6512" name="Text Box 15">
          <a:extLst>
            <a:ext uri="{FF2B5EF4-FFF2-40B4-BE49-F238E27FC236}">
              <a16:creationId xmlns:a16="http://schemas.microsoft.com/office/drawing/2014/main" id="{C8251D88-9E21-45DB-912F-49D3AA4FF3B9}"/>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3" name="Text Box 16">
          <a:extLst>
            <a:ext uri="{FF2B5EF4-FFF2-40B4-BE49-F238E27FC236}">
              <a16:creationId xmlns:a16="http://schemas.microsoft.com/office/drawing/2014/main" id="{3CC038B9-73DB-4903-AC69-F140D8F95C6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4" name="Text Box 17">
          <a:extLst>
            <a:ext uri="{FF2B5EF4-FFF2-40B4-BE49-F238E27FC236}">
              <a16:creationId xmlns:a16="http://schemas.microsoft.com/office/drawing/2014/main" id="{3ECB3A99-EEC0-4A20-832A-3BC9EA4E20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15" name="Text Box 18">
          <a:extLst>
            <a:ext uri="{FF2B5EF4-FFF2-40B4-BE49-F238E27FC236}">
              <a16:creationId xmlns:a16="http://schemas.microsoft.com/office/drawing/2014/main" id="{A1FE6FBB-6C88-450D-9F7F-D7359E897AE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6" name="Text Box 16">
          <a:extLst>
            <a:ext uri="{FF2B5EF4-FFF2-40B4-BE49-F238E27FC236}">
              <a16:creationId xmlns:a16="http://schemas.microsoft.com/office/drawing/2014/main" id="{222C9551-93C6-458D-82A6-0C5C89D2F8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7" name="Text Box 17">
          <a:extLst>
            <a:ext uri="{FF2B5EF4-FFF2-40B4-BE49-F238E27FC236}">
              <a16:creationId xmlns:a16="http://schemas.microsoft.com/office/drawing/2014/main" id="{3748F079-0770-4E9A-ABFE-BFF7891BE2B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8" name="Text Box 18">
          <a:extLst>
            <a:ext uri="{FF2B5EF4-FFF2-40B4-BE49-F238E27FC236}">
              <a16:creationId xmlns:a16="http://schemas.microsoft.com/office/drawing/2014/main" id="{DF0EFFBD-269E-49DE-8D31-7C06925DEE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19" name="Text Box 19">
          <a:extLst>
            <a:ext uri="{FF2B5EF4-FFF2-40B4-BE49-F238E27FC236}">
              <a16:creationId xmlns:a16="http://schemas.microsoft.com/office/drawing/2014/main" id="{40A802BE-9E80-47C4-AC42-B2C6F9DABC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0" name="Text Box 16">
          <a:extLst>
            <a:ext uri="{FF2B5EF4-FFF2-40B4-BE49-F238E27FC236}">
              <a16:creationId xmlns:a16="http://schemas.microsoft.com/office/drawing/2014/main" id="{F2E6111E-9439-429F-B84C-688C18C9CC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1" name="Text Box 17">
          <a:extLst>
            <a:ext uri="{FF2B5EF4-FFF2-40B4-BE49-F238E27FC236}">
              <a16:creationId xmlns:a16="http://schemas.microsoft.com/office/drawing/2014/main" id="{B4E1EECB-E02D-4C90-9280-6CBD3EC19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22" name="Text Box 18">
          <a:extLst>
            <a:ext uri="{FF2B5EF4-FFF2-40B4-BE49-F238E27FC236}">
              <a16:creationId xmlns:a16="http://schemas.microsoft.com/office/drawing/2014/main" id="{439C4012-440A-4720-914D-F7255C8863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23" name="Text Box 15">
          <a:extLst>
            <a:ext uri="{FF2B5EF4-FFF2-40B4-BE49-F238E27FC236}">
              <a16:creationId xmlns:a16="http://schemas.microsoft.com/office/drawing/2014/main" id="{76F1DF6D-FE37-4845-B031-EC747EC5A4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4" name="Text Box 16">
          <a:extLst>
            <a:ext uri="{FF2B5EF4-FFF2-40B4-BE49-F238E27FC236}">
              <a16:creationId xmlns:a16="http://schemas.microsoft.com/office/drawing/2014/main" id="{2164FE81-419B-4837-A6A6-AACE9A7C0A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5" name="Text Box 17">
          <a:extLst>
            <a:ext uri="{FF2B5EF4-FFF2-40B4-BE49-F238E27FC236}">
              <a16:creationId xmlns:a16="http://schemas.microsoft.com/office/drawing/2014/main" id="{FF6FF5C0-C434-4199-81F7-73F2EFD6EC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6" name="Text Box 18">
          <a:extLst>
            <a:ext uri="{FF2B5EF4-FFF2-40B4-BE49-F238E27FC236}">
              <a16:creationId xmlns:a16="http://schemas.microsoft.com/office/drawing/2014/main" id="{A08D507E-FC0A-4D59-BEE7-9910FFFFB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27" name="Text Box 19">
          <a:extLst>
            <a:ext uri="{FF2B5EF4-FFF2-40B4-BE49-F238E27FC236}">
              <a16:creationId xmlns:a16="http://schemas.microsoft.com/office/drawing/2014/main" id="{590F9639-82BB-4D47-900C-15A0831A7A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8" name="Text Box 16">
          <a:extLst>
            <a:ext uri="{FF2B5EF4-FFF2-40B4-BE49-F238E27FC236}">
              <a16:creationId xmlns:a16="http://schemas.microsoft.com/office/drawing/2014/main" id="{F5EEF319-3E85-4EEF-9153-78BEB5701BC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29" name="Text Box 17">
          <a:extLst>
            <a:ext uri="{FF2B5EF4-FFF2-40B4-BE49-F238E27FC236}">
              <a16:creationId xmlns:a16="http://schemas.microsoft.com/office/drawing/2014/main" id="{009886CC-BBBD-4240-AB58-50B529D48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0" name="Text Box 18">
          <a:extLst>
            <a:ext uri="{FF2B5EF4-FFF2-40B4-BE49-F238E27FC236}">
              <a16:creationId xmlns:a16="http://schemas.microsoft.com/office/drawing/2014/main" id="{44CB964B-5E48-4949-892D-DD0DB6BA2E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31" name="Text Box 19">
          <a:extLst>
            <a:ext uri="{FF2B5EF4-FFF2-40B4-BE49-F238E27FC236}">
              <a16:creationId xmlns:a16="http://schemas.microsoft.com/office/drawing/2014/main" id="{34684579-B376-4F03-B8D7-C151BDD2C30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2" name="Text Box 16">
          <a:extLst>
            <a:ext uri="{FF2B5EF4-FFF2-40B4-BE49-F238E27FC236}">
              <a16:creationId xmlns:a16="http://schemas.microsoft.com/office/drawing/2014/main" id="{F347571C-F82B-428C-8242-B349E56C9D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3" name="Text Box 17">
          <a:extLst>
            <a:ext uri="{FF2B5EF4-FFF2-40B4-BE49-F238E27FC236}">
              <a16:creationId xmlns:a16="http://schemas.microsoft.com/office/drawing/2014/main" id="{8246E0FA-7A4B-4754-AF72-A5AA3633EA6A}"/>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4" name="Text Box 18">
          <a:extLst>
            <a:ext uri="{FF2B5EF4-FFF2-40B4-BE49-F238E27FC236}">
              <a16:creationId xmlns:a16="http://schemas.microsoft.com/office/drawing/2014/main" id="{005237ED-A1D9-4461-B76A-D79BECDCC7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135</xdr:row>
      <xdr:rowOff>0</xdr:rowOff>
    </xdr:from>
    <xdr:ext cx="95250" cy="171450"/>
    <xdr:sp macro="" textlink="">
      <xdr:nvSpPr>
        <xdr:cNvPr id="6535" name="Text Box 19">
          <a:extLst>
            <a:ext uri="{FF2B5EF4-FFF2-40B4-BE49-F238E27FC236}">
              <a16:creationId xmlns:a16="http://schemas.microsoft.com/office/drawing/2014/main" id="{E4414BDA-4736-464C-BD18-9BD5EE1101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014"/>
    <xdr:sp macro="" textlink="">
      <xdr:nvSpPr>
        <xdr:cNvPr id="6536" name="Text Box 15">
          <a:extLst>
            <a:ext uri="{FF2B5EF4-FFF2-40B4-BE49-F238E27FC236}">
              <a16:creationId xmlns:a16="http://schemas.microsoft.com/office/drawing/2014/main" id="{57040328-4111-4479-AD60-3A6C36C9843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7" name="Text Box 16">
          <a:extLst>
            <a:ext uri="{FF2B5EF4-FFF2-40B4-BE49-F238E27FC236}">
              <a16:creationId xmlns:a16="http://schemas.microsoft.com/office/drawing/2014/main" id="{C43F96C4-AD89-4212-AD90-BD3FA6FB4D4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8" name="Text Box 17">
          <a:extLst>
            <a:ext uri="{FF2B5EF4-FFF2-40B4-BE49-F238E27FC236}">
              <a16:creationId xmlns:a16="http://schemas.microsoft.com/office/drawing/2014/main" id="{C1EC3BBB-9ECA-48CA-A015-F928C08E64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39" name="Text Box 18">
          <a:extLst>
            <a:ext uri="{FF2B5EF4-FFF2-40B4-BE49-F238E27FC236}">
              <a16:creationId xmlns:a16="http://schemas.microsoft.com/office/drawing/2014/main" id="{CB1AFBC3-9440-48AF-9982-B7914693E59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0</xdr:rowOff>
    </xdr:from>
    <xdr:ext cx="95250" cy="171450"/>
    <xdr:sp macro="" textlink="">
      <xdr:nvSpPr>
        <xdr:cNvPr id="6540" name="Text Box 19">
          <a:extLst>
            <a:ext uri="{FF2B5EF4-FFF2-40B4-BE49-F238E27FC236}">
              <a16:creationId xmlns:a16="http://schemas.microsoft.com/office/drawing/2014/main" id="{EC01FD60-997C-4950-B116-D8F35B5514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1" name="Text Box 16">
          <a:extLst>
            <a:ext uri="{FF2B5EF4-FFF2-40B4-BE49-F238E27FC236}">
              <a16:creationId xmlns:a16="http://schemas.microsoft.com/office/drawing/2014/main" id="{0190E6EC-DD16-4525-8A14-24933D76604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0</xdr:rowOff>
    </xdr:from>
    <xdr:ext cx="95250" cy="171450"/>
    <xdr:sp macro="" textlink="">
      <xdr:nvSpPr>
        <xdr:cNvPr id="6542" name="Text Box 17">
          <a:extLst>
            <a:ext uri="{FF2B5EF4-FFF2-40B4-BE49-F238E27FC236}">
              <a16:creationId xmlns:a16="http://schemas.microsoft.com/office/drawing/2014/main" id="{F601FDA9-D727-4A26-8E24-DD5AAA1A1A8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140</xdr:row>
      <xdr:rowOff>15875</xdr:rowOff>
    </xdr:from>
    <xdr:ext cx="95250" cy="171450"/>
    <xdr:sp macro="" textlink="">
      <xdr:nvSpPr>
        <xdr:cNvPr id="6543" name="Text Box 18">
          <a:extLst>
            <a:ext uri="{FF2B5EF4-FFF2-40B4-BE49-F238E27FC236}">
              <a16:creationId xmlns:a16="http://schemas.microsoft.com/office/drawing/2014/main" id="{35D0AB6B-E4E2-4947-A671-BFB90C5F9CE9}"/>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4" name="Text Box 16">
          <a:extLst>
            <a:ext uri="{FF2B5EF4-FFF2-40B4-BE49-F238E27FC236}">
              <a16:creationId xmlns:a16="http://schemas.microsoft.com/office/drawing/2014/main" id="{908EFC27-7122-4D29-BB0E-5F7C187992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5" name="Text Box 17">
          <a:extLst>
            <a:ext uri="{FF2B5EF4-FFF2-40B4-BE49-F238E27FC236}">
              <a16:creationId xmlns:a16="http://schemas.microsoft.com/office/drawing/2014/main" id="{E8A8B314-6109-48AB-A11B-3E2174BD2E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6" name="Text Box 18">
          <a:extLst>
            <a:ext uri="{FF2B5EF4-FFF2-40B4-BE49-F238E27FC236}">
              <a16:creationId xmlns:a16="http://schemas.microsoft.com/office/drawing/2014/main" id="{AEA5A2AA-B4FC-45D1-8920-6CE8EAB57A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7" name="Text Box 19">
          <a:extLst>
            <a:ext uri="{FF2B5EF4-FFF2-40B4-BE49-F238E27FC236}">
              <a16:creationId xmlns:a16="http://schemas.microsoft.com/office/drawing/2014/main" id="{07E55743-DE6B-4AA6-9CA7-48F0269522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140</xdr:row>
      <xdr:rowOff>0</xdr:rowOff>
    </xdr:from>
    <xdr:ext cx="95250" cy="171450"/>
    <xdr:sp macro="" textlink="">
      <xdr:nvSpPr>
        <xdr:cNvPr id="6548" name="Text Box 16">
          <a:extLst>
            <a:ext uri="{FF2B5EF4-FFF2-40B4-BE49-F238E27FC236}">
              <a16:creationId xmlns:a16="http://schemas.microsoft.com/office/drawing/2014/main" id="{F10A899D-CAD1-42B9-9EF8-7AD9907233A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49" name="Text Box 15">
          <a:extLst>
            <a:ext uri="{FF2B5EF4-FFF2-40B4-BE49-F238E27FC236}">
              <a16:creationId xmlns:a16="http://schemas.microsoft.com/office/drawing/2014/main" id="{CDAC0D42-1040-480F-9BA7-272DC6C615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0" name="Text Box 15">
          <a:extLst>
            <a:ext uri="{FF2B5EF4-FFF2-40B4-BE49-F238E27FC236}">
              <a16:creationId xmlns:a16="http://schemas.microsoft.com/office/drawing/2014/main" id="{2550DA78-3E2C-456A-8846-8C1169FB91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51" name="Text Box 15">
          <a:extLst>
            <a:ext uri="{FF2B5EF4-FFF2-40B4-BE49-F238E27FC236}">
              <a16:creationId xmlns:a16="http://schemas.microsoft.com/office/drawing/2014/main" id="{054E7137-0510-491B-8658-E16828CB4CF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52" name="Text Box 15">
          <a:extLst>
            <a:ext uri="{FF2B5EF4-FFF2-40B4-BE49-F238E27FC236}">
              <a16:creationId xmlns:a16="http://schemas.microsoft.com/office/drawing/2014/main" id="{3E080337-84C1-4554-81D5-389FB55C6A2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53" name="Text Box 15">
          <a:extLst>
            <a:ext uri="{FF2B5EF4-FFF2-40B4-BE49-F238E27FC236}">
              <a16:creationId xmlns:a16="http://schemas.microsoft.com/office/drawing/2014/main" id="{DE7BEC2B-579C-4D6B-9FD4-7D93B03D496C}"/>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4" name="Text Box 15">
          <a:extLst>
            <a:ext uri="{FF2B5EF4-FFF2-40B4-BE49-F238E27FC236}">
              <a16:creationId xmlns:a16="http://schemas.microsoft.com/office/drawing/2014/main" id="{6A7C9535-C938-4152-BCFB-EB13841B21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5" name="Text Box 15">
          <a:extLst>
            <a:ext uri="{FF2B5EF4-FFF2-40B4-BE49-F238E27FC236}">
              <a16:creationId xmlns:a16="http://schemas.microsoft.com/office/drawing/2014/main" id="{F8313D60-518D-46FF-BA3D-D168ABE9B14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6" name="Text Box 15">
          <a:extLst>
            <a:ext uri="{FF2B5EF4-FFF2-40B4-BE49-F238E27FC236}">
              <a16:creationId xmlns:a16="http://schemas.microsoft.com/office/drawing/2014/main" id="{400ED2CE-1196-4C9F-BFEC-83F61C8A96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7" name="Text Box 15">
          <a:extLst>
            <a:ext uri="{FF2B5EF4-FFF2-40B4-BE49-F238E27FC236}">
              <a16:creationId xmlns:a16="http://schemas.microsoft.com/office/drawing/2014/main" id="{6D2252FA-7F8D-4007-877C-6BBF922EB5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8" name="Text Box 15">
          <a:extLst>
            <a:ext uri="{FF2B5EF4-FFF2-40B4-BE49-F238E27FC236}">
              <a16:creationId xmlns:a16="http://schemas.microsoft.com/office/drawing/2014/main" id="{D4BFAB40-2DE3-49C2-A69A-421B6591B54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134</xdr:row>
      <xdr:rowOff>504825</xdr:rowOff>
    </xdr:from>
    <xdr:ext cx="95250" cy="213632"/>
    <xdr:sp macro="" textlink="">
      <xdr:nvSpPr>
        <xdr:cNvPr id="6559" name="Text Box 15">
          <a:extLst>
            <a:ext uri="{FF2B5EF4-FFF2-40B4-BE49-F238E27FC236}">
              <a16:creationId xmlns:a16="http://schemas.microsoft.com/office/drawing/2014/main" id="{0C8DE272-3308-4354-BFA2-63EFA25E4CC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8496"/>
    <xdr:sp macro="" textlink="">
      <xdr:nvSpPr>
        <xdr:cNvPr id="6560" name="Text Box 15">
          <a:extLst>
            <a:ext uri="{FF2B5EF4-FFF2-40B4-BE49-F238E27FC236}">
              <a16:creationId xmlns:a16="http://schemas.microsoft.com/office/drawing/2014/main" id="{161120A8-701F-4274-8F7F-D94B5B9FC4A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1" name="Text Box 15">
          <a:extLst>
            <a:ext uri="{FF2B5EF4-FFF2-40B4-BE49-F238E27FC236}">
              <a16:creationId xmlns:a16="http://schemas.microsoft.com/office/drawing/2014/main" id="{BFA12FB7-285E-4226-BB5A-3A3DF128911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2" name="Text Box 15">
          <a:extLst>
            <a:ext uri="{FF2B5EF4-FFF2-40B4-BE49-F238E27FC236}">
              <a16:creationId xmlns:a16="http://schemas.microsoft.com/office/drawing/2014/main" id="{98D94C27-D141-4D38-8AC1-23A907D5373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56743"/>
    <xdr:sp macro="" textlink="">
      <xdr:nvSpPr>
        <xdr:cNvPr id="6563" name="Text Box 15">
          <a:extLst>
            <a:ext uri="{FF2B5EF4-FFF2-40B4-BE49-F238E27FC236}">
              <a16:creationId xmlns:a16="http://schemas.microsoft.com/office/drawing/2014/main" id="{CC4040C0-CF3B-4183-8436-1A064FA1A39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4" name="Text Box 15">
          <a:extLst>
            <a:ext uri="{FF2B5EF4-FFF2-40B4-BE49-F238E27FC236}">
              <a16:creationId xmlns:a16="http://schemas.microsoft.com/office/drawing/2014/main" id="{F276CAAB-957E-46AA-9AEE-7CB65DF6E8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444331"/>
    <xdr:sp macro="" textlink="">
      <xdr:nvSpPr>
        <xdr:cNvPr id="6565" name="Text Box 15">
          <a:extLst>
            <a:ext uri="{FF2B5EF4-FFF2-40B4-BE49-F238E27FC236}">
              <a16:creationId xmlns:a16="http://schemas.microsoft.com/office/drawing/2014/main" id="{E2E757B9-4A30-4381-B1C2-FCDF0E2F581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6" name="Text Box 15">
          <a:extLst>
            <a:ext uri="{FF2B5EF4-FFF2-40B4-BE49-F238E27FC236}">
              <a16:creationId xmlns:a16="http://schemas.microsoft.com/office/drawing/2014/main" id="{21968C2A-BCC1-40AA-98FC-ECDC00F1634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7" name="Text Box 15">
          <a:extLst>
            <a:ext uri="{FF2B5EF4-FFF2-40B4-BE49-F238E27FC236}">
              <a16:creationId xmlns:a16="http://schemas.microsoft.com/office/drawing/2014/main" id="{38880172-D713-437C-BBC8-5DC8C4EE79E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8" name="Text Box 15">
          <a:extLst>
            <a:ext uri="{FF2B5EF4-FFF2-40B4-BE49-F238E27FC236}">
              <a16:creationId xmlns:a16="http://schemas.microsoft.com/office/drawing/2014/main" id="{020C16CD-2C85-4943-A3D2-CA82134B46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69" name="Text Box 15">
          <a:extLst>
            <a:ext uri="{FF2B5EF4-FFF2-40B4-BE49-F238E27FC236}">
              <a16:creationId xmlns:a16="http://schemas.microsoft.com/office/drawing/2014/main" id="{38823680-12BB-49BA-B5E1-1480A55AA2B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0" name="Text Box 15">
          <a:extLst>
            <a:ext uri="{FF2B5EF4-FFF2-40B4-BE49-F238E27FC236}">
              <a16:creationId xmlns:a16="http://schemas.microsoft.com/office/drawing/2014/main" id="{EC0651BB-93B2-4373-B6F6-CA464ECEF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136</xdr:row>
      <xdr:rowOff>504825</xdr:rowOff>
    </xdr:from>
    <xdr:ext cx="95250" cy="213632"/>
    <xdr:sp macro="" textlink="">
      <xdr:nvSpPr>
        <xdr:cNvPr id="6571" name="Text Box 15">
          <a:extLst>
            <a:ext uri="{FF2B5EF4-FFF2-40B4-BE49-F238E27FC236}">
              <a16:creationId xmlns:a16="http://schemas.microsoft.com/office/drawing/2014/main" id="{B13A371D-F120-4AD7-ACA5-3191B5EDB74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8496"/>
    <xdr:sp macro="" textlink="">
      <xdr:nvSpPr>
        <xdr:cNvPr id="6572" name="Text Box 15">
          <a:extLst>
            <a:ext uri="{FF2B5EF4-FFF2-40B4-BE49-F238E27FC236}">
              <a16:creationId xmlns:a16="http://schemas.microsoft.com/office/drawing/2014/main" id="{2A552F63-D759-408C-9AC4-2B8B6F0CA1D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3" name="Text Box 15">
          <a:extLst>
            <a:ext uri="{FF2B5EF4-FFF2-40B4-BE49-F238E27FC236}">
              <a16:creationId xmlns:a16="http://schemas.microsoft.com/office/drawing/2014/main" id="{369B4E0F-8BAC-4AF1-B92E-3234D99E6D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4" name="Text Box 15">
          <a:extLst>
            <a:ext uri="{FF2B5EF4-FFF2-40B4-BE49-F238E27FC236}">
              <a16:creationId xmlns:a16="http://schemas.microsoft.com/office/drawing/2014/main" id="{771146D8-EB78-45B4-AC7D-B30D6C94EADD}"/>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56743"/>
    <xdr:sp macro="" textlink="">
      <xdr:nvSpPr>
        <xdr:cNvPr id="6575" name="Text Box 15">
          <a:extLst>
            <a:ext uri="{FF2B5EF4-FFF2-40B4-BE49-F238E27FC236}">
              <a16:creationId xmlns:a16="http://schemas.microsoft.com/office/drawing/2014/main" id="{C606782D-F4CD-4C0C-B92C-399E6D466BC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6" name="Text Box 15">
          <a:extLst>
            <a:ext uri="{FF2B5EF4-FFF2-40B4-BE49-F238E27FC236}">
              <a16:creationId xmlns:a16="http://schemas.microsoft.com/office/drawing/2014/main" id="{A70E538B-4CC2-42D6-8F52-2988F046A70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444331"/>
    <xdr:sp macro="" textlink="">
      <xdr:nvSpPr>
        <xdr:cNvPr id="6577" name="Text Box 15">
          <a:extLst>
            <a:ext uri="{FF2B5EF4-FFF2-40B4-BE49-F238E27FC236}">
              <a16:creationId xmlns:a16="http://schemas.microsoft.com/office/drawing/2014/main" id="{F5072AAD-1987-46F0-B169-11C2B70CE60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8" name="Text Box 15">
          <a:extLst>
            <a:ext uri="{FF2B5EF4-FFF2-40B4-BE49-F238E27FC236}">
              <a16:creationId xmlns:a16="http://schemas.microsoft.com/office/drawing/2014/main" id="{0C6DB9A6-4D79-4A62-A36F-73A9FAA9B9A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79" name="Text Box 15">
          <a:extLst>
            <a:ext uri="{FF2B5EF4-FFF2-40B4-BE49-F238E27FC236}">
              <a16:creationId xmlns:a16="http://schemas.microsoft.com/office/drawing/2014/main" id="{82D0F1C4-1513-4F14-8B35-C2C676A312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0" name="Text Box 15">
          <a:extLst>
            <a:ext uri="{FF2B5EF4-FFF2-40B4-BE49-F238E27FC236}">
              <a16:creationId xmlns:a16="http://schemas.microsoft.com/office/drawing/2014/main" id="{C550BF53-C07D-45F7-A4A8-1EF0DF8F393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1" name="Text Box 15">
          <a:extLst>
            <a:ext uri="{FF2B5EF4-FFF2-40B4-BE49-F238E27FC236}">
              <a16:creationId xmlns:a16="http://schemas.microsoft.com/office/drawing/2014/main" id="{865E11A4-40DC-4644-BE40-CD6E0DC32DE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2" name="Text Box 15">
          <a:extLst>
            <a:ext uri="{FF2B5EF4-FFF2-40B4-BE49-F238E27FC236}">
              <a16:creationId xmlns:a16="http://schemas.microsoft.com/office/drawing/2014/main" id="{1FFCD814-7BDB-451A-A102-74679C2B63F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138</xdr:row>
      <xdr:rowOff>504825</xdr:rowOff>
    </xdr:from>
    <xdr:ext cx="95250" cy="213632"/>
    <xdr:sp macro="" textlink="">
      <xdr:nvSpPr>
        <xdr:cNvPr id="6583" name="Text Box 15">
          <a:extLst>
            <a:ext uri="{FF2B5EF4-FFF2-40B4-BE49-F238E27FC236}">
              <a16:creationId xmlns:a16="http://schemas.microsoft.com/office/drawing/2014/main" id="{52B0F83A-257C-471D-AB83-984C0F59199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4" name="Text Box 15">
          <a:extLst>
            <a:ext uri="{FF2B5EF4-FFF2-40B4-BE49-F238E27FC236}">
              <a16:creationId xmlns:a16="http://schemas.microsoft.com/office/drawing/2014/main" id="{AC893F1D-F9B2-40C0-8760-20B60D035E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5" name="Text Box 15">
          <a:extLst>
            <a:ext uri="{FF2B5EF4-FFF2-40B4-BE49-F238E27FC236}">
              <a16:creationId xmlns:a16="http://schemas.microsoft.com/office/drawing/2014/main" id="{CE458C2F-EA80-40C0-9249-3D51F3683B4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6" name="Text Box 15">
          <a:extLst>
            <a:ext uri="{FF2B5EF4-FFF2-40B4-BE49-F238E27FC236}">
              <a16:creationId xmlns:a16="http://schemas.microsoft.com/office/drawing/2014/main" id="{A709D26F-7D3C-4F01-96C2-D279B173C4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7" name="Text Box 15">
          <a:extLst>
            <a:ext uri="{FF2B5EF4-FFF2-40B4-BE49-F238E27FC236}">
              <a16:creationId xmlns:a16="http://schemas.microsoft.com/office/drawing/2014/main" id="{0CDA04BC-5DBE-4A0D-9FD5-205D981D1CB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8" name="Text Box 15">
          <a:extLst>
            <a:ext uri="{FF2B5EF4-FFF2-40B4-BE49-F238E27FC236}">
              <a16:creationId xmlns:a16="http://schemas.microsoft.com/office/drawing/2014/main" id="{0AD6CC26-647B-49D5-9E50-86F9128270B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89" name="Text Box 15">
          <a:extLst>
            <a:ext uri="{FF2B5EF4-FFF2-40B4-BE49-F238E27FC236}">
              <a16:creationId xmlns:a16="http://schemas.microsoft.com/office/drawing/2014/main" id="{67A692F7-32AD-42C9-8BEA-E898B3E1F5D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0" name="Text Box 15">
          <a:extLst>
            <a:ext uri="{FF2B5EF4-FFF2-40B4-BE49-F238E27FC236}">
              <a16:creationId xmlns:a16="http://schemas.microsoft.com/office/drawing/2014/main" id="{8BD2F725-9EF8-4726-B3F9-94046272AA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1" name="Text Box 15">
          <a:extLst>
            <a:ext uri="{FF2B5EF4-FFF2-40B4-BE49-F238E27FC236}">
              <a16:creationId xmlns:a16="http://schemas.microsoft.com/office/drawing/2014/main" id="{2A07C1AE-CFC1-457B-A06F-08263934413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2" name="Text Box 15">
          <a:extLst>
            <a:ext uri="{FF2B5EF4-FFF2-40B4-BE49-F238E27FC236}">
              <a16:creationId xmlns:a16="http://schemas.microsoft.com/office/drawing/2014/main" id="{594A5115-BB25-4AC3-9442-2197F2203F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3" name="Text Box 15">
          <a:extLst>
            <a:ext uri="{FF2B5EF4-FFF2-40B4-BE49-F238E27FC236}">
              <a16:creationId xmlns:a16="http://schemas.microsoft.com/office/drawing/2014/main" id="{AC697560-B229-41DD-B5EA-30F3DD91D08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4" name="Text Box 15">
          <a:extLst>
            <a:ext uri="{FF2B5EF4-FFF2-40B4-BE49-F238E27FC236}">
              <a16:creationId xmlns:a16="http://schemas.microsoft.com/office/drawing/2014/main" id="{B88A47FB-C853-4C42-90EF-BB254ADFBE6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595" name="Text Box 15">
          <a:extLst>
            <a:ext uri="{FF2B5EF4-FFF2-40B4-BE49-F238E27FC236}">
              <a16:creationId xmlns:a16="http://schemas.microsoft.com/office/drawing/2014/main" id="{DBF48F45-E0DF-4F5B-BD55-E0C3E9D2933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6" name="Text Box 15">
          <a:extLst>
            <a:ext uri="{FF2B5EF4-FFF2-40B4-BE49-F238E27FC236}">
              <a16:creationId xmlns:a16="http://schemas.microsoft.com/office/drawing/2014/main" id="{69ABC1F9-5639-46E1-875C-CD0B4B61F7B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597" name="Text Box 15">
          <a:extLst>
            <a:ext uri="{FF2B5EF4-FFF2-40B4-BE49-F238E27FC236}">
              <a16:creationId xmlns:a16="http://schemas.microsoft.com/office/drawing/2014/main" id="{EF5BC939-B71F-4236-900F-6CD5822270DF}"/>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8" name="Text Box 15">
          <a:extLst>
            <a:ext uri="{FF2B5EF4-FFF2-40B4-BE49-F238E27FC236}">
              <a16:creationId xmlns:a16="http://schemas.microsoft.com/office/drawing/2014/main" id="{9877322E-6F31-494E-A7F0-83EAD7BCC2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599" name="Text Box 15">
          <a:extLst>
            <a:ext uri="{FF2B5EF4-FFF2-40B4-BE49-F238E27FC236}">
              <a16:creationId xmlns:a16="http://schemas.microsoft.com/office/drawing/2014/main" id="{D0A85015-D38D-4815-B917-C1440DCF2DE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0" name="Text Box 15">
          <a:extLst>
            <a:ext uri="{FF2B5EF4-FFF2-40B4-BE49-F238E27FC236}">
              <a16:creationId xmlns:a16="http://schemas.microsoft.com/office/drawing/2014/main" id="{EDBEA7DC-02BD-40C9-BFFF-762D0747C62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1" name="Text Box 15">
          <a:extLst>
            <a:ext uri="{FF2B5EF4-FFF2-40B4-BE49-F238E27FC236}">
              <a16:creationId xmlns:a16="http://schemas.microsoft.com/office/drawing/2014/main" id="{85D5E9A9-4069-45BA-B2F7-2CC9E73DF9F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2" name="Text Box 15">
          <a:extLst>
            <a:ext uri="{FF2B5EF4-FFF2-40B4-BE49-F238E27FC236}">
              <a16:creationId xmlns:a16="http://schemas.microsoft.com/office/drawing/2014/main" id="{84D9EB82-68A7-474C-BE45-410800C838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03" name="Text Box 15">
          <a:extLst>
            <a:ext uri="{FF2B5EF4-FFF2-40B4-BE49-F238E27FC236}">
              <a16:creationId xmlns:a16="http://schemas.microsoft.com/office/drawing/2014/main" id="{5AC61FB0-C53E-4D8F-891C-35B5EFDC4C0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4" name="Text Box 16">
          <a:extLst>
            <a:ext uri="{FF2B5EF4-FFF2-40B4-BE49-F238E27FC236}">
              <a16:creationId xmlns:a16="http://schemas.microsoft.com/office/drawing/2014/main" id="{944AE046-9AB9-4DE8-98BE-AE19315D174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5" name="Text Box 17">
          <a:extLst>
            <a:ext uri="{FF2B5EF4-FFF2-40B4-BE49-F238E27FC236}">
              <a16:creationId xmlns:a16="http://schemas.microsoft.com/office/drawing/2014/main" id="{CD5C0CB5-F93F-465E-802C-B73BFE9812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6" name="Text Box 18">
          <a:extLst>
            <a:ext uri="{FF2B5EF4-FFF2-40B4-BE49-F238E27FC236}">
              <a16:creationId xmlns:a16="http://schemas.microsoft.com/office/drawing/2014/main" id="{B612C15B-63C1-4293-898D-E099DEFCED4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07" name="Text Box 19">
          <a:extLst>
            <a:ext uri="{FF2B5EF4-FFF2-40B4-BE49-F238E27FC236}">
              <a16:creationId xmlns:a16="http://schemas.microsoft.com/office/drawing/2014/main" id="{AB44F6A1-5C1E-4E27-880E-D38DEDD9ED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8" name="Text Box 16">
          <a:extLst>
            <a:ext uri="{FF2B5EF4-FFF2-40B4-BE49-F238E27FC236}">
              <a16:creationId xmlns:a16="http://schemas.microsoft.com/office/drawing/2014/main" id="{423E59FA-0E6C-4286-9D5F-B6C06CA2DD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09" name="Text Box 17">
          <a:extLst>
            <a:ext uri="{FF2B5EF4-FFF2-40B4-BE49-F238E27FC236}">
              <a16:creationId xmlns:a16="http://schemas.microsoft.com/office/drawing/2014/main" id="{7C33638D-F1F6-4AED-B253-CE67B985C36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0" name="Text Box 18">
          <a:extLst>
            <a:ext uri="{FF2B5EF4-FFF2-40B4-BE49-F238E27FC236}">
              <a16:creationId xmlns:a16="http://schemas.microsoft.com/office/drawing/2014/main" id="{3B86BA29-2C81-469C-A9D8-31391F122C2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11" name="Text Box 19">
          <a:extLst>
            <a:ext uri="{FF2B5EF4-FFF2-40B4-BE49-F238E27FC236}">
              <a16:creationId xmlns:a16="http://schemas.microsoft.com/office/drawing/2014/main" id="{8860D47C-37C1-4094-9787-EFF76D11296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2" name="Text Box 16">
          <a:extLst>
            <a:ext uri="{FF2B5EF4-FFF2-40B4-BE49-F238E27FC236}">
              <a16:creationId xmlns:a16="http://schemas.microsoft.com/office/drawing/2014/main" id="{719F6327-14E8-4E02-8BA5-1B49402BBD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3" name="Text Box 17">
          <a:extLst>
            <a:ext uri="{FF2B5EF4-FFF2-40B4-BE49-F238E27FC236}">
              <a16:creationId xmlns:a16="http://schemas.microsoft.com/office/drawing/2014/main" id="{5415A93C-8D9E-4175-9CE9-67E0B4C4588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4" name="Text Box 18">
          <a:extLst>
            <a:ext uri="{FF2B5EF4-FFF2-40B4-BE49-F238E27FC236}">
              <a16:creationId xmlns:a16="http://schemas.microsoft.com/office/drawing/2014/main" id="{37038A06-9755-42A0-89BE-B582CFD235E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15" name="Text Box 19">
          <a:extLst>
            <a:ext uri="{FF2B5EF4-FFF2-40B4-BE49-F238E27FC236}">
              <a16:creationId xmlns:a16="http://schemas.microsoft.com/office/drawing/2014/main" id="{0E9A7F03-237F-4ED9-8FA1-F2BC339F879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145</xdr:row>
      <xdr:rowOff>504825</xdr:rowOff>
    </xdr:from>
    <xdr:ext cx="95250" cy="444014"/>
    <xdr:sp macro="" textlink="">
      <xdr:nvSpPr>
        <xdr:cNvPr id="6616" name="Text Box 15">
          <a:extLst>
            <a:ext uri="{FF2B5EF4-FFF2-40B4-BE49-F238E27FC236}">
              <a16:creationId xmlns:a16="http://schemas.microsoft.com/office/drawing/2014/main" id="{B46F968E-9F43-4979-8BF7-DDCA9AA27D0C}"/>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7" name="Text Box 16">
          <a:extLst>
            <a:ext uri="{FF2B5EF4-FFF2-40B4-BE49-F238E27FC236}">
              <a16:creationId xmlns:a16="http://schemas.microsoft.com/office/drawing/2014/main" id="{14F2C669-89C5-4E64-8932-5DF2422790B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8" name="Text Box 17">
          <a:extLst>
            <a:ext uri="{FF2B5EF4-FFF2-40B4-BE49-F238E27FC236}">
              <a16:creationId xmlns:a16="http://schemas.microsoft.com/office/drawing/2014/main" id="{378165FB-06F8-47E8-A3B4-CBBA7276482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19" name="Text Box 18">
          <a:extLst>
            <a:ext uri="{FF2B5EF4-FFF2-40B4-BE49-F238E27FC236}">
              <a16:creationId xmlns:a16="http://schemas.microsoft.com/office/drawing/2014/main" id="{09F81C16-9155-4C3A-9AED-B5AEC7ED0B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20" name="Text Box 19">
          <a:extLst>
            <a:ext uri="{FF2B5EF4-FFF2-40B4-BE49-F238E27FC236}">
              <a16:creationId xmlns:a16="http://schemas.microsoft.com/office/drawing/2014/main" id="{16737022-C560-4209-BA72-72CA852FD7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621" name="Text Box 15">
          <a:extLst>
            <a:ext uri="{FF2B5EF4-FFF2-40B4-BE49-F238E27FC236}">
              <a16:creationId xmlns:a16="http://schemas.microsoft.com/office/drawing/2014/main" id="{33B5A05E-7657-42A3-B275-37290564B0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145</xdr:row>
      <xdr:rowOff>504825</xdr:rowOff>
    </xdr:from>
    <xdr:ext cx="95250" cy="442269"/>
    <xdr:sp macro="" textlink="">
      <xdr:nvSpPr>
        <xdr:cNvPr id="6622" name="Text Box 15">
          <a:extLst>
            <a:ext uri="{FF2B5EF4-FFF2-40B4-BE49-F238E27FC236}">
              <a16:creationId xmlns:a16="http://schemas.microsoft.com/office/drawing/2014/main" id="{F6C26219-3D70-441B-8649-CE2BC1CD20F6}"/>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3" name="Text Box 16">
          <a:extLst>
            <a:ext uri="{FF2B5EF4-FFF2-40B4-BE49-F238E27FC236}">
              <a16:creationId xmlns:a16="http://schemas.microsoft.com/office/drawing/2014/main" id="{65A4FCED-A7BF-47F0-B2EF-9712FF4D5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4" name="Text Box 17">
          <a:extLst>
            <a:ext uri="{FF2B5EF4-FFF2-40B4-BE49-F238E27FC236}">
              <a16:creationId xmlns:a16="http://schemas.microsoft.com/office/drawing/2014/main" id="{BCAEE103-4521-4AC9-86E1-B43C1B3AB92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25" name="Text Box 18">
          <a:extLst>
            <a:ext uri="{FF2B5EF4-FFF2-40B4-BE49-F238E27FC236}">
              <a16:creationId xmlns:a16="http://schemas.microsoft.com/office/drawing/2014/main" id="{7492578C-6DAD-4E51-B659-69D31C8D82A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626" name="Text Box 15">
          <a:extLst>
            <a:ext uri="{FF2B5EF4-FFF2-40B4-BE49-F238E27FC236}">
              <a16:creationId xmlns:a16="http://schemas.microsoft.com/office/drawing/2014/main" id="{F734773D-CF3F-43F3-A819-44B5509706F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7" name="Text Box 16">
          <a:extLst>
            <a:ext uri="{FF2B5EF4-FFF2-40B4-BE49-F238E27FC236}">
              <a16:creationId xmlns:a16="http://schemas.microsoft.com/office/drawing/2014/main" id="{6619603D-3BC5-4518-855C-F4EB5459AFA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8" name="Text Box 17">
          <a:extLst>
            <a:ext uri="{FF2B5EF4-FFF2-40B4-BE49-F238E27FC236}">
              <a16:creationId xmlns:a16="http://schemas.microsoft.com/office/drawing/2014/main" id="{FB3D614F-9935-478A-B24D-6272A70EA23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29" name="Text Box 18">
          <a:extLst>
            <a:ext uri="{FF2B5EF4-FFF2-40B4-BE49-F238E27FC236}">
              <a16:creationId xmlns:a16="http://schemas.microsoft.com/office/drawing/2014/main" id="{59147E03-61A4-4B87-A28C-8883F2792F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0" name="Text Box 19">
          <a:extLst>
            <a:ext uri="{FF2B5EF4-FFF2-40B4-BE49-F238E27FC236}">
              <a16:creationId xmlns:a16="http://schemas.microsoft.com/office/drawing/2014/main" id="{F143D89B-4237-4549-90CF-DC44324B4B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1" name="Text Box 16">
          <a:extLst>
            <a:ext uri="{FF2B5EF4-FFF2-40B4-BE49-F238E27FC236}">
              <a16:creationId xmlns:a16="http://schemas.microsoft.com/office/drawing/2014/main" id="{6C2E5ABB-9A67-4A4D-B3C8-79AF8AAC89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2" name="Text Box 17">
          <a:extLst>
            <a:ext uri="{FF2B5EF4-FFF2-40B4-BE49-F238E27FC236}">
              <a16:creationId xmlns:a16="http://schemas.microsoft.com/office/drawing/2014/main" id="{C5EBC1F6-77C5-4884-9FBD-F0EE87E6F8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3" name="Text Box 18">
          <a:extLst>
            <a:ext uri="{FF2B5EF4-FFF2-40B4-BE49-F238E27FC236}">
              <a16:creationId xmlns:a16="http://schemas.microsoft.com/office/drawing/2014/main" id="{237941DD-4B17-44EA-9993-488BFB82EB6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34" name="Text Box 19">
          <a:extLst>
            <a:ext uri="{FF2B5EF4-FFF2-40B4-BE49-F238E27FC236}">
              <a16:creationId xmlns:a16="http://schemas.microsoft.com/office/drawing/2014/main" id="{F7FD991A-1958-40E4-A9ED-00F0992E1E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5" name="Text Box 15">
          <a:extLst>
            <a:ext uri="{FF2B5EF4-FFF2-40B4-BE49-F238E27FC236}">
              <a16:creationId xmlns:a16="http://schemas.microsoft.com/office/drawing/2014/main" id="{9B2966AF-BB2D-40C7-9E93-02F94743931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36" name="Text Box 15">
          <a:extLst>
            <a:ext uri="{FF2B5EF4-FFF2-40B4-BE49-F238E27FC236}">
              <a16:creationId xmlns:a16="http://schemas.microsoft.com/office/drawing/2014/main" id="{3EA04E21-16B5-4A72-B1FE-B26F184C9060}"/>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8496"/>
    <xdr:sp macro="" textlink="">
      <xdr:nvSpPr>
        <xdr:cNvPr id="6637" name="Text Box 15">
          <a:extLst>
            <a:ext uri="{FF2B5EF4-FFF2-40B4-BE49-F238E27FC236}">
              <a16:creationId xmlns:a16="http://schemas.microsoft.com/office/drawing/2014/main" id="{FF83751D-34FF-4142-B7E2-E75185C6457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38" name="Text Box 15">
          <a:extLst>
            <a:ext uri="{FF2B5EF4-FFF2-40B4-BE49-F238E27FC236}">
              <a16:creationId xmlns:a16="http://schemas.microsoft.com/office/drawing/2014/main" id="{10577D98-16C0-443C-8860-2D49E3312FA3}"/>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39" name="Text Box 15">
          <a:extLst>
            <a:ext uri="{FF2B5EF4-FFF2-40B4-BE49-F238E27FC236}">
              <a16:creationId xmlns:a16="http://schemas.microsoft.com/office/drawing/2014/main" id="{931A7F21-C982-44D8-B4AA-B66CA32F3C9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40" name="Text Box 15">
          <a:extLst>
            <a:ext uri="{FF2B5EF4-FFF2-40B4-BE49-F238E27FC236}">
              <a16:creationId xmlns:a16="http://schemas.microsoft.com/office/drawing/2014/main" id="{0D4C1F49-3B2F-4AD2-8561-704EA11FF25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41" name="Text Box 15">
          <a:extLst>
            <a:ext uri="{FF2B5EF4-FFF2-40B4-BE49-F238E27FC236}">
              <a16:creationId xmlns:a16="http://schemas.microsoft.com/office/drawing/2014/main" id="{AFEE208A-3D7C-4286-8067-671A8752544A}"/>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140</xdr:row>
      <xdr:rowOff>170392</xdr:rowOff>
    </xdr:from>
    <xdr:ext cx="95250" cy="213632"/>
    <xdr:sp macro="" textlink="">
      <xdr:nvSpPr>
        <xdr:cNvPr id="6642" name="Text Box 15">
          <a:extLst>
            <a:ext uri="{FF2B5EF4-FFF2-40B4-BE49-F238E27FC236}">
              <a16:creationId xmlns:a16="http://schemas.microsoft.com/office/drawing/2014/main" id="{A68EB36C-5B08-466D-91EA-B6F6C89989FE}"/>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3" name="Text Box 16">
          <a:extLst>
            <a:ext uri="{FF2B5EF4-FFF2-40B4-BE49-F238E27FC236}">
              <a16:creationId xmlns:a16="http://schemas.microsoft.com/office/drawing/2014/main" id="{84EF884C-0399-4D0A-8B31-912F3F6503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4" name="Text Box 17">
          <a:extLst>
            <a:ext uri="{FF2B5EF4-FFF2-40B4-BE49-F238E27FC236}">
              <a16:creationId xmlns:a16="http://schemas.microsoft.com/office/drawing/2014/main" id="{57D87184-7AF1-4FB8-808F-FCBADF24436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5" name="Text Box 18">
          <a:extLst>
            <a:ext uri="{FF2B5EF4-FFF2-40B4-BE49-F238E27FC236}">
              <a16:creationId xmlns:a16="http://schemas.microsoft.com/office/drawing/2014/main" id="{479FE038-9968-4A30-9DDA-0FA32F8F69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46" name="Text Box 19">
          <a:extLst>
            <a:ext uri="{FF2B5EF4-FFF2-40B4-BE49-F238E27FC236}">
              <a16:creationId xmlns:a16="http://schemas.microsoft.com/office/drawing/2014/main" id="{AE0C68B3-B93C-45AE-B2CB-9F040D8C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7" name="Text Box 16">
          <a:extLst>
            <a:ext uri="{FF2B5EF4-FFF2-40B4-BE49-F238E27FC236}">
              <a16:creationId xmlns:a16="http://schemas.microsoft.com/office/drawing/2014/main" id="{13E28BC3-7FD6-499C-BF40-1C4BD209B9F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8" name="Text Box 17">
          <a:extLst>
            <a:ext uri="{FF2B5EF4-FFF2-40B4-BE49-F238E27FC236}">
              <a16:creationId xmlns:a16="http://schemas.microsoft.com/office/drawing/2014/main" id="{02302DD6-4C82-46C2-9D1C-5123E869B5D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49" name="Text Box 18">
          <a:extLst>
            <a:ext uri="{FF2B5EF4-FFF2-40B4-BE49-F238E27FC236}">
              <a16:creationId xmlns:a16="http://schemas.microsoft.com/office/drawing/2014/main" id="{79F0E2E3-4838-46E0-85C5-AD991D40681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50" name="Text Box 19">
          <a:extLst>
            <a:ext uri="{FF2B5EF4-FFF2-40B4-BE49-F238E27FC236}">
              <a16:creationId xmlns:a16="http://schemas.microsoft.com/office/drawing/2014/main" id="{B97770F8-D601-474D-97DF-07EEBE852F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1" name="Text Box 16">
          <a:extLst>
            <a:ext uri="{FF2B5EF4-FFF2-40B4-BE49-F238E27FC236}">
              <a16:creationId xmlns:a16="http://schemas.microsoft.com/office/drawing/2014/main" id="{BE4FA54E-E1B0-4247-B5FB-80A9227BDCA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2" name="Text Box 17">
          <a:extLst>
            <a:ext uri="{FF2B5EF4-FFF2-40B4-BE49-F238E27FC236}">
              <a16:creationId xmlns:a16="http://schemas.microsoft.com/office/drawing/2014/main" id="{A340EF67-1CE6-4142-A4E8-B34E21D4C39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3" name="Text Box 18">
          <a:extLst>
            <a:ext uri="{FF2B5EF4-FFF2-40B4-BE49-F238E27FC236}">
              <a16:creationId xmlns:a16="http://schemas.microsoft.com/office/drawing/2014/main" id="{72E7568D-8E26-4067-BF20-ED19F9F060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54" name="Text Box 19">
          <a:extLst>
            <a:ext uri="{FF2B5EF4-FFF2-40B4-BE49-F238E27FC236}">
              <a16:creationId xmlns:a16="http://schemas.microsoft.com/office/drawing/2014/main" id="{5B3AD108-D46A-450C-A4A7-2BB07620BC6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55" name="Text Box 15">
          <a:extLst>
            <a:ext uri="{FF2B5EF4-FFF2-40B4-BE49-F238E27FC236}">
              <a16:creationId xmlns:a16="http://schemas.microsoft.com/office/drawing/2014/main" id="{33B9141C-4CFF-47B7-9B2D-7C571C95DE6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6" name="Text Box 16">
          <a:extLst>
            <a:ext uri="{FF2B5EF4-FFF2-40B4-BE49-F238E27FC236}">
              <a16:creationId xmlns:a16="http://schemas.microsoft.com/office/drawing/2014/main" id="{41CE6F76-69BC-4EEA-9DA5-9A004D5947E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7" name="Text Box 17">
          <a:extLst>
            <a:ext uri="{FF2B5EF4-FFF2-40B4-BE49-F238E27FC236}">
              <a16:creationId xmlns:a16="http://schemas.microsoft.com/office/drawing/2014/main" id="{D6F4C406-E006-4B2F-986E-7A88616C7C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8" name="Text Box 18">
          <a:extLst>
            <a:ext uri="{FF2B5EF4-FFF2-40B4-BE49-F238E27FC236}">
              <a16:creationId xmlns:a16="http://schemas.microsoft.com/office/drawing/2014/main" id="{928EE86C-44FA-4671-9E48-C9DF1393A19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59" name="Text Box 19">
          <a:extLst>
            <a:ext uri="{FF2B5EF4-FFF2-40B4-BE49-F238E27FC236}">
              <a16:creationId xmlns:a16="http://schemas.microsoft.com/office/drawing/2014/main" id="{5560F11A-69AC-4408-9169-E6EA3DEACA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0" name="Text Box 16">
          <a:extLst>
            <a:ext uri="{FF2B5EF4-FFF2-40B4-BE49-F238E27FC236}">
              <a16:creationId xmlns:a16="http://schemas.microsoft.com/office/drawing/2014/main" id="{1931C9FD-CF40-4DB5-B419-0BD0F274AF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1" name="Text Box 17">
          <a:extLst>
            <a:ext uri="{FF2B5EF4-FFF2-40B4-BE49-F238E27FC236}">
              <a16:creationId xmlns:a16="http://schemas.microsoft.com/office/drawing/2014/main" id="{072A5C1D-B89B-4259-B9BD-FE9276EBB4C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62" name="Text Box 18">
          <a:extLst>
            <a:ext uri="{FF2B5EF4-FFF2-40B4-BE49-F238E27FC236}">
              <a16:creationId xmlns:a16="http://schemas.microsoft.com/office/drawing/2014/main" id="{F7CD1335-4D28-405C-8D40-1ADC8E14B47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3" name="Text Box 16">
          <a:extLst>
            <a:ext uri="{FF2B5EF4-FFF2-40B4-BE49-F238E27FC236}">
              <a16:creationId xmlns:a16="http://schemas.microsoft.com/office/drawing/2014/main" id="{FD2EEF25-4D38-46BD-91CF-E1D0B32C169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4" name="Text Box 17">
          <a:extLst>
            <a:ext uri="{FF2B5EF4-FFF2-40B4-BE49-F238E27FC236}">
              <a16:creationId xmlns:a16="http://schemas.microsoft.com/office/drawing/2014/main" id="{77363E30-8088-40B0-B54D-DF8CDA36A0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5" name="Text Box 18">
          <a:extLst>
            <a:ext uri="{FF2B5EF4-FFF2-40B4-BE49-F238E27FC236}">
              <a16:creationId xmlns:a16="http://schemas.microsoft.com/office/drawing/2014/main" id="{9C8A2845-6A43-4AA0-ABA1-D8955AE038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6" name="Text Box 19">
          <a:extLst>
            <a:ext uri="{FF2B5EF4-FFF2-40B4-BE49-F238E27FC236}">
              <a16:creationId xmlns:a16="http://schemas.microsoft.com/office/drawing/2014/main" id="{AF9FC782-699B-4859-872E-B9D16C3CD8A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7" name="Text Box 16">
          <a:extLst>
            <a:ext uri="{FF2B5EF4-FFF2-40B4-BE49-F238E27FC236}">
              <a16:creationId xmlns:a16="http://schemas.microsoft.com/office/drawing/2014/main" id="{F5FE29D9-2948-46CC-A568-93CDBD03E89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8" name="Text Box 17">
          <a:extLst>
            <a:ext uri="{FF2B5EF4-FFF2-40B4-BE49-F238E27FC236}">
              <a16:creationId xmlns:a16="http://schemas.microsoft.com/office/drawing/2014/main" id="{26D908F3-B7DC-4ACC-AFCB-EED283B5F8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69" name="Text Box 18">
          <a:extLst>
            <a:ext uri="{FF2B5EF4-FFF2-40B4-BE49-F238E27FC236}">
              <a16:creationId xmlns:a16="http://schemas.microsoft.com/office/drawing/2014/main" id="{4EE14680-CF0D-477A-90BC-920CFA34E8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70" name="Text Box 19">
          <a:extLst>
            <a:ext uri="{FF2B5EF4-FFF2-40B4-BE49-F238E27FC236}">
              <a16:creationId xmlns:a16="http://schemas.microsoft.com/office/drawing/2014/main" id="{0D7175C6-C9AE-43CA-91F5-BC9A4AABD6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56743"/>
    <xdr:sp macro="" textlink="">
      <xdr:nvSpPr>
        <xdr:cNvPr id="6671" name="Text Box 15">
          <a:extLst>
            <a:ext uri="{FF2B5EF4-FFF2-40B4-BE49-F238E27FC236}">
              <a16:creationId xmlns:a16="http://schemas.microsoft.com/office/drawing/2014/main" id="{5DE4D3B9-29A8-417F-B36C-9EBA4CD5519C}"/>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442269"/>
    <xdr:sp macro="" textlink="">
      <xdr:nvSpPr>
        <xdr:cNvPr id="6672" name="Text Box 15">
          <a:extLst>
            <a:ext uri="{FF2B5EF4-FFF2-40B4-BE49-F238E27FC236}">
              <a16:creationId xmlns:a16="http://schemas.microsoft.com/office/drawing/2014/main" id="{E0A4B4EC-3BEE-40B8-AFD8-03532B33EBF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140</xdr:row>
      <xdr:rowOff>504825</xdr:rowOff>
    </xdr:from>
    <xdr:ext cx="95250" cy="442269"/>
    <xdr:sp macro="" textlink="">
      <xdr:nvSpPr>
        <xdr:cNvPr id="6673" name="Text Box 15">
          <a:extLst>
            <a:ext uri="{FF2B5EF4-FFF2-40B4-BE49-F238E27FC236}">
              <a16:creationId xmlns:a16="http://schemas.microsoft.com/office/drawing/2014/main" id="{42B0052A-A6C2-4CF9-B7E7-A3DD8DD1EA4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674" name="Text Box 15">
          <a:extLst>
            <a:ext uri="{FF2B5EF4-FFF2-40B4-BE49-F238E27FC236}">
              <a16:creationId xmlns:a16="http://schemas.microsoft.com/office/drawing/2014/main" id="{376D6262-A385-430D-8130-7A7F894CE9D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444331"/>
    <xdr:sp macro="" textlink="">
      <xdr:nvSpPr>
        <xdr:cNvPr id="6675" name="Text Box 15">
          <a:extLst>
            <a:ext uri="{FF2B5EF4-FFF2-40B4-BE49-F238E27FC236}">
              <a16:creationId xmlns:a16="http://schemas.microsoft.com/office/drawing/2014/main" id="{1B8295FB-C3F8-436C-BDAC-2F3A5B657AD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140</xdr:row>
      <xdr:rowOff>504825</xdr:rowOff>
    </xdr:from>
    <xdr:ext cx="95250" cy="213632"/>
    <xdr:sp macro="" textlink="">
      <xdr:nvSpPr>
        <xdr:cNvPr id="6676" name="Text Box 15">
          <a:extLst>
            <a:ext uri="{FF2B5EF4-FFF2-40B4-BE49-F238E27FC236}">
              <a16:creationId xmlns:a16="http://schemas.microsoft.com/office/drawing/2014/main" id="{C99F6BE3-6A18-4E19-A8ED-E0069ED3C01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7" name="Text Box 16">
          <a:extLst>
            <a:ext uri="{FF2B5EF4-FFF2-40B4-BE49-F238E27FC236}">
              <a16:creationId xmlns:a16="http://schemas.microsoft.com/office/drawing/2014/main" id="{4D3DB3B6-CB58-4FAF-B76E-EDB55C0DCD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8" name="Text Box 17">
          <a:extLst>
            <a:ext uri="{FF2B5EF4-FFF2-40B4-BE49-F238E27FC236}">
              <a16:creationId xmlns:a16="http://schemas.microsoft.com/office/drawing/2014/main" id="{41214886-6DFD-430A-91B8-973042ADE9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79" name="Text Box 18">
          <a:extLst>
            <a:ext uri="{FF2B5EF4-FFF2-40B4-BE49-F238E27FC236}">
              <a16:creationId xmlns:a16="http://schemas.microsoft.com/office/drawing/2014/main" id="{C2B59E01-00F6-4070-B64C-8E69F145A90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80" name="Text Box 19">
          <a:extLst>
            <a:ext uri="{FF2B5EF4-FFF2-40B4-BE49-F238E27FC236}">
              <a16:creationId xmlns:a16="http://schemas.microsoft.com/office/drawing/2014/main" id="{B09B5067-5909-448D-BB91-884C1210D9D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1" name="Text Box 16">
          <a:extLst>
            <a:ext uri="{FF2B5EF4-FFF2-40B4-BE49-F238E27FC236}">
              <a16:creationId xmlns:a16="http://schemas.microsoft.com/office/drawing/2014/main" id="{0FC22CAC-19EC-4AC4-8B9E-B6E7CE3D74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2" name="Text Box 17">
          <a:extLst>
            <a:ext uri="{FF2B5EF4-FFF2-40B4-BE49-F238E27FC236}">
              <a16:creationId xmlns:a16="http://schemas.microsoft.com/office/drawing/2014/main" id="{41CA226F-BB30-4176-AF8A-D337BAD4E0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3" name="Text Box 18">
          <a:extLst>
            <a:ext uri="{FF2B5EF4-FFF2-40B4-BE49-F238E27FC236}">
              <a16:creationId xmlns:a16="http://schemas.microsoft.com/office/drawing/2014/main" id="{8D68825E-5AB8-4EF6-8151-B0CCADE5C16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84" name="Text Box 19">
          <a:extLst>
            <a:ext uri="{FF2B5EF4-FFF2-40B4-BE49-F238E27FC236}">
              <a16:creationId xmlns:a16="http://schemas.microsoft.com/office/drawing/2014/main" id="{B32687B5-CB1B-46BD-A55A-81049119F8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5" name="Text Box 16">
          <a:extLst>
            <a:ext uri="{FF2B5EF4-FFF2-40B4-BE49-F238E27FC236}">
              <a16:creationId xmlns:a16="http://schemas.microsoft.com/office/drawing/2014/main" id="{DB987720-4B51-4F49-8FB7-30A16B89A2F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6" name="Text Box 17">
          <a:extLst>
            <a:ext uri="{FF2B5EF4-FFF2-40B4-BE49-F238E27FC236}">
              <a16:creationId xmlns:a16="http://schemas.microsoft.com/office/drawing/2014/main" id="{0F6CD1EF-7964-4659-BCE9-BE1D2006AC4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7" name="Text Box 18">
          <a:extLst>
            <a:ext uri="{FF2B5EF4-FFF2-40B4-BE49-F238E27FC236}">
              <a16:creationId xmlns:a16="http://schemas.microsoft.com/office/drawing/2014/main" id="{66FE9901-CFCF-4B53-91F2-76297888FC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0</xdr:rowOff>
    </xdr:from>
    <xdr:ext cx="95250" cy="171450"/>
    <xdr:sp macro="" textlink="">
      <xdr:nvSpPr>
        <xdr:cNvPr id="6688" name="Text Box 19">
          <a:extLst>
            <a:ext uri="{FF2B5EF4-FFF2-40B4-BE49-F238E27FC236}">
              <a16:creationId xmlns:a16="http://schemas.microsoft.com/office/drawing/2014/main" id="{DE348DD4-910E-452A-9E24-D1995F9CB07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689" name="Text Box 15">
          <a:extLst>
            <a:ext uri="{FF2B5EF4-FFF2-40B4-BE49-F238E27FC236}">
              <a16:creationId xmlns:a16="http://schemas.microsoft.com/office/drawing/2014/main" id="{BE1B85E7-5A12-4029-9568-202281F3F83B}"/>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0" name="Text Box 16">
          <a:extLst>
            <a:ext uri="{FF2B5EF4-FFF2-40B4-BE49-F238E27FC236}">
              <a16:creationId xmlns:a16="http://schemas.microsoft.com/office/drawing/2014/main" id="{39B2F80D-C979-4349-B773-83612C32E4B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1" name="Text Box 17">
          <a:extLst>
            <a:ext uri="{FF2B5EF4-FFF2-40B4-BE49-F238E27FC236}">
              <a16:creationId xmlns:a16="http://schemas.microsoft.com/office/drawing/2014/main" id="{1A774D05-DE63-4B1E-8FC6-30917023AB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2" name="Text Box 18">
          <a:extLst>
            <a:ext uri="{FF2B5EF4-FFF2-40B4-BE49-F238E27FC236}">
              <a16:creationId xmlns:a16="http://schemas.microsoft.com/office/drawing/2014/main" id="{0C030AA8-D35F-4403-BFFC-34C362F23F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693" name="Text Box 19">
          <a:extLst>
            <a:ext uri="{FF2B5EF4-FFF2-40B4-BE49-F238E27FC236}">
              <a16:creationId xmlns:a16="http://schemas.microsoft.com/office/drawing/2014/main" id="{790FA99E-B76D-4956-A609-7FBBFBCE8E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144</xdr:row>
      <xdr:rowOff>504825</xdr:rowOff>
    </xdr:from>
    <xdr:ext cx="95250" cy="442269"/>
    <xdr:sp macro="" textlink="">
      <xdr:nvSpPr>
        <xdr:cNvPr id="6694" name="Text Box 15">
          <a:extLst>
            <a:ext uri="{FF2B5EF4-FFF2-40B4-BE49-F238E27FC236}">
              <a16:creationId xmlns:a16="http://schemas.microsoft.com/office/drawing/2014/main" id="{68BC4552-3AB0-48F2-AFC9-1EE54FB38333}"/>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5" name="Text Box 16">
          <a:extLst>
            <a:ext uri="{FF2B5EF4-FFF2-40B4-BE49-F238E27FC236}">
              <a16:creationId xmlns:a16="http://schemas.microsoft.com/office/drawing/2014/main" id="{BE82863D-BC9A-4899-930B-AB5777E4F9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6" name="Text Box 17">
          <a:extLst>
            <a:ext uri="{FF2B5EF4-FFF2-40B4-BE49-F238E27FC236}">
              <a16:creationId xmlns:a16="http://schemas.microsoft.com/office/drawing/2014/main" id="{D4805328-A6BF-4309-BE79-08B4F0FD69F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697" name="Text Box 18">
          <a:extLst>
            <a:ext uri="{FF2B5EF4-FFF2-40B4-BE49-F238E27FC236}">
              <a16:creationId xmlns:a16="http://schemas.microsoft.com/office/drawing/2014/main" id="{8594764C-C6F0-42AB-B349-3A3009BBD5E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8" name="Text Box 16">
          <a:extLst>
            <a:ext uri="{FF2B5EF4-FFF2-40B4-BE49-F238E27FC236}">
              <a16:creationId xmlns:a16="http://schemas.microsoft.com/office/drawing/2014/main" id="{6C16975D-36D0-42F2-933B-3BAE030919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699" name="Text Box 17">
          <a:extLst>
            <a:ext uri="{FF2B5EF4-FFF2-40B4-BE49-F238E27FC236}">
              <a16:creationId xmlns:a16="http://schemas.microsoft.com/office/drawing/2014/main" id="{49723CE9-35AC-4863-9708-1F85D316A5D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0" name="Text Box 18">
          <a:extLst>
            <a:ext uri="{FF2B5EF4-FFF2-40B4-BE49-F238E27FC236}">
              <a16:creationId xmlns:a16="http://schemas.microsoft.com/office/drawing/2014/main" id="{90EE8797-1FCF-4D17-9241-3F7E8BDDEFB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1" name="Text Box 19">
          <a:extLst>
            <a:ext uri="{FF2B5EF4-FFF2-40B4-BE49-F238E27FC236}">
              <a16:creationId xmlns:a16="http://schemas.microsoft.com/office/drawing/2014/main" id="{FABD0063-3BE3-4B85-B683-7DB5756B38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2" name="Text Box 16">
          <a:extLst>
            <a:ext uri="{FF2B5EF4-FFF2-40B4-BE49-F238E27FC236}">
              <a16:creationId xmlns:a16="http://schemas.microsoft.com/office/drawing/2014/main" id="{8AA6B7A3-1816-4545-A296-E1CA6577D2A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3" name="Text Box 17">
          <a:extLst>
            <a:ext uri="{FF2B5EF4-FFF2-40B4-BE49-F238E27FC236}">
              <a16:creationId xmlns:a16="http://schemas.microsoft.com/office/drawing/2014/main" id="{2796E177-706A-4796-B33F-12ECDBB8C3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04" name="Text Box 18">
          <a:extLst>
            <a:ext uri="{FF2B5EF4-FFF2-40B4-BE49-F238E27FC236}">
              <a16:creationId xmlns:a16="http://schemas.microsoft.com/office/drawing/2014/main" id="{D1D6C0B7-6A37-49AD-B154-62C063A2EC3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05" name="Text Box 15">
          <a:extLst>
            <a:ext uri="{FF2B5EF4-FFF2-40B4-BE49-F238E27FC236}">
              <a16:creationId xmlns:a16="http://schemas.microsoft.com/office/drawing/2014/main" id="{3FCBC726-4FA3-4A18-AA99-8B6B1D001EB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6" name="Text Box 16">
          <a:extLst>
            <a:ext uri="{FF2B5EF4-FFF2-40B4-BE49-F238E27FC236}">
              <a16:creationId xmlns:a16="http://schemas.microsoft.com/office/drawing/2014/main" id="{5C7684CA-FDF9-4206-879C-41BC4D0EF3D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7" name="Text Box 17">
          <a:extLst>
            <a:ext uri="{FF2B5EF4-FFF2-40B4-BE49-F238E27FC236}">
              <a16:creationId xmlns:a16="http://schemas.microsoft.com/office/drawing/2014/main" id="{F5FDB723-D6A6-4ED3-8DD6-0DF5AB4325F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8" name="Text Box 18">
          <a:extLst>
            <a:ext uri="{FF2B5EF4-FFF2-40B4-BE49-F238E27FC236}">
              <a16:creationId xmlns:a16="http://schemas.microsoft.com/office/drawing/2014/main" id="{7154AC32-6270-4288-B54C-307F3ABA7E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09" name="Text Box 19">
          <a:extLst>
            <a:ext uri="{FF2B5EF4-FFF2-40B4-BE49-F238E27FC236}">
              <a16:creationId xmlns:a16="http://schemas.microsoft.com/office/drawing/2014/main" id="{1F445C35-16CB-4237-806E-593B8413A50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0" name="Text Box 16">
          <a:extLst>
            <a:ext uri="{FF2B5EF4-FFF2-40B4-BE49-F238E27FC236}">
              <a16:creationId xmlns:a16="http://schemas.microsoft.com/office/drawing/2014/main" id="{B1339FC2-2982-44C4-845F-2C84D06B11C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1" name="Text Box 17">
          <a:extLst>
            <a:ext uri="{FF2B5EF4-FFF2-40B4-BE49-F238E27FC236}">
              <a16:creationId xmlns:a16="http://schemas.microsoft.com/office/drawing/2014/main" id="{B6E0E136-B85B-4924-87BD-D26AB342CB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2" name="Text Box 18">
          <a:extLst>
            <a:ext uri="{FF2B5EF4-FFF2-40B4-BE49-F238E27FC236}">
              <a16:creationId xmlns:a16="http://schemas.microsoft.com/office/drawing/2014/main" id="{3863FE70-67A6-40CE-9317-3A43E728E5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13" name="Text Box 19">
          <a:extLst>
            <a:ext uri="{FF2B5EF4-FFF2-40B4-BE49-F238E27FC236}">
              <a16:creationId xmlns:a16="http://schemas.microsoft.com/office/drawing/2014/main" id="{6FFB67FE-3D33-48BC-9284-9BA16CB72C4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4" name="Text Box 16">
          <a:extLst>
            <a:ext uri="{FF2B5EF4-FFF2-40B4-BE49-F238E27FC236}">
              <a16:creationId xmlns:a16="http://schemas.microsoft.com/office/drawing/2014/main" id="{0F281B8F-FEC8-4449-AEAF-CB6CBDCAB8A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5" name="Text Box 17">
          <a:extLst>
            <a:ext uri="{FF2B5EF4-FFF2-40B4-BE49-F238E27FC236}">
              <a16:creationId xmlns:a16="http://schemas.microsoft.com/office/drawing/2014/main" id="{A8F5847D-4EC4-45AA-AADE-AF5D2B0C365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6" name="Text Box 18">
          <a:extLst>
            <a:ext uri="{FF2B5EF4-FFF2-40B4-BE49-F238E27FC236}">
              <a16:creationId xmlns:a16="http://schemas.microsoft.com/office/drawing/2014/main" id="{71E0D49E-4A26-489D-9C06-64626AF6C91F}"/>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141</xdr:row>
      <xdr:rowOff>0</xdr:rowOff>
    </xdr:from>
    <xdr:ext cx="95250" cy="171450"/>
    <xdr:sp macro="" textlink="">
      <xdr:nvSpPr>
        <xdr:cNvPr id="6717" name="Text Box 19">
          <a:extLst>
            <a:ext uri="{FF2B5EF4-FFF2-40B4-BE49-F238E27FC236}">
              <a16:creationId xmlns:a16="http://schemas.microsoft.com/office/drawing/2014/main" id="{AF3C6D9B-9CFE-4DE1-B6D8-B0FAF6CE75D3}"/>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014"/>
    <xdr:sp macro="" textlink="">
      <xdr:nvSpPr>
        <xdr:cNvPr id="6718" name="Text Box 15">
          <a:extLst>
            <a:ext uri="{FF2B5EF4-FFF2-40B4-BE49-F238E27FC236}">
              <a16:creationId xmlns:a16="http://schemas.microsoft.com/office/drawing/2014/main" id="{2DA6B7DE-B4AF-445D-912B-05B5E2095B0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19" name="Text Box 16">
          <a:extLst>
            <a:ext uri="{FF2B5EF4-FFF2-40B4-BE49-F238E27FC236}">
              <a16:creationId xmlns:a16="http://schemas.microsoft.com/office/drawing/2014/main" id="{761D2BE0-DE2F-4F2C-A3C3-5BB2505572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0" name="Text Box 17">
          <a:extLst>
            <a:ext uri="{FF2B5EF4-FFF2-40B4-BE49-F238E27FC236}">
              <a16:creationId xmlns:a16="http://schemas.microsoft.com/office/drawing/2014/main" id="{3B119BE6-FF10-4AE6-9F84-ABD6F976DD5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1" name="Text Box 18">
          <a:extLst>
            <a:ext uri="{FF2B5EF4-FFF2-40B4-BE49-F238E27FC236}">
              <a16:creationId xmlns:a16="http://schemas.microsoft.com/office/drawing/2014/main" id="{BFA36F0D-1EA6-4EF3-B334-66E1AD27D78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0</xdr:rowOff>
    </xdr:from>
    <xdr:ext cx="95250" cy="171450"/>
    <xdr:sp macro="" textlink="">
      <xdr:nvSpPr>
        <xdr:cNvPr id="6722" name="Text Box 19">
          <a:extLst>
            <a:ext uri="{FF2B5EF4-FFF2-40B4-BE49-F238E27FC236}">
              <a16:creationId xmlns:a16="http://schemas.microsoft.com/office/drawing/2014/main" id="{81C6BCE0-9289-4613-8861-D60BB77E5B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3" name="Text Box 16">
          <a:extLst>
            <a:ext uri="{FF2B5EF4-FFF2-40B4-BE49-F238E27FC236}">
              <a16:creationId xmlns:a16="http://schemas.microsoft.com/office/drawing/2014/main" id="{62B0E921-0975-4C3A-9615-A46FD132F60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0</xdr:rowOff>
    </xdr:from>
    <xdr:ext cx="95250" cy="171450"/>
    <xdr:sp macro="" textlink="">
      <xdr:nvSpPr>
        <xdr:cNvPr id="6724" name="Text Box 17">
          <a:extLst>
            <a:ext uri="{FF2B5EF4-FFF2-40B4-BE49-F238E27FC236}">
              <a16:creationId xmlns:a16="http://schemas.microsoft.com/office/drawing/2014/main" id="{DB1CCA71-C8CE-4927-8292-599665F60DC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146</xdr:row>
      <xdr:rowOff>15875</xdr:rowOff>
    </xdr:from>
    <xdr:ext cx="95250" cy="171450"/>
    <xdr:sp macro="" textlink="">
      <xdr:nvSpPr>
        <xdr:cNvPr id="6725" name="Text Box 18">
          <a:extLst>
            <a:ext uri="{FF2B5EF4-FFF2-40B4-BE49-F238E27FC236}">
              <a16:creationId xmlns:a16="http://schemas.microsoft.com/office/drawing/2014/main" id="{560B7274-9404-47D4-88BD-74247A5885FA}"/>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6" name="Text Box 16">
          <a:extLst>
            <a:ext uri="{FF2B5EF4-FFF2-40B4-BE49-F238E27FC236}">
              <a16:creationId xmlns:a16="http://schemas.microsoft.com/office/drawing/2014/main" id="{F2EC2BC2-E6C1-48B4-8D0C-5B06CEF399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7" name="Text Box 17">
          <a:extLst>
            <a:ext uri="{FF2B5EF4-FFF2-40B4-BE49-F238E27FC236}">
              <a16:creationId xmlns:a16="http://schemas.microsoft.com/office/drawing/2014/main" id="{F9BACAEB-CC22-494C-A5CB-931ACA0C3A8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8" name="Text Box 18">
          <a:extLst>
            <a:ext uri="{FF2B5EF4-FFF2-40B4-BE49-F238E27FC236}">
              <a16:creationId xmlns:a16="http://schemas.microsoft.com/office/drawing/2014/main" id="{2EEBC777-2FBD-48F8-B13C-D8A198E113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29" name="Text Box 19">
          <a:extLst>
            <a:ext uri="{FF2B5EF4-FFF2-40B4-BE49-F238E27FC236}">
              <a16:creationId xmlns:a16="http://schemas.microsoft.com/office/drawing/2014/main" id="{19281B8E-3D0E-468D-9626-D7E5BD5512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146</xdr:row>
      <xdr:rowOff>0</xdr:rowOff>
    </xdr:from>
    <xdr:ext cx="95250" cy="171450"/>
    <xdr:sp macro="" textlink="">
      <xdr:nvSpPr>
        <xdr:cNvPr id="6730" name="Text Box 16">
          <a:extLst>
            <a:ext uri="{FF2B5EF4-FFF2-40B4-BE49-F238E27FC236}">
              <a16:creationId xmlns:a16="http://schemas.microsoft.com/office/drawing/2014/main" id="{17FEE293-AD8C-4354-98C6-E63476421F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1" name="Text Box 15">
          <a:extLst>
            <a:ext uri="{FF2B5EF4-FFF2-40B4-BE49-F238E27FC236}">
              <a16:creationId xmlns:a16="http://schemas.microsoft.com/office/drawing/2014/main" id="{8F5224D8-5C20-4D5B-9B22-29F6E3BB2CD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2" name="Text Box 15">
          <a:extLst>
            <a:ext uri="{FF2B5EF4-FFF2-40B4-BE49-F238E27FC236}">
              <a16:creationId xmlns:a16="http://schemas.microsoft.com/office/drawing/2014/main" id="{DD56AB69-22B9-4438-B48C-348C10CFEA8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33" name="Text Box 15">
          <a:extLst>
            <a:ext uri="{FF2B5EF4-FFF2-40B4-BE49-F238E27FC236}">
              <a16:creationId xmlns:a16="http://schemas.microsoft.com/office/drawing/2014/main" id="{A8C86BFB-DA81-43FF-8630-E7BD44B0BBD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34" name="Text Box 15">
          <a:extLst>
            <a:ext uri="{FF2B5EF4-FFF2-40B4-BE49-F238E27FC236}">
              <a16:creationId xmlns:a16="http://schemas.microsoft.com/office/drawing/2014/main" id="{E32A9ECD-2571-4C2B-BBA9-C089863CDB1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35" name="Text Box 15">
          <a:extLst>
            <a:ext uri="{FF2B5EF4-FFF2-40B4-BE49-F238E27FC236}">
              <a16:creationId xmlns:a16="http://schemas.microsoft.com/office/drawing/2014/main" id="{AAF820D9-5DE1-480F-8160-F7A9979D8DE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6" name="Text Box 15">
          <a:extLst>
            <a:ext uri="{FF2B5EF4-FFF2-40B4-BE49-F238E27FC236}">
              <a16:creationId xmlns:a16="http://schemas.microsoft.com/office/drawing/2014/main" id="{C87D2C0D-E26A-4B0A-9E34-B90CF8473FD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7" name="Text Box 15">
          <a:extLst>
            <a:ext uri="{FF2B5EF4-FFF2-40B4-BE49-F238E27FC236}">
              <a16:creationId xmlns:a16="http://schemas.microsoft.com/office/drawing/2014/main" id="{131E5B00-E00B-46EC-B6AA-DB1AC3CE56D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8" name="Text Box 15">
          <a:extLst>
            <a:ext uri="{FF2B5EF4-FFF2-40B4-BE49-F238E27FC236}">
              <a16:creationId xmlns:a16="http://schemas.microsoft.com/office/drawing/2014/main" id="{E957C7F2-96C6-4E53-BFD6-D3C50ADA0AE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39" name="Text Box 15">
          <a:extLst>
            <a:ext uri="{FF2B5EF4-FFF2-40B4-BE49-F238E27FC236}">
              <a16:creationId xmlns:a16="http://schemas.microsoft.com/office/drawing/2014/main" id="{FC6A9896-B126-4670-BDE2-AC64CF27F11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0" name="Text Box 15">
          <a:extLst>
            <a:ext uri="{FF2B5EF4-FFF2-40B4-BE49-F238E27FC236}">
              <a16:creationId xmlns:a16="http://schemas.microsoft.com/office/drawing/2014/main" id="{D330E011-E1D7-4EB0-90DB-71BD92ABA38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140</xdr:row>
      <xdr:rowOff>504825</xdr:rowOff>
    </xdr:from>
    <xdr:ext cx="95250" cy="213632"/>
    <xdr:sp macro="" textlink="">
      <xdr:nvSpPr>
        <xdr:cNvPr id="6741" name="Text Box 15">
          <a:extLst>
            <a:ext uri="{FF2B5EF4-FFF2-40B4-BE49-F238E27FC236}">
              <a16:creationId xmlns:a16="http://schemas.microsoft.com/office/drawing/2014/main" id="{61EC42E2-750A-4F01-9C47-29EE7DBCE77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8496"/>
    <xdr:sp macro="" textlink="">
      <xdr:nvSpPr>
        <xdr:cNvPr id="6742" name="Text Box 15">
          <a:extLst>
            <a:ext uri="{FF2B5EF4-FFF2-40B4-BE49-F238E27FC236}">
              <a16:creationId xmlns:a16="http://schemas.microsoft.com/office/drawing/2014/main" id="{1E7E9971-F0B4-4307-818E-888B69147A0E}"/>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3" name="Text Box 15">
          <a:extLst>
            <a:ext uri="{FF2B5EF4-FFF2-40B4-BE49-F238E27FC236}">
              <a16:creationId xmlns:a16="http://schemas.microsoft.com/office/drawing/2014/main" id="{86069E0A-A072-43C1-B217-63540535C97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4" name="Text Box 15">
          <a:extLst>
            <a:ext uri="{FF2B5EF4-FFF2-40B4-BE49-F238E27FC236}">
              <a16:creationId xmlns:a16="http://schemas.microsoft.com/office/drawing/2014/main" id="{7C097FE1-7BB4-44B6-ACAE-77816C4186F9}"/>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56743"/>
    <xdr:sp macro="" textlink="">
      <xdr:nvSpPr>
        <xdr:cNvPr id="6745" name="Text Box 15">
          <a:extLst>
            <a:ext uri="{FF2B5EF4-FFF2-40B4-BE49-F238E27FC236}">
              <a16:creationId xmlns:a16="http://schemas.microsoft.com/office/drawing/2014/main" id="{C9A37B1F-EDC5-4581-BEC7-7B4C5512840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6" name="Text Box 15">
          <a:extLst>
            <a:ext uri="{FF2B5EF4-FFF2-40B4-BE49-F238E27FC236}">
              <a16:creationId xmlns:a16="http://schemas.microsoft.com/office/drawing/2014/main" id="{647DC1A0-C89A-4762-9734-FABE0CFD1C4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444331"/>
    <xdr:sp macro="" textlink="">
      <xdr:nvSpPr>
        <xdr:cNvPr id="6747" name="Text Box 15">
          <a:extLst>
            <a:ext uri="{FF2B5EF4-FFF2-40B4-BE49-F238E27FC236}">
              <a16:creationId xmlns:a16="http://schemas.microsoft.com/office/drawing/2014/main" id="{6C7FF52D-7A42-4B0F-BED5-6D9C71ACF86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8" name="Text Box 15">
          <a:extLst>
            <a:ext uri="{FF2B5EF4-FFF2-40B4-BE49-F238E27FC236}">
              <a16:creationId xmlns:a16="http://schemas.microsoft.com/office/drawing/2014/main" id="{9A24A7B2-4A1A-4047-B57C-5C3F466451C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49" name="Text Box 15">
          <a:extLst>
            <a:ext uri="{FF2B5EF4-FFF2-40B4-BE49-F238E27FC236}">
              <a16:creationId xmlns:a16="http://schemas.microsoft.com/office/drawing/2014/main" id="{73555270-D3FD-4C8F-87B9-CDE95607CAD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0" name="Text Box 15">
          <a:extLst>
            <a:ext uri="{FF2B5EF4-FFF2-40B4-BE49-F238E27FC236}">
              <a16:creationId xmlns:a16="http://schemas.microsoft.com/office/drawing/2014/main" id="{C47389F5-7597-4183-8A5B-4640831950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1" name="Text Box 15">
          <a:extLst>
            <a:ext uri="{FF2B5EF4-FFF2-40B4-BE49-F238E27FC236}">
              <a16:creationId xmlns:a16="http://schemas.microsoft.com/office/drawing/2014/main" id="{7492EE34-0648-4CF6-8665-8AD35A445B0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2" name="Text Box 15">
          <a:extLst>
            <a:ext uri="{FF2B5EF4-FFF2-40B4-BE49-F238E27FC236}">
              <a16:creationId xmlns:a16="http://schemas.microsoft.com/office/drawing/2014/main" id="{CFF1C7D7-E650-4471-9BF6-E6715D8A3CD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142</xdr:row>
      <xdr:rowOff>504825</xdr:rowOff>
    </xdr:from>
    <xdr:ext cx="95250" cy="213632"/>
    <xdr:sp macro="" textlink="">
      <xdr:nvSpPr>
        <xdr:cNvPr id="6753" name="Text Box 15">
          <a:extLst>
            <a:ext uri="{FF2B5EF4-FFF2-40B4-BE49-F238E27FC236}">
              <a16:creationId xmlns:a16="http://schemas.microsoft.com/office/drawing/2014/main" id="{A8683375-4F70-4EE3-8DD0-4A70FCF5D30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8496"/>
    <xdr:sp macro="" textlink="">
      <xdr:nvSpPr>
        <xdr:cNvPr id="6754" name="Text Box 15">
          <a:extLst>
            <a:ext uri="{FF2B5EF4-FFF2-40B4-BE49-F238E27FC236}">
              <a16:creationId xmlns:a16="http://schemas.microsoft.com/office/drawing/2014/main" id="{6E39CDDD-4A92-493E-B338-94CD0200FE4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5" name="Text Box 15">
          <a:extLst>
            <a:ext uri="{FF2B5EF4-FFF2-40B4-BE49-F238E27FC236}">
              <a16:creationId xmlns:a16="http://schemas.microsoft.com/office/drawing/2014/main" id="{76D135F7-FDFA-4F8B-9795-3BCBB3EF78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6" name="Text Box 15">
          <a:extLst>
            <a:ext uri="{FF2B5EF4-FFF2-40B4-BE49-F238E27FC236}">
              <a16:creationId xmlns:a16="http://schemas.microsoft.com/office/drawing/2014/main" id="{B5A9F620-2F2D-4FC1-B550-91969629545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56743"/>
    <xdr:sp macro="" textlink="">
      <xdr:nvSpPr>
        <xdr:cNvPr id="6757" name="Text Box 15">
          <a:extLst>
            <a:ext uri="{FF2B5EF4-FFF2-40B4-BE49-F238E27FC236}">
              <a16:creationId xmlns:a16="http://schemas.microsoft.com/office/drawing/2014/main" id="{98B1F0D1-602C-4D4E-89C6-2266D5F7BB77}"/>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58" name="Text Box 15">
          <a:extLst>
            <a:ext uri="{FF2B5EF4-FFF2-40B4-BE49-F238E27FC236}">
              <a16:creationId xmlns:a16="http://schemas.microsoft.com/office/drawing/2014/main" id="{CCF54E44-46D1-49CF-936C-5138E1FA033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444331"/>
    <xdr:sp macro="" textlink="">
      <xdr:nvSpPr>
        <xdr:cNvPr id="6759" name="Text Box 15">
          <a:extLst>
            <a:ext uri="{FF2B5EF4-FFF2-40B4-BE49-F238E27FC236}">
              <a16:creationId xmlns:a16="http://schemas.microsoft.com/office/drawing/2014/main" id="{E79CEA8C-ED70-4533-930A-9EF682E2DC6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0" name="Text Box 15">
          <a:extLst>
            <a:ext uri="{FF2B5EF4-FFF2-40B4-BE49-F238E27FC236}">
              <a16:creationId xmlns:a16="http://schemas.microsoft.com/office/drawing/2014/main" id="{E12AA03F-9178-4C66-B096-B4C4C010104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1" name="Text Box 15">
          <a:extLst>
            <a:ext uri="{FF2B5EF4-FFF2-40B4-BE49-F238E27FC236}">
              <a16:creationId xmlns:a16="http://schemas.microsoft.com/office/drawing/2014/main" id="{8429CBF3-B4D7-4427-9421-B9FC0C011C0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2" name="Text Box 15">
          <a:extLst>
            <a:ext uri="{FF2B5EF4-FFF2-40B4-BE49-F238E27FC236}">
              <a16:creationId xmlns:a16="http://schemas.microsoft.com/office/drawing/2014/main" id="{D4561E4A-CAD7-4F25-B179-F62A4EFE216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3" name="Text Box 15">
          <a:extLst>
            <a:ext uri="{FF2B5EF4-FFF2-40B4-BE49-F238E27FC236}">
              <a16:creationId xmlns:a16="http://schemas.microsoft.com/office/drawing/2014/main" id="{6F8DCDAA-7EF0-455A-AC93-43F38274242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4" name="Text Box 15">
          <a:extLst>
            <a:ext uri="{FF2B5EF4-FFF2-40B4-BE49-F238E27FC236}">
              <a16:creationId xmlns:a16="http://schemas.microsoft.com/office/drawing/2014/main" id="{AECB6313-9F8D-4513-8159-0FF9CA604E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144</xdr:row>
      <xdr:rowOff>504825</xdr:rowOff>
    </xdr:from>
    <xdr:ext cx="95250" cy="213632"/>
    <xdr:sp macro="" textlink="">
      <xdr:nvSpPr>
        <xdr:cNvPr id="6765" name="Text Box 15">
          <a:extLst>
            <a:ext uri="{FF2B5EF4-FFF2-40B4-BE49-F238E27FC236}">
              <a16:creationId xmlns:a16="http://schemas.microsoft.com/office/drawing/2014/main" id="{F09ED6F3-C8CD-4E1E-9D8D-90C4F17544E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6" name="Text Box 15">
          <a:extLst>
            <a:ext uri="{FF2B5EF4-FFF2-40B4-BE49-F238E27FC236}">
              <a16:creationId xmlns:a16="http://schemas.microsoft.com/office/drawing/2014/main" id="{F272CC93-69D3-47F1-917D-D2FE386FB5D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7" name="Text Box 15">
          <a:extLst>
            <a:ext uri="{FF2B5EF4-FFF2-40B4-BE49-F238E27FC236}">
              <a16:creationId xmlns:a16="http://schemas.microsoft.com/office/drawing/2014/main" id="{A882004A-1859-4609-B879-C2465CCCD8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8" name="Text Box 15">
          <a:extLst>
            <a:ext uri="{FF2B5EF4-FFF2-40B4-BE49-F238E27FC236}">
              <a16:creationId xmlns:a16="http://schemas.microsoft.com/office/drawing/2014/main" id="{155E52AE-BFDE-4327-89FC-4EEB92160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69" name="Text Box 15">
          <a:extLst>
            <a:ext uri="{FF2B5EF4-FFF2-40B4-BE49-F238E27FC236}">
              <a16:creationId xmlns:a16="http://schemas.microsoft.com/office/drawing/2014/main" id="{C1F07137-86FC-4C99-987E-2235C96ECDB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0" name="Text Box 15">
          <a:extLst>
            <a:ext uri="{FF2B5EF4-FFF2-40B4-BE49-F238E27FC236}">
              <a16:creationId xmlns:a16="http://schemas.microsoft.com/office/drawing/2014/main" id="{5D6B453D-8D65-429A-A8A4-4ED9DFCE83A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1" name="Text Box 15">
          <a:extLst>
            <a:ext uri="{FF2B5EF4-FFF2-40B4-BE49-F238E27FC236}">
              <a16:creationId xmlns:a16="http://schemas.microsoft.com/office/drawing/2014/main" id="{6C49EA60-BC29-4B38-9BAC-EFABBF6874B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2" name="Text Box 15">
          <a:extLst>
            <a:ext uri="{FF2B5EF4-FFF2-40B4-BE49-F238E27FC236}">
              <a16:creationId xmlns:a16="http://schemas.microsoft.com/office/drawing/2014/main" id="{672CA0BC-79EB-4060-96AC-4F4E5234C5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3" name="Text Box 15">
          <a:extLst>
            <a:ext uri="{FF2B5EF4-FFF2-40B4-BE49-F238E27FC236}">
              <a16:creationId xmlns:a16="http://schemas.microsoft.com/office/drawing/2014/main" id="{C73C59A5-3B01-4ECB-9C62-3E8093DFCD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4" name="Text Box 15">
          <a:extLst>
            <a:ext uri="{FF2B5EF4-FFF2-40B4-BE49-F238E27FC236}">
              <a16:creationId xmlns:a16="http://schemas.microsoft.com/office/drawing/2014/main" id="{9E558500-9DB7-44B8-8E01-16211D684D9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5" name="Text Box 15">
          <a:extLst>
            <a:ext uri="{FF2B5EF4-FFF2-40B4-BE49-F238E27FC236}">
              <a16:creationId xmlns:a16="http://schemas.microsoft.com/office/drawing/2014/main" id="{7DA8D159-062B-4306-AA64-856D317B9EB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6" name="Text Box 15">
          <a:extLst>
            <a:ext uri="{FF2B5EF4-FFF2-40B4-BE49-F238E27FC236}">
              <a16:creationId xmlns:a16="http://schemas.microsoft.com/office/drawing/2014/main" id="{92838A8C-F8AE-4274-9AA2-19C4CB43281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777" name="Text Box 15">
          <a:extLst>
            <a:ext uri="{FF2B5EF4-FFF2-40B4-BE49-F238E27FC236}">
              <a16:creationId xmlns:a16="http://schemas.microsoft.com/office/drawing/2014/main" id="{255293FB-FDA6-4E74-92F1-879A80A1C0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78" name="Text Box 15">
          <a:extLst>
            <a:ext uri="{FF2B5EF4-FFF2-40B4-BE49-F238E27FC236}">
              <a16:creationId xmlns:a16="http://schemas.microsoft.com/office/drawing/2014/main" id="{C77E229B-ECDE-45D8-86ED-69B2B770A30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779" name="Text Box 15">
          <a:extLst>
            <a:ext uri="{FF2B5EF4-FFF2-40B4-BE49-F238E27FC236}">
              <a16:creationId xmlns:a16="http://schemas.microsoft.com/office/drawing/2014/main" id="{8F632093-86B9-45AC-907D-447838B19DD4}"/>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0" name="Text Box 15">
          <a:extLst>
            <a:ext uri="{FF2B5EF4-FFF2-40B4-BE49-F238E27FC236}">
              <a16:creationId xmlns:a16="http://schemas.microsoft.com/office/drawing/2014/main" id="{A327E63A-7674-47C1-890B-02047FC1E3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1" name="Text Box 15">
          <a:extLst>
            <a:ext uri="{FF2B5EF4-FFF2-40B4-BE49-F238E27FC236}">
              <a16:creationId xmlns:a16="http://schemas.microsoft.com/office/drawing/2014/main" id="{C2AF7854-0AC9-41B5-B084-701ACFD77D5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2" name="Text Box 15">
          <a:extLst>
            <a:ext uri="{FF2B5EF4-FFF2-40B4-BE49-F238E27FC236}">
              <a16:creationId xmlns:a16="http://schemas.microsoft.com/office/drawing/2014/main" id="{00FDB7FB-9474-4C00-8923-48B46E3160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3" name="Text Box 15">
          <a:extLst>
            <a:ext uri="{FF2B5EF4-FFF2-40B4-BE49-F238E27FC236}">
              <a16:creationId xmlns:a16="http://schemas.microsoft.com/office/drawing/2014/main" id="{1DBAE7EB-2D5E-4C6D-AC2F-7F5C8F43A1C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4" name="Text Box 15">
          <a:extLst>
            <a:ext uri="{FF2B5EF4-FFF2-40B4-BE49-F238E27FC236}">
              <a16:creationId xmlns:a16="http://schemas.microsoft.com/office/drawing/2014/main" id="{86C80BBE-67B9-4C4E-9118-1214870A72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785" name="Text Box 15">
          <a:extLst>
            <a:ext uri="{FF2B5EF4-FFF2-40B4-BE49-F238E27FC236}">
              <a16:creationId xmlns:a16="http://schemas.microsoft.com/office/drawing/2014/main" id="{B164723B-CDEC-4459-9301-624E281F217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6" name="Text Box 16">
          <a:extLst>
            <a:ext uri="{FF2B5EF4-FFF2-40B4-BE49-F238E27FC236}">
              <a16:creationId xmlns:a16="http://schemas.microsoft.com/office/drawing/2014/main" id="{5CF71C16-0F32-46B3-80C0-43F95BAB547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7" name="Text Box 17">
          <a:extLst>
            <a:ext uri="{FF2B5EF4-FFF2-40B4-BE49-F238E27FC236}">
              <a16:creationId xmlns:a16="http://schemas.microsoft.com/office/drawing/2014/main" id="{095E29F7-560B-4AA4-9C76-7F079EB0A8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8" name="Text Box 18">
          <a:extLst>
            <a:ext uri="{FF2B5EF4-FFF2-40B4-BE49-F238E27FC236}">
              <a16:creationId xmlns:a16="http://schemas.microsoft.com/office/drawing/2014/main" id="{DF9F5E22-8961-4160-9BDC-30E8C553EE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89" name="Text Box 19">
          <a:extLst>
            <a:ext uri="{FF2B5EF4-FFF2-40B4-BE49-F238E27FC236}">
              <a16:creationId xmlns:a16="http://schemas.microsoft.com/office/drawing/2014/main" id="{7A9DA3FE-B217-420E-9665-3A434F239A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0" name="Text Box 16">
          <a:extLst>
            <a:ext uri="{FF2B5EF4-FFF2-40B4-BE49-F238E27FC236}">
              <a16:creationId xmlns:a16="http://schemas.microsoft.com/office/drawing/2014/main" id="{0FBF2222-956C-400F-B777-255476E485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1" name="Text Box 17">
          <a:extLst>
            <a:ext uri="{FF2B5EF4-FFF2-40B4-BE49-F238E27FC236}">
              <a16:creationId xmlns:a16="http://schemas.microsoft.com/office/drawing/2014/main" id="{4D8F4E92-1C3A-449E-A04A-CBCD4920E05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2" name="Text Box 18">
          <a:extLst>
            <a:ext uri="{FF2B5EF4-FFF2-40B4-BE49-F238E27FC236}">
              <a16:creationId xmlns:a16="http://schemas.microsoft.com/office/drawing/2014/main" id="{A707550D-1959-4BC5-BC4C-D8683DD4320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793" name="Text Box 19">
          <a:extLst>
            <a:ext uri="{FF2B5EF4-FFF2-40B4-BE49-F238E27FC236}">
              <a16:creationId xmlns:a16="http://schemas.microsoft.com/office/drawing/2014/main" id="{6351598B-7DD3-4E2C-89CF-CE8A517D4A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4" name="Text Box 16">
          <a:extLst>
            <a:ext uri="{FF2B5EF4-FFF2-40B4-BE49-F238E27FC236}">
              <a16:creationId xmlns:a16="http://schemas.microsoft.com/office/drawing/2014/main" id="{36E48FB0-E8AD-443A-BC3E-0D9BC4B9039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5" name="Text Box 17">
          <a:extLst>
            <a:ext uri="{FF2B5EF4-FFF2-40B4-BE49-F238E27FC236}">
              <a16:creationId xmlns:a16="http://schemas.microsoft.com/office/drawing/2014/main" id="{53AF08CF-181D-40C6-BFED-43A7173A327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6" name="Text Box 18">
          <a:extLst>
            <a:ext uri="{FF2B5EF4-FFF2-40B4-BE49-F238E27FC236}">
              <a16:creationId xmlns:a16="http://schemas.microsoft.com/office/drawing/2014/main" id="{C24D3E1A-6EE9-4BB3-81FD-D4974035F0DA}"/>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797" name="Text Box 19">
          <a:extLst>
            <a:ext uri="{FF2B5EF4-FFF2-40B4-BE49-F238E27FC236}">
              <a16:creationId xmlns:a16="http://schemas.microsoft.com/office/drawing/2014/main" id="{8FB70EF6-224B-4E1E-9C87-6179140AA45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151</xdr:row>
      <xdr:rowOff>504825</xdr:rowOff>
    </xdr:from>
    <xdr:ext cx="95250" cy="444014"/>
    <xdr:sp macro="" textlink="">
      <xdr:nvSpPr>
        <xdr:cNvPr id="6798" name="Text Box 15">
          <a:extLst>
            <a:ext uri="{FF2B5EF4-FFF2-40B4-BE49-F238E27FC236}">
              <a16:creationId xmlns:a16="http://schemas.microsoft.com/office/drawing/2014/main" id="{107FBDC2-421B-46AD-9029-1377E4C70591}"/>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799" name="Text Box 16">
          <a:extLst>
            <a:ext uri="{FF2B5EF4-FFF2-40B4-BE49-F238E27FC236}">
              <a16:creationId xmlns:a16="http://schemas.microsoft.com/office/drawing/2014/main" id="{7893A970-DA1C-486E-A901-6585BBDDA68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0" name="Text Box 17">
          <a:extLst>
            <a:ext uri="{FF2B5EF4-FFF2-40B4-BE49-F238E27FC236}">
              <a16:creationId xmlns:a16="http://schemas.microsoft.com/office/drawing/2014/main" id="{D75F7290-9B47-4876-98E2-5A7DA5078BB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1" name="Text Box 18">
          <a:extLst>
            <a:ext uri="{FF2B5EF4-FFF2-40B4-BE49-F238E27FC236}">
              <a16:creationId xmlns:a16="http://schemas.microsoft.com/office/drawing/2014/main" id="{6E8FF329-886B-488E-B416-7AB6CDAF067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02" name="Text Box 19">
          <a:extLst>
            <a:ext uri="{FF2B5EF4-FFF2-40B4-BE49-F238E27FC236}">
              <a16:creationId xmlns:a16="http://schemas.microsoft.com/office/drawing/2014/main" id="{BF3BB23D-6496-4537-8516-A7DBBC96A01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803" name="Text Box 15">
          <a:extLst>
            <a:ext uri="{FF2B5EF4-FFF2-40B4-BE49-F238E27FC236}">
              <a16:creationId xmlns:a16="http://schemas.microsoft.com/office/drawing/2014/main" id="{997F879C-A559-4531-A7AE-C8DAA72A32E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151</xdr:row>
      <xdr:rowOff>504825</xdr:rowOff>
    </xdr:from>
    <xdr:ext cx="95250" cy="442269"/>
    <xdr:sp macro="" textlink="">
      <xdr:nvSpPr>
        <xdr:cNvPr id="6804" name="Text Box 15">
          <a:extLst>
            <a:ext uri="{FF2B5EF4-FFF2-40B4-BE49-F238E27FC236}">
              <a16:creationId xmlns:a16="http://schemas.microsoft.com/office/drawing/2014/main" id="{1AEDF899-B8CD-4223-BC32-F0F0FE7BA1A7}"/>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5" name="Text Box 16">
          <a:extLst>
            <a:ext uri="{FF2B5EF4-FFF2-40B4-BE49-F238E27FC236}">
              <a16:creationId xmlns:a16="http://schemas.microsoft.com/office/drawing/2014/main" id="{A05C756E-D698-4E48-B68F-E42B229175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6" name="Text Box 17">
          <a:extLst>
            <a:ext uri="{FF2B5EF4-FFF2-40B4-BE49-F238E27FC236}">
              <a16:creationId xmlns:a16="http://schemas.microsoft.com/office/drawing/2014/main" id="{30429A50-B5EE-46FA-A5AA-DE77CA8CCA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07" name="Text Box 18">
          <a:extLst>
            <a:ext uri="{FF2B5EF4-FFF2-40B4-BE49-F238E27FC236}">
              <a16:creationId xmlns:a16="http://schemas.microsoft.com/office/drawing/2014/main" id="{3FFBB3C7-38A2-48BC-B4E5-4B33051A769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808" name="Text Box 15">
          <a:extLst>
            <a:ext uri="{FF2B5EF4-FFF2-40B4-BE49-F238E27FC236}">
              <a16:creationId xmlns:a16="http://schemas.microsoft.com/office/drawing/2014/main" id="{BBDCA98D-1B77-425B-80A5-530C24CFAC9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09" name="Text Box 16">
          <a:extLst>
            <a:ext uri="{FF2B5EF4-FFF2-40B4-BE49-F238E27FC236}">
              <a16:creationId xmlns:a16="http://schemas.microsoft.com/office/drawing/2014/main" id="{F7E1D691-CD3C-4FC3-A000-55ABA70988A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0" name="Text Box 17">
          <a:extLst>
            <a:ext uri="{FF2B5EF4-FFF2-40B4-BE49-F238E27FC236}">
              <a16:creationId xmlns:a16="http://schemas.microsoft.com/office/drawing/2014/main" id="{40485B2A-8980-40F2-9287-E39C7604B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1" name="Text Box 18">
          <a:extLst>
            <a:ext uri="{FF2B5EF4-FFF2-40B4-BE49-F238E27FC236}">
              <a16:creationId xmlns:a16="http://schemas.microsoft.com/office/drawing/2014/main" id="{8407E7CB-1ECE-4B84-BE5D-99210A02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2" name="Text Box 19">
          <a:extLst>
            <a:ext uri="{FF2B5EF4-FFF2-40B4-BE49-F238E27FC236}">
              <a16:creationId xmlns:a16="http://schemas.microsoft.com/office/drawing/2014/main" id="{83701FD0-9ECE-412C-A327-6EB8380EBBF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3" name="Text Box 16">
          <a:extLst>
            <a:ext uri="{FF2B5EF4-FFF2-40B4-BE49-F238E27FC236}">
              <a16:creationId xmlns:a16="http://schemas.microsoft.com/office/drawing/2014/main" id="{D8BE568C-CBC3-4868-8F7F-40ADF888A3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4" name="Text Box 17">
          <a:extLst>
            <a:ext uri="{FF2B5EF4-FFF2-40B4-BE49-F238E27FC236}">
              <a16:creationId xmlns:a16="http://schemas.microsoft.com/office/drawing/2014/main" id="{8BE7B3A9-676C-46CB-AFE9-3E138968F70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5" name="Text Box 18">
          <a:extLst>
            <a:ext uri="{FF2B5EF4-FFF2-40B4-BE49-F238E27FC236}">
              <a16:creationId xmlns:a16="http://schemas.microsoft.com/office/drawing/2014/main" id="{822C7101-75CD-4689-81BE-AC46472709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16" name="Text Box 19">
          <a:extLst>
            <a:ext uri="{FF2B5EF4-FFF2-40B4-BE49-F238E27FC236}">
              <a16:creationId xmlns:a16="http://schemas.microsoft.com/office/drawing/2014/main" id="{8D907089-8CAE-4C62-A59C-3F74CDF040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7" name="Text Box 15">
          <a:extLst>
            <a:ext uri="{FF2B5EF4-FFF2-40B4-BE49-F238E27FC236}">
              <a16:creationId xmlns:a16="http://schemas.microsoft.com/office/drawing/2014/main" id="{9C91E79E-541B-4567-B12C-68F09338F37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18" name="Text Box 15">
          <a:extLst>
            <a:ext uri="{FF2B5EF4-FFF2-40B4-BE49-F238E27FC236}">
              <a16:creationId xmlns:a16="http://schemas.microsoft.com/office/drawing/2014/main" id="{3C23D2C6-0C52-4CBF-A08B-539E5019733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8496"/>
    <xdr:sp macro="" textlink="">
      <xdr:nvSpPr>
        <xdr:cNvPr id="6819" name="Text Box 15">
          <a:extLst>
            <a:ext uri="{FF2B5EF4-FFF2-40B4-BE49-F238E27FC236}">
              <a16:creationId xmlns:a16="http://schemas.microsoft.com/office/drawing/2014/main" id="{D251BA01-4FA0-4FF5-AFB1-EF993F618B4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20" name="Text Box 15">
          <a:extLst>
            <a:ext uri="{FF2B5EF4-FFF2-40B4-BE49-F238E27FC236}">
              <a16:creationId xmlns:a16="http://schemas.microsoft.com/office/drawing/2014/main" id="{9A8F4079-DB88-40FC-B0C7-5D39C96E454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21" name="Text Box 15">
          <a:extLst>
            <a:ext uri="{FF2B5EF4-FFF2-40B4-BE49-F238E27FC236}">
              <a16:creationId xmlns:a16="http://schemas.microsoft.com/office/drawing/2014/main" id="{4DE6072B-54C9-4456-AAA2-453A24A57E9D}"/>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22" name="Text Box 15">
          <a:extLst>
            <a:ext uri="{FF2B5EF4-FFF2-40B4-BE49-F238E27FC236}">
              <a16:creationId xmlns:a16="http://schemas.microsoft.com/office/drawing/2014/main" id="{423AB5CE-EB40-41C9-B75F-D9DAE70D7F0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23" name="Text Box 15">
          <a:extLst>
            <a:ext uri="{FF2B5EF4-FFF2-40B4-BE49-F238E27FC236}">
              <a16:creationId xmlns:a16="http://schemas.microsoft.com/office/drawing/2014/main" id="{7E3A762C-AB7D-4450-8276-E16F14610B8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146</xdr:row>
      <xdr:rowOff>170392</xdr:rowOff>
    </xdr:from>
    <xdr:ext cx="95250" cy="213632"/>
    <xdr:sp macro="" textlink="">
      <xdr:nvSpPr>
        <xdr:cNvPr id="6824" name="Text Box 15">
          <a:extLst>
            <a:ext uri="{FF2B5EF4-FFF2-40B4-BE49-F238E27FC236}">
              <a16:creationId xmlns:a16="http://schemas.microsoft.com/office/drawing/2014/main" id="{D15FE08B-E0ED-4C2F-936F-F8C3E2A43CE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5" name="Text Box 16">
          <a:extLst>
            <a:ext uri="{FF2B5EF4-FFF2-40B4-BE49-F238E27FC236}">
              <a16:creationId xmlns:a16="http://schemas.microsoft.com/office/drawing/2014/main" id="{C2B9DC6C-B17E-48FF-9674-3DED6122B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6" name="Text Box 17">
          <a:extLst>
            <a:ext uri="{FF2B5EF4-FFF2-40B4-BE49-F238E27FC236}">
              <a16:creationId xmlns:a16="http://schemas.microsoft.com/office/drawing/2014/main" id="{A1D1C688-48CF-412E-855D-EBFA304205B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7" name="Text Box 18">
          <a:extLst>
            <a:ext uri="{FF2B5EF4-FFF2-40B4-BE49-F238E27FC236}">
              <a16:creationId xmlns:a16="http://schemas.microsoft.com/office/drawing/2014/main" id="{83AD3935-18C0-41CF-A961-627E1C40D8C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28" name="Text Box 19">
          <a:extLst>
            <a:ext uri="{FF2B5EF4-FFF2-40B4-BE49-F238E27FC236}">
              <a16:creationId xmlns:a16="http://schemas.microsoft.com/office/drawing/2014/main" id="{6596581E-3368-4F55-B106-6395F72B01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29" name="Text Box 16">
          <a:extLst>
            <a:ext uri="{FF2B5EF4-FFF2-40B4-BE49-F238E27FC236}">
              <a16:creationId xmlns:a16="http://schemas.microsoft.com/office/drawing/2014/main" id="{EDA473D4-6166-4222-9669-7EBE705D87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0" name="Text Box 17">
          <a:extLst>
            <a:ext uri="{FF2B5EF4-FFF2-40B4-BE49-F238E27FC236}">
              <a16:creationId xmlns:a16="http://schemas.microsoft.com/office/drawing/2014/main" id="{F5A1FC8B-27ED-4090-8DD2-CF79AD58CCB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1" name="Text Box 18">
          <a:extLst>
            <a:ext uri="{FF2B5EF4-FFF2-40B4-BE49-F238E27FC236}">
              <a16:creationId xmlns:a16="http://schemas.microsoft.com/office/drawing/2014/main" id="{76353E6C-B803-4375-8299-B8C2B4DB7A6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32" name="Text Box 19">
          <a:extLst>
            <a:ext uri="{FF2B5EF4-FFF2-40B4-BE49-F238E27FC236}">
              <a16:creationId xmlns:a16="http://schemas.microsoft.com/office/drawing/2014/main" id="{5477040C-2277-47EB-BC37-24E0032D673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3" name="Text Box 16">
          <a:extLst>
            <a:ext uri="{FF2B5EF4-FFF2-40B4-BE49-F238E27FC236}">
              <a16:creationId xmlns:a16="http://schemas.microsoft.com/office/drawing/2014/main" id="{07054FBE-46CA-4937-B15D-C2619B18DBC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4" name="Text Box 17">
          <a:extLst>
            <a:ext uri="{FF2B5EF4-FFF2-40B4-BE49-F238E27FC236}">
              <a16:creationId xmlns:a16="http://schemas.microsoft.com/office/drawing/2014/main" id="{2E90C4CA-7B54-412D-9E4C-E5FAAC1F5D9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5" name="Text Box 18">
          <a:extLst>
            <a:ext uri="{FF2B5EF4-FFF2-40B4-BE49-F238E27FC236}">
              <a16:creationId xmlns:a16="http://schemas.microsoft.com/office/drawing/2014/main" id="{304863A5-20C5-40EE-B6DD-131822599DB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36" name="Text Box 19">
          <a:extLst>
            <a:ext uri="{FF2B5EF4-FFF2-40B4-BE49-F238E27FC236}">
              <a16:creationId xmlns:a16="http://schemas.microsoft.com/office/drawing/2014/main" id="{A1840E32-8309-4C5E-9E54-2AF3685CC1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37" name="Text Box 15">
          <a:extLst>
            <a:ext uri="{FF2B5EF4-FFF2-40B4-BE49-F238E27FC236}">
              <a16:creationId xmlns:a16="http://schemas.microsoft.com/office/drawing/2014/main" id="{29C5455C-5FCF-4F7B-A193-A2733E3C9CD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8" name="Text Box 16">
          <a:extLst>
            <a:ext uri="{FF2B5EF4-FFF2-40B4-BE49-F238E27FC236}">
              <a16:creationId xmlns:a16="http://schemas.microsoft.com/office/drawing/2014/main" id="{D2BF9858-EF37-4B5D-AEE6-D515F3E30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39" name="Text Box 17">
          <a:extLst>
            <a:ext uri="{FF2B5EF4-FFF2-40B4-BE49-F238E27FC236}">
              <a16:creationId xmlns:a16="http://schemas.microsoft.com/office/drawing/2014/main" id="{3BC1CD28-BA88-45F7-882F-49DF2EAD3D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0" name="Text Box 18">
          <a:extLst>
            <a:ext uri="{FF2B5EF4-FFF2-40B4-BE49-F238E27FC236}">
              <a16:creationId xmlns:a16="http://schemas.microsoft.com/office/drawing/2014/main" id="{C2E931E2-A62B-42FB-BCE4-797D4F7371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41" name="Text Box 19">
          <a:extLst>
            <a:ext uri="{FF2B5EF4-FFF2-40B4-BE49-F238E27FC236}">
              <a16:creationId xmlns:a16="http://schemas.microsoft.com/office/drawing/2014/main" id="{3EB0D364-44A7-4ED7-942C-85D22A51A5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2" name="Text Box 16">
          <a:extLst>
            <a:ext uri="{FF2B5EF4-FFF2-40B4-BE49-F238E27FC236}">
              <a16:creationId xmlns:a16="http://schemas.microsoft.com/office/drawing/2014/main" id="{6D7309C5-5289-46B8-9B4A-D2BFF7033B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3" name="Text Box 17">
          <a:extLst>
            <a:ext uri="{FF2B5EF4-FFF2-40B4-BE49-F238E27FC236}">
              <a16:creationId xmlns:a16="http://schemas.microsoft.com/office/drawing/2014/main" id="{FED08D6C-2237-4EE6-B212-3632B1C6F1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44" name="Text Box 18">
          <a:extLst>
            <a:ext uri="{FF2B5EF4-FFF2-40B4-BE49-F238E27FC236}">
              <a16:creationId xmlns:a16="http://schemas.microsoft.com/office/drawing/2014/main" id="{8274C851-76B2-492E-A953-FAB38EC033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5" name="Text Box 16">
          <a:extLst>
            <a:ext uri="{FF2B5EF4-FFF2-40B4-BE49-F238E27FC236}">
              <a16:creationId xmlns:a16="http://schemas.microsoft.com/office/drawing/2014/main" id="{EA97749B-17E8-4B73-957A-8193F1DC6A6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6" name="Text Box 17">
          <a:extLst>
            <a:ext uri="{FF2B5EF4-FFF2-40B4-BE49-F238E27FC236}">
              <a16:creationId xmlns:a16="http://schemas.microsoft.com/office/drawing/2014/main" id="{4CA863E8-571D-4A42-9496-5A849DD74B6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7" name="Text Box 18">
          <a:extLst>
            <a:ext uri="{FF2B5EF4-FFF2-40B4-BE49-F238E27FC236}">
              <a16:creationId xmlns:a16="http://schemas.microsoft.com/office/drawing/2014/main" id="{D0E59031-51E9-465F-AC26-E770A80B10C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8" name="Text Box 19">
          <a:extLst>
            <a:ext uri="{FF2B5EF4-FFF2-40B4-BE49-F238E27FC236}">
              <a16:creationId xmlns:a16="http://schemas.microsoft.com/office/drawing/2014/main" id="{E50574FD-EF33-4B02-9F83-3597149454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49" name="Text Box 16">
          <a:extLst>
            <a:ext uri="{FF2B5EF4-FFF2-40B4-BE49-F238E27FC236}">
              <a16:creationId xmlns:a16="http://schemas.microsoft.com/office/drawing/2014/main" id="{2397FBEA-1F56-4BD6-A000-FCED1E7EF51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0" name="Text Box 17">
          <a:extLst>
            <a:ext uri="{FF2B5EF4-FFF2-40B4-BE49-F238E27FC236}">
              <a16:creationId xmlns:a16="http://schemas.microsoft.com/office/drawing/2014/main" id="{7A10A6C1-AA13-4BE5-A6FC-DF4EA7A9121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1" name="Text Box 18">
          <a:extLst>
            <a:ext uri="{FF2B5EF4-FFF2-40B4-BE49-F238E27FC236}">
              <a16:creationId xmlns:a16="http://schemas.microsoft.com/office/drawing/2014/main" id="{90107FB9-6DAF-4CA8-8352-E4F8BE3DA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52" name="Text Box 19">
          <a:extLst>
            <a:ext uri="{FF2B5EF4-FFF2-40B4-BE49-F238E27FC236}">
              <a16:creationId xmlns:a16="http://schemas.microsoft.com/office/drawing/2014/main" id="{D209FA03-4696-4202-81BD-1D8A1EA8F1E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56743"/>
    <xdr:sp macro="" textlink="">
      <xdr:nvSpPr>
        <xdr:cNvPr id="6853" name="Text Box 15">
          <a:extLst>
            <a:ext uri="{FF2B5EF4-FFF2-40B4-BE49-F238E27FC236}">
              <a16:creationId xmlns:a16="http://schemas.microsoft.com/office/drawing/2014/main" id="{0A5FEE5F-F6CB-4713-B325-06C06563837A}"/>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442269"/>
    <xdr:sp macro="" textlink="">
      <xdr:nvSpPr>
        <xdr:cNvPr id="6854" name="Text Box 15">
          <a:extLst>
            <a:ext uri="{FF2B5EF4-FFF2-40B4-BE49-F238E27FC236}">
              <a16:creationId xmlns:a16="http://schemas.microsoft.com/office/drawing/2014/main" id="{494E9E2B-0847-45F5-944F-7AE5C369AD2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146</xdr:row>
      <xdr:rowOff>504825</xdr:rowOff>
    </xdr:from>
    <xdr:ext cx="95250" cy="442269"/>
    <xdr:sp macro="" textlink="">
      <xdr:nvSpPr>
        <xdr:cNvPr id="6855" name="Text Box 15">
          <a:extLst>
            <a:ext uri="{FF2B5EF4-FFF2-40B4-BE49-F238E27FC236}">
              <a16:creationId xmlns:a16="http://schemas.microsoft.com/office/drawing/2014/main" id="{B97B77F2-A219-4536-8C7C-79A1AAF9483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856" name="Text Box 15">
          <a:extLst>
            <a:ext uri="{FF2B5EF4-FFF2-40B4-BE49-F238E27FC236}">
              <a16:creationId xmlns:a16="http://schemas.microsoft.com/office/drawing/2014/main" id="{86475BAC-4DF3-43B0-9822-D8EC5D74232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444331"/>
    <xdr:sp macro="" textlink="">
      <xdr:nvSpPr>
        <xdr:cNvPr id="6857" name="Text Box 15">
          <a:extLst>
            <a:ext uri="{FF2B5EF4-FFF2-40B4-BE49-F238E27FC236}">
              <a16:creationId xmlns:a16="http://schemas.microsoft.com/office/drawing/2014/main" id="{C4685F57-EA4B-4608-94D3-9D884D50A54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146</xdr:row>
      <xdr:rowOff>504825</xdr:rowOff>
    </xdr:from>
    <xdr:ext cx="95250" cy="213632"/>
    <xdr:sp macro="" textlink="">
      <xdr:nvSpPr>
        <xdr:cNvPr id="6858" name="Text Box 15">
          <a:extLst>
            <a:ext uri="{FF2B5EF4-FFF2-40B4-BE49-F238E27FC236}">
              <a16:creationId xmlns:a16="http://schemas.microsoft.com/office/drawing/2014/main" id="{73B9FB8F-33A6-45E8-B9B5-4DA25DA55DA0}"/>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59" name="Text Box 16">
          <a:extLst>
            <a:ext uri="{FF2B5EF4-FFF2-40B4-BE49-F238E27FC236}">
              <a16:creationId xmlns:a16="http://schemas.microsoft.com/office/drawing/2014/main" id="{554773BF-1C2A-45BA-94D6-9D86364322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0" name="Text Box 17">
          <a:extLst>
            <a:ext uri="{FF2B5EF4-FFF2-40B4-BE49-F238E27FC236}">
              <a16:creationId xmlns:a16="http://schemas.microsoft.com/office/drawing/2014/main" id="{84F4BDA1-40B3-4EBD-96AD-97D7B26D31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1" name="Text Box 18">
          <a:extLst>
            <a:ext uri="{FF2B5EF4-FFF2-40B4-BE49-F238E27FC236}">
              <a16:creationId xmlns:a16="http://schemas.microsoft.com/office/drawing/2014/main" id="{DEB94F2E-B651-42B2-B8EE-A77536EEF5A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62" name="Text Box 19">
          <a:extLst>
            <a:ext uri="{FF2B5EF4-FFF2-40B4-BE49-F238E27FC236}">
              <a16:creationId xmlns:a16="http://schemas.microsoft.com/office/drawing/2014/main" id="{0AA8898F-CD5E-4B32-AB25-A8108C7F98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3" name="Text Box 16">
          <a:extLst>
            <a:ext uri="{FF2B5EF4-FFF2-40B4-BE49-F238E27FC236}">
              <a16:creationId xmlns:a16="http://schemas.microsoft.com/office/drawing/2014/main" id="{57877C5D-87B6-4D92-80FD-949F367947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4" name="Text Box 17">
          <a:extLst>
            <a:ext uri="{FF2B5EF4-FFF2-40B4-BE49-F238E27FC236}">
              <a16:creationId xmlns:a16="http://schemas.microsoft.com/office/drawing/2014/main" id="{7DA2B38B-43F7-4902-8FD5-38D944956C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5" name="Text Box 18">
          <a:extLst>
            <a:ext uri="{FF2B5EF4-FFF2-40B4-BE49-F238E27FC236}">
              <a16:creationId xmlns:a16="http://schemas.microsoft.com/office/drawing/2014/main" id="{F14B6BD4-03CE-4602-B603-F167425A201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66" name="Text Box 19">
          <a:extLst>
            <a:ext uri="{FF2B5EF4-FFF2-40B4-BE49-F238E27FC236}">
              <a16:creationId xmlns:a16="http://schemas.microsoft.com/office/drawing/2014/main" id="{3B9E7F9B-E49C-40FE-A00F-374A0BB79B4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7" name="Text Box 16">
          <a:extLst>
            <a:ext uri="{FF2B5EF4-FFF2-40B4-BE49-F238E27FC236}">
              <a16:creationId xmlns:a16="http://schemas.microsoft.com/office/drawing/2014/main" id="{C9497269-443D-4655-85E6-01A40BF427D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8" name="Text Box 17">
          <a:extLst>
            <a:ext uri="{FF2B5EF4-FFF2-40B4-BE49-F238E27FC236}">
              <a16:creationId xmlns:a16="http://schemas.microsoft.com/office/drawing/2014/main" id="{42A8FFE6-9D1D-4B16-BF4B-0F10F098717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69" name="Text Box 18">
          <a:extLst>
            <a:ext uri="{FF2B5EF4-FFF2-40B4-BE49-F238E27FC236}">
              <a16:creationId xmlns:a16="http://schemas.microsoft.com/office/drawing/2014/main" id="{BB7573FD-DF90-48AD-B60C-4CC84DEA6BC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0</xdr:rowOff>
    </xdr:from>
    <xdr:ext cx="95250" cy="171450"/>
    <xdr:sp macro="" textlink="">
      <xdr:nvSpPr>
        <xdr:cNvPr id="6870" name="Text Box 19">
          <a:extLst>
            <a:ext uri="{FF2B5EF4-FFF2-40B4-BE49-F238E27FC236}">
              <a16:creationId xmlns:a16="http://schemas.microsoft.com/office/drawing/2014/main" id="{F980FAB0-5BDD-4107-8947-0A1077E2BB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871" name="Text Box 15">
          <a:extLst>
            <a:ext uri="{FF2B5EF4-FFF2-40B4-BE49-F238E27FC236}">
              <a16:creationId xmlns:a16="http://schemas.microsoft.com/office/drawing/2014/main" id="{CA66EB3E-505F-40D8-B3A8-01A86B73C99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2" name="Text Box 16">
          <a:extLst>
            <a:ext uri="{FF2B5EF4-FFF2-40B4-BE49-F238E27FC236}">
              <a16:creationId xmlns:a16="http://schemas.microsoft.com/office/drawing/2014/main" id="{CF34228E-3B1E-45C9-BA6A-5FD5B627917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3" name="Text Box 17">
          <a:extLst>
            <a:ext uri="{FF2B5EF4-FFF2-40B4-BE49-F238E27FC236}">
              <a16:creationId xmlns:a16="http://schemas.microsoft.com/office/drawing/2014/main" id="{C8DA89F2-0154-40A3-8B6C-0E3EC9AEC6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4" name="Text Box 18">
          <a:extLst>
            <a:ext uri="{FF2B5EF4-FFF2-40B4-BE49-F238E27FC236}">
              <a16:creationId xmlns:a16="http://schemas.microsoft.com/office/drawing/2014/main" id="{BBAC694B-9C63-4822-B0E8-88309331478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75" name="Text Box 19">
          <a:extLst>
            <a:ext uri="{FF2B5EF4-FFF2-40B4-BE49-F238E27FC236}">
              <a16:creationId xmlns:a16="http://schemas.microsoft.com/office/drawing/2014/main" id="{B781E8E5-1C0B-4984-A748-916157648BF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150</xdr:row>
      <xdr:rowOff>504825</xdr:rowOff>
    </xdr:from>
    <xdr:ext cx="95250" cy="442269"/>
    <xdr:sp macro="" textlink="">
      <xdr:nvSpPr>
        <xdr:cNvPr id="6876" name="Text Box 15">
          <a:extLst>
            <a:ext uri="{FF2B5EF4-FFF2-40B4-BE49-F238E27FC236}">
              <a16:creationId xmlns:a16="http://schemas.microsoft.com/office/drawing/2014/main" id="{3D6B51E6-7AB1-4AAE-A740-1B4574B5AAC6}"/>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7" name="Text Box 16">
          <a:extLst>
            <a:ext uri="{FF2B5EF4-FFF2-40B4-BE49-F238E27FC236}">
              <a16:creationId xmlns:a16="http://schemas.microsoft.com/office/drawing/2014/main" id="{025D4348-2519-4902-8BC9-4901B110412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8" name="Text Box 17">
          <a:extLst>
            <a:ext uri="{FF2B5EF4-FFF2-40B4-BE49-F238E27FC236}">
              <a16:creationId xmlns:a16="http://schemas.microsoft.com/office/drawing/2014/main" id="{7426531E-DBF4-4D17-A8FD-8D2FD886AC9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79" name="Text Box 18">
          <a:extLst>
            <a:ext uri="{FF2B5EF4-FFF2-40B4-BE49-F238E27FC236}">
              <a16:creationId xmlns:a16="http://schemas.microsoft.com/office/drawing/2014/main" id="{BD5E0586-59EF-4CA6-90A7-30A322E3D2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0" name="Text Box 16">
          <a:extLst>
            <a:ext uri="{FF2B5EF4-FFF2-40B4-BE49-F238E27FC236}">
              <a16:creationId xmlns:a16="http://schemas.microsoft.com/office/drawing/2014/main" id="{150B4DB7-4FF7-4F4C-AD79-002CC00768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1" name="Text Box 17">
          <a:extLst>
            <a:ext uri="{FF2B5EF4-FFF2-40B4-BE49-F238E27FC236}">
              <a16:creationId xmlns:a16="http://schemas.microsoft.com/office/drawing/2014/main" id="{47CA2454-DEFB-41C9-8944-6D91B076AA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2" name="Text Box 18">
          <a:extLst>
            <a:ext uri="{FF2B5EF4-FFF2-40B4-BE49-F238E27FC236}">
              <a16:creationId xmlns:a16="http://schemas.microsoft.com/office/drawing/2014/main" id="{01164FFF-8D08-44E3-8E1D-D141540ECCB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3" name="Text Box 19">
          <a:extLst>
            <a:ext uri="{FF2B5EF4-FFF2-40B4-BE49-F238E27FC236}">
              <a16:creationId xmlns:a16="http://schemas.microsoft.com/office/drawing/2014/main" id="{F2DAB1CA-569F-4B1A-AA5E-564781F2602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4" name="Text Box 16">
          <a:extLst>
            <a:ext uri="{FF2B5EF4-FFF2-40B4-BE49-F238E27FC236}">
              <a16:creationId xmlns:a16="http://schemas.microsoft.com/office/drawing/2014/main" id="{62406B4A-2FF5-4496-AE96-686363C9466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5" name="Text Box 17">
          <a:extLst>
            <a:ext uri="{FF2B5EF4-FFF2-40B4-BE49-F238E27FC236}">
              <a16:creationId xmlns:a16="http://schemas.microsoft.com/office/drawing/2014/main" id="{4FEC40E0-011C-4DAF-AFC9-159D7D02AD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886" name="Text Box 18">
          <a:extLst>
            <a:ext uri="{FF2B5EF4-FFF2-40B4-BE49-F238E27FC236}">
              <a16:creationId xmlns:a16="http://schemas.microsoft.com/office/drawing/2014/main" id="{EA9BD0BC-67A5-4731-A161-BCF13D74C3D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887" name="Text Box 15">
          <a:extLst>
            <a:ext uri="{FF2B5EF4-FFF2-40B4-BE49-F238E27FC236}">
              <a16:creationId xmlns:a16="http://schemas.microsoft.com/office/drawing/2014/main" id="{5ED48B74-F52A-459E-B100-D8498F72D4C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8" name="Text Box 16">
          <a:extLst>
            <a:ext uri="{FF2B5EF4-FFF2-40B4-BE49-F238E27FC236}">
              <a16:creationId xmlns:a16="http://schemas.microsoft.com/office/drawing/2014/main" id="{FCCB5859-AAB9-4BC8-93F7-0DADC4BFF9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89" name="Text Box 17">
          <a:extLst>
            <a:ext uri="{FF2B5EF4-FFF2-40B4-BE49-F238E27FC236}">
              <a16:creationId xmlns:a16="http://schemas.microsoft.com/office/drawing/2014/main" id="{4BFB9D17-E062-4ED8-8BE7-46BBF7D47E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0" name="Text Box 18">
          <a:extLst>
            <a:ext uri="{FF2B5EF4-FFF2-40B4-BE49-F238E27FC236}">
              <a16:creationId xmlns:a16="http://schemas.microsoft.com/office/drawing/2014/main" id="{7985CE78-C1C5-42D7-A1A7-ACE3353C598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891" name="Text Box 19">
          <a:extLst>
            <a:ext uri="{FF2B5EF4-FFF2-40B4-BE49-F238E27FC236}">
              <a16:creationId xmlns:a16="http://schemas.microsoft.com/office/drawing/2014/main" id="{B3C00572-CF9F-41D2-937F-D859BC91EA5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2" name="Text Box 16">
          <a:extLst>
            <a:ext uri="{FF2B5EF4-FFF2-40B4-BE49-F238E27FC236}">
              <a16:creationId xmlns:a16="http://schemas.microsoft.com/office/drawing/2014/main" id="{235FDE93-5F0A-46F3-A31C-9A418CBAFC4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3" name="Text Box 17">
          <a:extLst>
            <a:ext uri="{FF2B5EF4-FFF2-40B4-BE49-F238E27FC236}">
              <a16:creationId xmlns:a16="http://schemas.microsoft.com/office/drawing/2014/main" id="{08656295-8864-4484-AE63-D477431D2CA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4" name="Text Box 18">
          <a:extLst>
            <a:ext uri="{FF2B5EF4-FFF2-40B4-BE49-F238E27FC236}">
              <a16:creationId xmlns:a16="http://schemas.microsoft.com/office/drawing/2014/main" id="{5380B4C8-C53B-42E8-A1AC-92230200F89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895" name="Text Box 19">
          <a:extLst>
            <a:ext uri="{FF2B5EF4-FFF2-40B4-BE49-F238E27FC236}">
              <a16:creationId xmlns:a16="http://schemas.microsoft.com/office/drawing/2014/main" id="{5C066AE0-6593-4524-93F6-49A0B5C69C0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6" name="Text Box 16">
          <a:extLst>
            <a:ext uri="{FF2B5EF4-FFF2-40B4-BE49-F238E27FC236}">
              <a16:creationId xmlns:a16="http://schemas.microsoft.com/office/drawing/2014/main" id="{97F00F93-57B9-45E3-81DD-1438FA2632D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7" name="Text Box 17">
          <a:extLst>
            <a:ext uri="{FF2B5EF4-FFF2-40B4-BE49-F238E27FC236}">
              <a16:creationId xmlns:a16="http://schemas.microsoft.com/office/drawing/2014/main" id="{8F449AC0-3F90-40D1-9BA5-9BD74E0A0B1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8" name="Text Box 18">
          <a:extLst>
            <a:ext uri="{FF2B5EF4-FFF2-40B4-BE49-F238E27FC236}">
              <a16:creationId xmlns:a16="http://schemas.microsoft.com/office/drawing/2014/main" id="{B5E98608-FDAC-42AA-8647-F00C227B11F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147</xdr:row>
      <xdr:rowOff>0</xdr:rowOff>
    </xdr:from>
    <xdr:ext cx="95250" cy="171450"/>
    <xdr:sp macro="" textlink="">
      <xdr:nvSpPr>
        <xdr:cNvPr id="6899" name="Text Box 19">
          <a:extLst>
            <a:ext uri="{FF2B5EF4-FFF2-40B4-BE49-F238E27FC236}">
              <a16:creationId xmlns:a16="http://schemas.microsoft.com/office/drawing/2014/main" id="{70B322F4-17C2-4E85-9899-3A9F054BD6B2}"/>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014"/>
    <xdr:sp macro="" textlink="">
      <xdr:nvSpPr>
        <xdr:cNvPr id="6900" name="Text Box 15">
          <a:extLst>
            <a:ext uri="{FF2B5EF4-FFF2-40B4-BE49-F238E27FC236}">
              <a16:creationId xmlns:a16="http://schemas.microsoft.com/office/drawing/2014/main" id="{F8C3242D-5354-46B9-BBD2-14A7B6C8E90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1" name="Text Box 16">
          <a:extLst>
            <a:ext uri="{FF2B5EF4-FFF2-40B4-BE49-F238E27FC236}">
              <a16:creationId xmlns:a16="http://schemas.microsoft.com/office/drawing/2014/main" id="{28281060-1263-4122-A94A-3D2C914A225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2" name="Text Box 17">
          <a:extLst>
            <a:ext uri="{FF2B5EF4-FFF2-40B4-BE49-F238E27FC236}">
              <a16:creationId xmlns:a16="http://schemas.microsoft.com/office/drawing/2014/main" id="{5682B975-A516-4A43-89D4-13D9CF32B62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3" name="Text Box 18">
          <a:extLst>
            <a:ext uri="{FF2B5EF4-FFF2-40B4-BE49-F238E27FC236}">
              <a16:creationId xmlns:a16="http://schemas.microsoft.com/office/drawing/2014/main" id="{EAF06B19-73BD-4985-A78F-959813AEA6D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0</xdr:rowOff>
    </xdr:from>
    <xdr:ext cx="95250" cy="171450"/>
    <xdr:sp macro="" textlink="">
      <xdr:nvSpPr>
        <xdr:cNvPr id="6904" name="Text Box 19">
          <a:extLst>
            <a:ext uri="{FF2B5EF4-FFF2-40B4-BE49-F238E27FC236}">
              <a16:creationId xmlns:a16="http://schemas.microsoft.com/office/drawing/2014/main" id="{F04426F4-10B2-4BD8-829D-BE5D566397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5" name="Text Box 16">
          <a:extLst>
            <a:ext uri="{FF2B5EF4-FFF2-40B4-BE49-F238E27FC236}">
              <a16:creationId xmlns:a16="http://schemas.microsoft.com/office/drawing/2014/main" id="{24972059-2E72-4337-A97C-C55C5513AA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0</xdr:rowOff>
    </xdr:from>
    <xdr:ext cx="95250" cy="171450"/>
    <xdr:sp macro="" textlink="">
      <xdr:nvSpPr>
        <xdr:cNvPr id="6906" name="Text Box 17">
          <a:extLst>
            <a:ext uri="{FF2B5EF4-FFF2-40B4-BE49-F238E27FC236}">
              <a16:creationId xmlns:a16="http://schemas.microsoft.com/office/drawing/2014/main" id="{65354C12-54F1-4929-BB33-069037BD618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152</xdr:row>
      <xdr:rowOff>15875</xdr:rowOff>
    </xdr:from>
    <xdr:ext cx="95250" cy="171450"/>
    <xdr:sp macro="" textlink="">
      <xdr:nvSpPr>
        <xdr:cNvPr id="6907" name="Text Box 18">
          <a:extLst>
            <a:ext uri="{FF2B5EF4-FFF2-40B4-BE49-F238E27FC236}">
              <a16:creationId xmlns:a16="http://schemas.microsoft.com/office/drawing/2014/main" id="{58FAFC52-22E3-41FE-B3D0-8960B86696B4}"/>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8" name="Text Box 16">
          <a:extLst>
            <a:ext uri="{FF2B5EF4-FFF2-40B4-BE49-F238E27FC236}">
              <a16:creationId xmlns:a16="http://schemas.microsoft.com/office/drawing/2014/main" id="{E1BAD212-F406-41B3-92A9-03B6DFD238E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09" name="Text Box 17">
          <a:extLst>
            <a:ext uri="{FF2B5EF4-FFF2-40B4-BE49-F238E27FC236}">
              <a16:creationId xmlns:a16="http://schemas.microsoft.com/office/drawing/2014/main" id="{C6A96C06-D5D6-45E7-B4F1-55942749EC3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0" name="Text Box 18">
          <a:extLst>
            <a:ext uri="{FF2B5EF4-FFF2-40B4-BE49-F238E27FC236}">
              <a16:creationId xmlns:a16="http://schemas.microsoft.com/office/drawing/2014/main" id="{C0678D2A-1F59-4FDC-9758-AAA1B6B796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1" name="Text Box 19">
          <a:extLst>
            <a:ext uri="{FF2B5EF4-FFF2-40B4-BE49-F238E27FC236}">
              <a16:creationId xmlns:a16="http://schemas.microsoft.com/office/drawing/2014/main" id="{EA48CBC0-91FB-4C13-BE5F-80CB5784975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152</xdr:row>
      <xdr:rowOff>0</xdr:rowOff>
    </xdr:from>
    <xdr:ext cx="95250" cy="171450"/>
    <xdr:sp macro="" textlink="">
      <xdr:nvSpPr>
        <xdr:cNvPr id="6912" name="Text Box 16">
          <a:extLst>
            <a:ext uri="{FF2B5EF4-FFF2-40B4-BE49-F238E27FC236}">
              <a16:creationId xmlns:a16="http://schemas.microsoft.com/office/drawing/2014/main" id="{7AA00796-1970-48F1-BF07-73D4DA0F6D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3" name="Text Box 15">
          <a:extLst>
            <a:ext uri="{FF2B5EF4-FFF2-40B4-BE49-F238E27FC236}">
              <a16:creationId xmlns:a16="http://schemas.microsoft.com/office/drawing/2014/main" id="{531D63AC-5A01-4C6D-9EF7-9FD478CFA88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4" name="Text Box 15">
          <a:extLst>
            <a:ext uri="{FF2B5EF4-FFF2-40B4-BE49-F238E27FC236}">
              <a16:creationId xmlns:a16="http://schemas.microsoft.com/office/drawing/2014/main" id="{FF228861-010B-4571-9FB4-73DEF139FF0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15" name="Text Box 15">
          <a:extLst>
            <a:ext uri="{FF2B5EF4-FFF2-40B4-BE49-F238E27FC236}">
              <a16:creationId xmlns:a16="http://schemas.microsoft.com/office/drawing/2014/main" id="{548098FD-56CC-4A6C-93E4-5612D54A36C0}"/>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16" name="Text Box 15">
          <a:extLst>
            <a:ext uri="{FF2B5EF4-FFF2-40B4-BE49-F238E27FC236}">
              <a16:creationId xmlns:a16="http://schemas.microsoft.com/office/drawing/2014/main" id="{4ADA0FE8-392C-4030-8CED-455C1D82E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17" name="Text Box 15">
          <a:extLst>
            <a:ext uri="{FF2B5EF4-FFF2-40B4-BE49-F238E27FC236}">
              <a16:creationId xmlns:a16="http://schemas.microsoft.com/office/drawing/2014/main" id="{17A38F6F-3F04-4F78-A1B5-9787B5CDC0A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8" name="Text Box 15">
          <a:extLst>
            <a:ext uri="{FF2B5EF4-FFF2-40B4-BE49-F238E27FC236}">
              <a16:creationId xmlns:a16="http://schemas.microsoft.com/office/drawing/2014/main" id="{3F25B4B8-85A2-49E2-AF97-FC6F5545229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19" name="Text Box 15">
          <a:extLst>
            <a:ext uri="{FF2B5EF4-FFF2-40B4-BE49-F238E27FC236}">
              <a16:creationId xmlns:a16="http://schemas.microsoft.com/office/drawing/2014/main" id="{3DB1B857-D365-4B5D-AE18-BA5D4BC82CB3}"/>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0" name="Text Box 15">
          <a:extLst>
            <a:ext uri="{FF2B5EF4-FFF2-40B4-BE49-F238E27FC236}">
              <a16:creationId xmlns:a16="http://schemas.microsoft.com/office/drawing/2014/main" id="{550BCF50-68B8-432C-889B-6A756CDCC55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1" name="Text Box 15">
          <a:extLst>
            <a:ext uri="{FF2B5EF4-FFF2-40B4-BE49-F238E27FC236}">
              <a16:creationId xmlns:a16="http://schemas.microsoft.com/office/drawing/2014/main" id="{626F8B20-60C1-4877-8BDB-E947BC015BC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2" name="Text Box 15">
          <a:extLst>
            <a:ext uri="{FF2B5EF4-FFF2-40B4-BE49-F238E27FC236}">
              <a16:creationId xmlns:a16="http://schemas.microsoft.com/office/drawing/2014/main" id="{BF4EDECA-734A-4814-A0AE-8CE61580AE9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146</xdr:row>
      <xdr:rowOff>504825</xdr:rowOff>
    </xdr:from>
    <xdr:ext cx="95250" cy="213632"/>
    <xdr:sp macro="" textlink="">
      <xdr:nvSpPr>
        <xdr:cNvPr id="6923" name="Text Box 15">
          <a:extLst>
            <a:ext uri="{FF2B5EF4-FFF2-40B4-BE49-F238E27FC236}">
              <a16:creationId xmlns:a16="http://schemas.microsoft.com/office/drawing/2014/main" id="{7B4B3696-F1DD-403C-9633-FF7AED0FEFB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8496"/>
    <xdr:sp macro="" textlink="">
      <xdr:nvSpPr>
        <xdr:cNvPr id="6924" name="Text Box 15">
          <a:extLst>
            <a:ext uri="{FF2B5EF4-FFF2-40B4-BE49-F238E27FC236}">
              <a16:creationId xmlns:a16="http://schemas.microsoft.com/office/drawing/2014/main" id="{C49E9E79-972C-4143-8583-390D863B824C}"/>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5" name="Text Box 15">
          <a:extLst>
            <a:ext uri="{FF2B5EF4-FFF2-40B4-BE49-F238E27FC236}">
              <a16:creationId xmlns:a16="http://schemas.microsoft.com/office/drawing/2014/main" id="{E124AAC9-8E80-4675-A14B-8094EB33296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6" name="Text Box 15">
          <a:extLst>
            <a:ext uri="{FF2B5EF4-FFF2-40B4-BE49-F238E27FC236}">
              <a16:creationId xmlns:a16="http://schemas.microsoft.com/office/drawing/2014/main" id="{DEF45DA2-54BA-48A8-AA13-4BA49F0B1AD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56743"/>
    <xdr:sp macro="" textlink="">
      <xdr:nvSpPr>
        <xdr:cNvPr id="6927" name="Text Box 15">
          <a:extLst>
            <a:ext uri="{FF2B5EF4-FFF2-40B4-BE49-F238E27FC236}">
              <a16:creationId xmlns:a16="http://schemas.microsoft.com/office/drawing/2014/main" id="{FA51E38C-8574-49E9-A61B-595E363C14A3}"/>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28" name="Text Box 15">
          <a:extLst>
            <a:ext uri="{FF2B5EF4-FFF2-40B4-BE49-F238E27FC236}">
              <a16:creationId xmlns:a16="http://schemas.microsoft.com/office/drawing/2014/main" id="{B16AEEBC-C9B9-45E4-8D24-A1B910BEDEA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444331"/>
    <xdr:sp macro="" textlink="">
      <xdr:nvSpPr>
        <xdr:cNvPr id="6929" name="Text Box 15">
          <a:extLst>
            <a:ext uri="{FF2B5EF4-FFF2-40B4-BE49-F238E27FC236}">
              <a16:creationId xmlns:a16="http://schemas.microsoft.com/office/drawing/2014/main" id="{9B22A07D-438D-49CC-B877-413708ABC8D4}"/>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0" name="Text Box 15">
          <a:extLst>
            <a:ext uri="{FF2B5EF4-FFF2-40B4-BE49-F238E27FC236}">
              <a16:creationId xmlns:a16="http://schemas.microsoft.com/office/drawing/2014/main" id="{F4D34E4E-FFD2-4FD9-8136-F87E82D04F1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1" name="Text Box 15">
          <a:extLst>
            <a:ext uri="{FF2B5EF4-FFF2-40B4-BE49-F238E27FC236}">
              <a16:creationId xmlns:a16="http://schemas.microsoft.com/office/drawing/2014/main" id="{0571053F-BA8E-4DFB-AC42-FA9A5EB9E5E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2" name="Text Box 15">
          <a:extLst>
            <a:ext uri="{FF2B5EF4-FFF2-40B4-BE49-F238E27FC236}">
              <a16:creationId xmlns:a16="http://schemas.microsoft.com/office/drawing/2014/main" id="{7CDC05E1-ACB1-49A8-8DD3-B8416D75CAC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3" name="Text Box 15">
          <a:extLst>
            <a:ext uri="{FF2B5EF4-FFF2-40B4-BE49-F238E27FC236}">
              <a16:creationId xmlns:a16="http://schemas.microsoft.com/office/drawing/2014/main" id="{99DEA811-FF30-45A9-9375-6CCF6C09797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4" name="Text Box 15">
          <a:extLst>
            <a:ext uri="{FF2B5EF4-FFF2-40B4-BE49-F238E27FC236}">
              <a16:creationId xmlns:a16="http://schemas.microsoft.com/office/drawing/2014/main" id="{6DA9C532-90EB-4EE6-AA4D-5E15DE6C51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148</xdr:row>
      <xdr:rowOff>504825</xdr:rowOff>
    </xdr:from>
    <xdr:ext cx="95250" cy="213632"/>
    <xdr:sp macro="" textlink="">
      <xdr:nvSpPr>
        <xdr:cNvPr id="6935" name="Text Box 15">
          <a:extLst>
            <a:ext uri="{FF2B5EF4-FFF2-40B4-BE49-F238E27FC236}">
              <a16:creationId xmlns:a16="http://schemas.microsoft.com/office/drawing/2014/main" id="{302CA6EA-B0E6-4FAB-88EF-A574034EBD3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8496"/>
    <xdr:sp macro="" textlink="">
      <xdr:nvSpPr>
        <xdr:cNvPr id="6936" name="Text Box 15">
          <a:extLst>
            <a:ext uri="{FF2B5EF4-FFF2-40B4-BE49-F238E27FC236}">
              <a16:creationId xmlns:a16="http://schemas.microsoft.com/office/drawing/2014/main" id="{90912CC5-3B20-4387-8AF8-6E3CB4D3F613}"/>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37" name="Text Box 15">
          <a:extLst>
            <a:ext uri="{FF2B5EF4-FFF2-40B4-BE49-F238E27FC236}">
              <a16:creationId xmlns:a16="http://schemas.microsoft.com/office/drawing/2014/main" id="{A8919496-8EBA-49CF-9DC2-8F437396B86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38" name="Text Box 15">
          <a:extLst>
            <a:ext uri="{FF2B5EF4-FFF2-40B4-BE49-F238E27FC236}">
              <a16:creationId xmlns:a16="http://schemas.microsoft.com/office/drawing/2014/main" id="{5493B6BF-5543-46D8-B599-82428F7C054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56743"/>
    <xdr:sp macro="" textlink="">
      <xdr:nvSpPr>
        <xdr:cNvPr id="6939" name="Text Box 15">
          <a:extLst>
            <a:ext uri="{FF2B5EF4-FFF2-40B4-BE49-F238E27FC236}">
              <a16:creationId xmlns:a16="http://schemas.microsoft.com/office/drawing/2014/main" id="{F985C2A3-5231-41EB-BDF1-AD663086E81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0" name="Text Box 15">
          <a:extLst>
            <a:ext uri="{FF2B5EF4-FFF2-40B4-BE49-F238E27FC236}">
              <a16:creationId xmlns:a16="http://schemas.microsoft.com/office/drawing/2014/main" id="{48A7FE35-7735-4ED2-B2DA-3266E41A22D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444331"/>
    <xdr:sp macro="" textlink="">
      <xdr:nvSpPr>
        <xdr:cNvPr id="6941" name="Text Box 15">
          <a:extLst>
            <a:ext uri="{FF2B5EF4-FFF2-40B4-BE49-F238E27FC236}">
              <a16:creationId xmlns:a16="http://schemas.microsoft.com/office/drawing/2014/main" id="{481D11B1-51B5-421E-BC93-FE584DC7356C}"/>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2" name="Text Box 15">
          <a:extLst>
            <a:ext uri="{FF2B5EF4-FFF2-40B4-BE49-F238E27FC236}">
              <a16:creationId xmlns:a16="http://schemas.microsoft.com/office/drawing/2014/main" id="{CD898260-B466-4325-AED2-71F076A1BC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3" name="Text Box 15">
          <a:extLst>
            <a:ext uri="{FF2B5EF4-FFF2-40B4-BE49-F238E27FC236}">
              <a16:creationId xmlns:a16="http://schemas.microsoft.com/office/drawing/2014/main" id="{9FA2BADB-6BC2-43FF-B271-159E7C96382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4" name="Text Box 15">
          <a:extLst>
            <a:ext uri="{FF2B5EF4-FFF2-40B4-BE49-F238E27FC236}">
              <a16:creationId xmlns:a16="http://schemas.microsoft.com/office/drawing/2014/main" id="{FD066EF2-FC23-4AB2-AE03-BA0940413AA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5" name="Text Box 15">
          <a:extLst>
            <a:ext uri="{FF2B5EF4-FFF2-40B4-BE49-F238E27FC236}">
              <a16:creationId xmlns:a16="http://schemas.microsoft.com/office/drawing/2014/main" id="{D4B027F2-F1E0-4FDF-804D-9F5E0B728F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6" name="Text Box 15">
          <a:extLst>
            <a:ext uri="{FF2B5EF4-FFF2-40B4-BE49-F238E27FC236}">
              <a16:creationId xmlns:a16="http://schemas.microsoft.com/office/drawing/2014/main" id="{4F8A2447-02C9-4125-911E-3DF0F33ACC0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150</xdr:row>
      <xdr:rowOff>504825</xdr:rowOff>
    </xdr:from>
    <xdr:ext cx="95250" cy="213632"/>
    <xdr:sp macro="" textlink="">
      <xdr:nvSpPr>
        <xdr:cNvPr id="6947" name="Text Box 15">
          <a:extLst>
            <a:ext uri="{FF2B5EF4-FFF2-40B4-BE49-F238E27FC236}">
              <a16:creationId xmlns:a16="http://schemas.microsoft.com/office/drawing/2014/main" id="{DE20B185-F306-42E7-8439-5232FBBF18F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8" name="Text Box 15">
          <a:extLst>
            <a:ext uri="{FF2B5EF4-FFF2-40B4-BE49-F238E27FC236}">
              <a16:creationId xmlns:a16="http://schemas.microsoft.com/office/drawing/2014/main" id="{DE001300-27E4-4DA4-855F-901290CA0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49" name="Text Box 15">
          <a:extLst>
            <a:ext uri="{FF2B5EF4-FFF2-40B4-BE49-F238E27FC236}">
              <a16:creationId xmlns:a16="http://schemas.microsoft.com/office/drawing/2014/main" id="{E7C89477-53B1-4AE3-AC3E-2F3A69E159D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0" name="Text Box 15">
          <a:extLst>
            <a:ext uri="{FF2B5EF4-FFF2-40B4-BE49-F238E27FC236}">
              <a16:creationId xmlns:a16="http://schemas.microsoft.com/office/drawing/2014/main" id="{8708F7F6-1651-4F8A-92E7-4B2E7DF8202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1" name="Text Box 15">
          <a:extLst>
            <a:ext uri="{FF2B5EF4-FFF2-40B4-BE49-F238E27FC236}">
              <a16:creationId xmlns:a16="http://schemas.microsoft.com/office/drawing/2014/main" id="{960F0131-124F-4F46-B6FB-3F1AD11C9D8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2" name="Text Box 15">
          <a:extLst>
            <a:ext uri="{FF2B5EF4-FFF2-40B4-BE49-F238E27FC236}">
              <a16:creationId xmlns:a16="http://schemas.microsoft.com/office/drawing/2014/main" id="{650D9E9A-1AFD-48C4-B9BF-7A1A67B09D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3" name="Text Box 15">
          <a:extLst>
            <a:ext uri="{FF2B5EF4-FFF2-40B4-BE49-F238E27FC236}">
              <a16:creationId xmlns:a16="http://schemas.microsoft.com/office/drawing/2014/main" id="{E70957C3-4389-45BE-B34F-3F0C332B4C8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4" name="Text Box 15">
          <a:extLst>
            <a:ext uri="{FF2B5EF4-FFF2-40B4-BE49-F238E27FC236}">
              <a16:creationId xmlns:a16="http://schemas.microsoft.com/office/drawing/2014/main" id="{73CF0904-D0DB-40E1-AB68-78EEAAB58BE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5" name="Text Box 15">
          <a:extLst>
            <a:ext uri="{FF2B5EF4-FFF2-40B4-BE49-F238E27FC236}">
              <a16:creationId xmlns:a16="http://schemas.microsoft.com/office/drawing/2014/main" id="{0BAC9161-0C99-48DE-A6F0-DB9E4DA78D5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6" name="Text Box 15">
          <a:extLst>
            <a:ext uri="{FF2B5EF4-FFF2-40B4-BE49-F238E27FC236}">
              <a16:creationId xmlns:a16="http://schemas.microsoft.com/office/drawing/2014/main" id="{9CF2B302-67CF-46BC-964A-0AAEC680760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7" name="Text Box 15">
          <a:extLst>
            <a:ext uri="{FF2B5EF4-FFF2-40B4-BE49-F238E27FC236}">
              <a16:creationId xmlns:a16="http://schemas.microsoft.com/office/drawing/2014/main" id="{549528CD-6338-4E6F-B17E-D1255F8C824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58" name="Text Box 15">
          <a:extLst>
            <a:ext uri="{FF2B5EF4-FFF2-40B4-BE49-F238E27FC236}">
              <a16:creationId xmlns:a16="http://schemas.microsoft.com/office/drawing/2014/main" id="{0AF41349-24C5-4D9D-81F4-C478D4B30AE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59" name="Text Box 15">
          <a:extLst>
            <a:ext uri="{FF2B5EF4-FFF2-40B4-BE49-F238E27FC236}">
              <a16:creationId xmlns:a16="http://schemas.microsoft.com/office/drawing/2014/main" id="{BE1FE937-3131-4D2C-8B7E-01B45EA0099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0" name="Text Box 15">
          <a:extLst>
            <a:ext uri="{FF2B5EF4-FFF2-40B4-BE49-F238E27FC236}">
              <a16:creationId xmlns:a16="http://schemas.microsoft.com/office/drawing/2014/main" id="{0BC08A0B-6E02-42E1-B80A-DC40D5EEB5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6961" name="Text Box 15">
          <a:extLst>
            <a:ext uri="{FF2B5EF4-FFF2-40B4-BE49-F238E27FC236}">
              <a16:creationId xmlns:a16="http://schemas.microsoft.com/office/drawing/2014/main" id="{179FB6BF-C7F5-4E19-BDB1-18ABA5E9826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2" name="Text Box 15">
          <a:extLst>
            <a:ext uri="{FF2B5EF4-FFF2-40B4-BE49-F238E27FC236}">
              <a16:creationId xmlns:a16="http://schemas.microsoft.com/office/drawing/2014/main" id="{1AEFA5FB-7A7E-4B4F-8C80-5E74AEB6CB6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3" name="Text Box 15">
          <a:extLst>
            <a:ext uri="{FF2B5EF4-FFF2-40B4-BE49-F238E27FC236}">
              <a16:creationId xmlns:a16="http://schemas.microsoft.com/office/drawing/2014/main" id="{024014D2-397B-4EF4-B6F0-9CC9477152C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4" name="Text Box 15">
          <a:extLst>
            <a:ext uri="{FF2B5EF4-FFF2-40B4-BE49-F238E27FC236}">
              <a16:creationId xmlns:a16="http://schemas.microsoft.com/office/drawing/2014/main" id="{1AEDB31B-591B-4395-868F-188CA782C2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5" name="Text Box 15">
          <a:extLst>
            <a:ext uri="{FF2B5EF4-FFF2-40B4-BE49-F238E27FC236}">
              <a16:creationId xmlns:a16="http://schemas.microsoft.com/office/drawing/2014/main" id="{D57304EA-5645-4009-94FD-A19E2921CF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6" name="Text Box 15">
          <a:extLst>
            <a:ext uri="{FF2B5EF4-FFF2-40B4-BE49-F238E27FC236}">
              <a16:creationId xmlns:a16="http://schemas.microsoft.com/office/drawing/2014/main" id="{5FC3914B-A069-4BF1-BA3A-0C78892462E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6967" name="Text Box 15">
          <a:extLst>
            <a:ext uri="{FF2B5EF4-FFF2-40B4-BE49-F238E27FC236}">
              <a16:creationId xmlns:a16="http://schemas.microsoft.com/office/drawing/2014/main" id="{7192D340-EFF6-44AE-BC7C-CF61B1235C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8" name="Text Box 16">
          <a:extLst>
            <a:ext uri="{FF2B5EF4-FFF2-40B4-BE49-F238E27FC236}">
              <a16:creationId xmlns:a16="http://schemas.microsoft.com/office/drawing/2014/main" id="{7383EAB8-DB2E-4FEB-A46E-1EB27340CF5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69" name="Text Box 17">
          <a:extLst>
            <a:ext uri="{FF2B5EF4-FFF2-40B4-BE49-F238E27FC236}">
              <a16:creationId xmlns:a16="http://schemas.microsoft.com/office/drawing/2014/main" id="{E048995E-DA12-4F6C-9DE6-D845983904C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0" name="Text Box 18">
          <a:extLst>
            <a:ext uri="{FF2B5EF4-FFF2-40B4-BE49-F238E27FC236}">
              <a16:creationId xmlns:a16="http://schemas.microsoft.com/office/drawing/2014/main" id="{3C32327E-5292-4F72-BEB8-467D023ED46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71" name="Text Box 19">
          <a:extLst>
            <a:ext uri="{FF2B5EF4-FFF2-40B4-BE49-F238E27FC236}">
              <a16:creationId xmlns:a16="http://schemas.microsoft.com/office/drawing/2014/main" id="{45C4857A-5BF5-4AE1-86F7-55F037FAD3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2" name="Text Box 16">
          <a:extLst>
            <a:ext uri="{FF2B5EF4-FFF2-40B4-BE49-F238E27FC236}">
              <a16:creationId xmlns:a16="http://schemas.microsoft.com/office/drawing/2014/main" id="{48B1ECDE-2C6B-446C-92B9-37A2FD88707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3" name="Text Box 17">
          <a:extLst>
            <a:ext uri="{FF2B5EF4-FFF2-40B4-BE49-F238E27FC236}">
              <a16:creationId xmlns:a16="http://schemas.microsoft.com/office/drawing/2014/main" id="{3C094D9C-60B7-4192-8590-795F113289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4" name="Text Box 18">
          <a:extLst>
            <a:ext uri="{FF2B5EF4-FFF2-40B4-BE49-F238E27FC236}">
              <a16:creationId xmlns:a16="http://schemas.microsoft.com/office/drawing/2014/main" id="{AAE4EBAF-0949-4F27-8754-037B26FC2B6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75" name="Text Box 19">
          <a:extLst>
            <a:ext uri="{FF2B5EF4-FFF2-40B4-BE49-F238E27FC236}">
              <a16:creationId xmlns:a16="http://schemas.microsoft.com/office/drawing/2014/main" id="{7B7DC7C0-E7CA-4CDF-BF0C-C91FEE05A2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6" name="Text Box 16">
          <a:extLst>
            <a:ext uri="{FF2B5EF4-FFF2-40B4-BE49-F238E27FC236}">
              <a16:creationId xmlns:a16="http://schemas.microsoft.com/office/drawing/2014/main" id="{4796DA7A-88E6-4137-B739-85C622FE2D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7" name="Text Box 17">
          <a:extLst>
            <a:ext uri="{FF2B5EF4-FFF2-40B4-BE49-F238E27FC236}">
              <a16:creationId xmlns:a16="http://schemas.microsoft.com/office/drawing/2014/main" id="{CA794B4D-A622-44D0-AEFA-5C593B3D7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8" name="Text Box 18">
          <a:extLst>
            <a:ext uri="{FF2B5EF4-FFF2-40B4-BE49-F238E27FC236}">
              <a16:creationId xmlns:a16="http://schemas.microsoft.com/office/drawing/2014/main" id="{DA392516-27BA-42E9-9665-15E00B67A39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6979" name="Text Box 19">
          <a:extLst>
            <a:ext uri="{FF2B5EF4-FFF2-40B4-BE49-F238E27FC236}">
              <a16:creationId xmlns:a16="http://schemas.microsoft.com/office/drawing/2014/main" id="{E3FACB58-CED1-47AC-A570-3E62E6E5AA6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157</xdr:row>
      <xdr:rowOff>504825</xdr:rowOff>
    </xdr:from>
    <xdr:ext cx="95250" cy="444014"/>
    <xdr:sp macro="" textlink="">
      <xdr:nvSpPr>
        <xdr:cNvPr id="6980" name="Text Box 15">
          <a:extLst>
            <a:ext uri="{FF2B5EF4-FFF2-40B4-BE49-F238E27FC236}">
              <a16:creationId xmlns:a16="http://schemas.microsoft.com/office/drawing/2014/main" id="{625657FC-C14A-47AB-9DFA-7D6019974F50}"/>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1" name="Text Box 16">
          <a:extLst>
            <a:ext uri="{FF2B5EF4-FFF2-40B4-BE49-F238E27FC236}">
              <a16:creationId xmlns:a16="http://schemas.microsoft.com/office/drawing/2014/main" id="{860438FE-B7AA-4CA7-AB87-1F8D0071ADF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2" name="Text Box 17">
          <a:extLst>
            <a:ext uri="{FF2B5EF4-FFF2-40B4-BE49-F238E27FC236}">
              <a16:creationId xmlns:a16="http://schemas.microsoft.com/office/drawing/2014/main" id="{2DC863AC-6A32-446D-8503-187DDB5B470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3" name="Text Box 18">
          <a:extLst>
            <a:ext uri="{FF2B5EF4-FFF2-40B4-BE49-F238E27FC236}">
              <a16:creationId xmlns:a16="http://schemas.microsoft.com/office/drawing/2014/main" id="{5645DF9F-7DCB-4B3E-A441-AEBDEDBB480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6984" name="Text Box 19">
          <a:extLst>
            <a:ext uri="{FF2B5EF4-FFF2-40B4-BE49-F238E27FC236}">
              <a16:creationId xmlns:a16="http://schemas.microsoft.com/office/drawing/2014/main" id="{4ADD51DD-D5E2-42BE-AF42-F0C5B29B71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6985" name="Text Box 15">
          <a:extLst>
            <a:ext uri="{FF2B5EF4-FFF2-40B4-BE49-F238E27FC236}">
              <a16:creationId xmlns:a16="http://schemas.microsoft.com/office/drawing/2014/main" id="{C700CDDB-FEDC-447A-80C1-A6F4C52511F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157</xdr:row>
      <xdr:rowOff>504825</xdr:rowOff>
    </xdr:from>
    <xdr:ext cx="95250" cy="442269"/>
    <xdr:sp macro="" textlink="">
      <xdr:nvSpPr>
        <xdr:cNvPr id="6986" name="Text Box 15">
          <a:extLst>
            <a:ext uri="{FF2B5EF4-FFF2-40B4-BE49-F238E27FC236}">
              <a16:creationId xmlns:a16="http://schemas.microsoft.com/office/drawing/2014/main" id="{4CA6E2EC-6D2B-4636-9D2B-37E165565191}"/>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7" name="Text Box 16">
          <a:extLst>
            <a:ext uri="{FF2B5EF4-FFF2-40B4-BE49-F238E27FC236}">
              <a16:creationId xmlns:a16="http://schemas.microsoft.com/office/drawing/2014/main" id="{6C12BC7C-1CF2-43E3-B20E-772408DB34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8" name="Text Box 17">
          <a:extLst>
            <a:ext uri="{FF2B5EF4-FFF2-40B4-BE49-F238E27FC236}">
              <a16:creationId xmlns:a16="http://schemas.microsoft.com/office/drawing/2014/main" id="{9D77B1A1-C153-436B-836D-180801A995B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6989" name="Text Box 18">
          <a:extLst>
            <a:ext uri="{FF2B5EF4-FFF2-40B4-BE49-F238E27FC236}">
              <a16:creationId xmlns:a16="http://schemas.microsoft.com/office/drawing/2014/main" id="{8A1A25C0-6357-4B5C-AAF1-94FBA34F13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6990" name="Text Box 15">
          <a:extLst>
            <a:ext uri="{FF2B5EF4-FFF2-40B4-BE49-F238E27FC236}">
              <a16:creationId xmlns:a16="http://schemas.microsoft.com/office/drawing/2014/main" id="{3FBA8E69-EF71-4A48-AEE4-05C1A4F7E52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1" name="Text Box 16">
          <a:extLst>
            <a:ext uri="{FF2B5EF4-FFF2-40B4-BE49-F238E27FC236}">
              <a16:creationId xmlns:a16="http://schemas.microsoft.com/office/drawing/2014/main" id="{B63E47D2-BB7D-46AE-B353-E19C21EC4E0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2" name="Text Box 17">
          <a:extLst>
            <a:ext uri="{FF2B5EF4-FFF2-40B4-BE49-F238E27FC236}">
              <a16:creationId xmlns:a16="http://schemas.microsoft.com/office/drawing/2014/main" id="{AC720060-0F74-411F-83FF-5DDBE85DA70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3" name="Text Box 18">
          <a:extLst>
            <a:ext uri="{FF2B5EF4-FFF2-40B4-BE49-F238E27FC236}">
              <a16:creationId xmlns:a16="http://schemas.microsoft.com/office/drawing/2014/main" id="{1C2755F7-85E8-4EA1-94AB-6E454C022F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4" name="Text Box 19">
          <a:extLst>
            <a:ext uri="{FF2B5EF4-FFF2-40B4-BE49-F238E27FC236}">
              <a16:creationId xmlns:a16="http://schemas.microsoft.com/office/drawing/2014/main" id="{98790FBC-010F-4E78-9071-84F81ABD26C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5" name="Text Box 16">
          <a:extLst>
            <a:ext uri="{FF2B5EF4-FFF2-40B4-BE49-F238E27FC236}">
              <a16:creationId xmlns:a16="http://schemas.microsoft.com/office/drawing/2014/main" id="{298BF567-8821-4F93-9C6A-03341BEFEB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6" name="Text Box 17">
          <a:extLst>
            <a:ext uri="{FF2B5EF4-FFF2-40B4-BE49-F238E27FC236}">
              <a16:creationId xmlns:a16="http://schemas.microsoft.com/office/drawing/2014/main" id="{B4B7B903-27E7-4019-8C3C-9FF15D57537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7" name="Text Box 18">
          <a:extLst>
            <a:ext uri="{FF2B5EF4-FFF2-40B4-BE49-F238E27FC236}">
              <a16:creationId xmlns:a16="http://schemas.microsoft.com/office/drawing/2014/main" id="{67B3A604-46B6-4D2C-BC45-A3D5264587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6998" name="Text Box 19">
          <a:extLst>
            <a:ext uri="{FF2B5EF4-FFF2-40B4-BE49-F238E27FC236}">
              <a16:creationId xmlns:a16="http://schemas.microsoft.com/office/drawing/2014/main" id="{16FFDC70-8447-43B9-A64A-CBA3ADB695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6999" name="Text Box 15">
          <a:extLst>
            <a:ext uri="{FF2B5EF4-FFF2-40B4-BE49-F238E27FC236}">
              <a16:creationId xmlns:a16="http://schemas.microsoft.com/office/drawing/2014/main" id="{1132F766-B68D-41CC-9C83-C81F8F0C6593}"/>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0" name="Text Box 15">
          <a:extLst>
            <a:ext uri="{FF2B5EF4-FFF2-40B4-BE49-F238E27FC236}">
              <a16:creationId xmlns:a16="http://schemas.microsoft.com/office/drawing/2014/main" id="{32C5C7EB-59EC-400F-80A5-15FD0DD3E7C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8496"/>
    <xdr:sp macro="" textlink="">
      <xdr:nvSpPr>
        <xdr:cNvPr id="7001" name="Text Box 15">
          <a:extLst>
            <a:ext uri="{FF2B5EF4-FFF2-40B4-BE49-F238E27FC236}">
              <a16:creationId xmlns:a16="http://schemas.microsoft.com/office/drawing/2014/main" id="{D5FBECE6-8C3C-42BF-A3DB-D1EE8FDD2085}"/>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02" name="Text Box 15">
          <a:extLst>
            <a:ext uri="{FF2B5EF4-FFF2-40B4-BE49-F238E27FC236}">
              <a16:creationId xmlns:a16="http://schemas.microsoft.com/office/drawing/2014/main" id="{F29234A9-F3E4-4A4E-BC19-B881222B97C9}"/>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03" name="Text Box 15">
          <a:extLst>
            <a:ext uri="{FF2B5EF4-FFF2-40B4-BE49-F238E27FC236}">
              <a16:creationId xmlns:a16="http://schemas.microsoft.com/office/drawing/2014/main" id="{D33616E4-1BEF-4B7E-88AB-0386B9BF41F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04" name="Text Box 15">
          <a:extLst>
            <a:ext uri="{FF2B5EF4-FFF2-40B4-BE49-F238E27FC236}">
              <a16:creationId xmlns:a16="http://schemas.microsoft.com/office/drawing/2014/main" id="{77417901-2697-4D6B-A8D2-AFEABA619B3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05" name="Text Box 15">
          <a:extLst>
            <a:ext uri="{FF2B5EF4-FFF2-40B4-BE49-F238E27FC236}">
              <a16:creationId xmlns:a16="http://schemas.microsoft.com/office/drawing/2014/main" id="{E1F0DF6F-D697-47BA-BE52-8DD1602E5DE3}"/>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152</xdr:row>
      <xdr:rowOff>170392</xdr:rowOff>
    </xdr:from>
    <xdr:ext cx="95250" cy="213632"/>
    <xdr:sp macro="" textlink="">
      <xdr:nvSpPr>
        <xdr:cNvPr id="7006" name="Text Box 15">
          <a:extLst>
            <a:ext uri="{FF2B5EF4-FFF2-40B4-BE49-F238E27FC236}">
              <a16:creationId xmlns:a16="http://schemas.microsoft.com/office/drawing/2014/main" id="{1C126339-55A5-4E79-8010-94761FBB2EF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7" name="Text Box 16">
          <a:extLst>
            <a:ext uri="{FF2B5EF4-FFF2-40B4-BE49-F238E27FC236}">
              <a16:creationId xmlns:a16="http://schemas.microsoft.com/office/drawing/2014/main" id="{13EE741D-42DD-43B6-995A-D7B4FBC35A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8" name="Text Box 17">
          <a:extLst>
            <a:ext uri="{FF2B5EF4-FFF2-40B4-BE49-F238E27FC236}">
              <a16:creationId xmlns:a16="http://schemas.microsoft.com/office/drawing/2014/main" id="{EC47AD16-235C-4587-90A4-646AC7451F0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09" name="Text Box 18">
          <a:extLst>
            <a:ext uri="{FF2B5EF4-FFF2-40B4-BE49-F238E27FC236}">
              <a16:creationId xmlns:a16="http://schemas.microsoft.com/office/drawing/2014/main" id="{3A8F4E78-34F6-46C7-B40B-EBD98AE01E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10" name="Text Box 19">
          <a:extLst>
            <a:ext uri="{FF2B5EF4-FFF2-40B4-BE49-F238E27FC236}">
              <a16:creationId xmlns:a16="http://schemas.microsoft.com/office/drawing/2014/main" id="{202D0296-18B5-42C4-8F25-74454AB26D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1" name="Text Box 16">
          <a:extLst>
            <a:ext uri="{FF2B5EF4-FFF2-40B4-BE49-F238E27FC236}">
              <a16:creationId xmlns:a16="http://schemas.microsoft.com/office/drawing/2014/main" id="{DF2F0807-E0C3-4EEB-9EA9-E1E3CC6D432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2" name="Text Box 17">
          <a:extLst>
            <a:ext uri="{FF2B5EF4-FFF2-40B4-BE49-F238E27FC236}">
              <a16:creationId xmlns:a16="http://schemas.microsoft.com/office/drawing/2014/main" id="{9C5AAB1B-532A-46FB-AB20-2A2CD17F48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3" name="Text Box 18">
          <a:extLst>
            <a:ext uri="{FF2B5EF4-FFF2-40B4-BE49-F238E27FC236}">
              <a16:creationId xmlns:a16="http://schemas.microsoft.com/office/drawing/2014/main" id="{46C0CF3E-7D8F-4EB7-888F-5D1BA9AC13C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14" name="Text Box 19">
          <a:extLst>
            <a:ext uri="{FF2B5EF4-FFF2-40B4-BE49-F238E27FC236}">
              <a16:creationId xmlns:a16="http://schemas.microsoft.com/office/drawing/2014/main" id="{C453E10A-4924-46D3-B3A5-EF02918FB7C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5" name="Text Box 16">
          <a:extLst>
            <a:ext uri="{FF2B5EF4-FFF2-40B4-BE49-F238E27FC236}">
              <a16:creationId xmlns:a16="http://schemas.microsoft.com/office/drawing/2014/main" id="{409EA754-CE6D-4471-AFAF-43401129F2E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6" name="Text Box 17">
          <a:extLst>
            <a:ext uri="{FF2B5EF4-FFF2-40B4-BE49-F238E27FC236}">
              <a16:creationId xmlns:a16="http://schemas.microsoft.com/office/drawing/2014/main" id="{29327475-F8BC-4307-B342-5A998B32CB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7" name="Text Box 18">
          <a:extLst>
            <a:ext uri="{FF2B5EF4-FFF2-40B4-BE49-F238E27FC236}">
              <a16:creationId xmlns:a16="http://schemas.microsoft.com/office/drawing/2014/main" id="{1F27AF68-77EC-44B5-A6E2-3E392EC0926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18" name="Text Box 19">
          <a:extLst>
            <a:ext uri="{FF2B5EF4-FFF2-40B4-BE49-F238E27FC236}">
              <a16:creationId xmlns:a16="http://schemas.microsoft.com/office/drawing/2014/main" id="{9DE4B364-8D42-4BD2-A422-74AE671FBFD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19" name="Text Box 15">
          <a:extLst>
            <a:ext uri="{FF2B5EF4-FFF2-40B4-BE49-F238E27FC236}">
              <a16:creationId xmlns:a16="http://schemas.microsoft.com/office/drawing/2014/main" id="{92A43992-8740-4713-BFEB-B87034CDD0C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0" name="Text Box 16">
          <a:extLst>
            <a:ext uri="{FF2B5EF4-FFF2-40B4-BE49-F238E27FC236}">
              <a16:creationId xmlns:a16="http://schemas.microsoft.com/office/drawing/2014/main" id="{72625549-095D-496D-8BE1-233AD4EF5B2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1" name="Text Box 17">
          <a:extLst>
            <a:ext uri="{FF2B5EF4-FFF2-40B4-BE49-F238E27FC236}">
              <a16:creationId xmlns:a16="http://schemas.microsoft.com/office/drawing/2014/main" id="{A7F10560-9CAE-4035-8958-E271AA6C07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2" name="Text Box 18">
          <a:extLst>
            <a:ext uri="{FF2B5EF4-FFF2-40B4-BE49-F238E27FC236}">
              <a16:creationId xmlns:a16="http://schemas.microsoft.com/office/drawing/2014/main" id="{53A453A0-64A9-428B-B613-2A313A2732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23" name="Text Box 19">
          <a:extLst>
            <a:ext uri="{FF2B5EF4-FFF2-40B4-BE49-F238E27FC236}">
              <a16:creationId xmlns:a16="http://schemas.microsoft.com/office/drawing/2014/main" id="{9013F8FA-A9AC-4EB4-9ED5-8F597AE1D98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4" name="Text Box 16">
          <a:extLst>
            <a:ext uri="{FF2B5EF4-FFF2-40B4-BE49-F238E27FC236}">
              <a16:creationId xmlns:a16="http://schemas.microsoft.com/office/drawing/2014/main" id="{6345D499-F26A-4833-9121-4E2C92F906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5" name="Text Box 17">
          <a:extLst>
            <a:ext uri="{FF2B5EF4-FFF2-40B4-BE49-F238E27FC236}">
              <a16:creationId xmlns:a16="http://schemas.microsoft.com/office/drawing/2014/main" id="{9D8D957F-2F2D-41E2-A23E-D505D72B425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26" name="Text Box 18">
          <a:extLst>
            <a:ext uri="{FF2B5EF4-FFF2-40B4-BE49-F238E27FC236}">
              <a16:creationId xmlns:a16="http://schemas.microsoft.com/office/drawing/2014/main" id="{35FE9CBF-B930-4590-8763-63C25AC82C1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7" name="Text Box 16">
          <a:extLst>
            <a:ext uri="{FF2B5EF4-FFF2-40B4-BE49-F238E27FC236}">
              <a16:creationId xmlns:a16="http://schemas.microsoft.com/office/drawing/2014/main" id="{FCF0E7A0-2584-46DD-81AF-C4A18CD7F3B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8" name="Text Box 17">
          <a:extLst>
            <a:ext uri="{FF2B5EF4-FFF2-40B4-BE49-F238E27FC236}">
              <a16:creationId xmlns:a16="http://schemas.microsoft.com/office/drawing/2014/main" id="{5CF0460A-FBB2-4879-B46D-9BA051E9F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29" name="Text Box 18">
          <a:extLst>
            <a:ext uri="{FF2B5EF4-FFF2-40B4-BE49-F238E27FC236}">
              <a16:creationId xmlns:a16="http://schemas.microsoft.com/office/drawing/2014/main" id="{34A43C7B-C453-47EF-808C-862420E6510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0" name="Text Box 19">
          <a:extLst>
            <a:ext uri="{FF2B5EF4-FFF2-40B4-BE49-F238E27FC236}">
              <a16:creationId xmlns:a16="http://schemas.microsoft.com/office/drawing/2014/main" id="{03A3D75B-EC46-4304-A16D-BF2AA392E95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1" name="Text Box 16">
          <a:extLst>
            <a:ext uri="{FF2B5EF4-FFF2-40B4-BE49-F238E27FC236}">
              <a16:creationId xmlns:a16="http://schemas.microsoft.com/office/drawing/2014/main" id="{303C6792-317F-4797-BF75-EE57DAF5C9C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2" name="Text Box 17">
          <a:extLst>
            <a:ext uri="{FF2B5EF4-FFF2-40B4-BE49-F238E27FC236}">
              <a16:creationId xmlns:a16="http://schemas.microsoft.com/office/drawing/2014/main" id="{ADB7BEF1-6394-4B35-B2C3-1124DAFA461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3" name="Text Box 18">
          <a:extLst>
            <a:ext uri="{FF2B5EF4-FFF2-40B4-BE49-F238E27FC236}">
              <a16:creationId xmlns:a16="http://schemas.microsoft.com/office/drawing/2014/main" id="{15E5069F-FCB6-429B-BD50-6E81F3C6FA8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34" name="Text Box 19">
          <a:extLst>
            <a:ext uri="{FF2B5EF4-FFF2-40B4-BE49-F238E27FC236}">
              <a16:creationId xmlns:a16="http://schemas.microsoft.com/office/drawing/2014/main" id="{65A246E5-8850-4ED7-ADCF-BC445E0EC1F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56743"/>
    <xdr:sp macro="" textlink="">
      <xdr:nvSpPr>
        <xdr:cNvPr id="7035" name="Text Box 15">
          <a:extLst>
            <a:ext uri="{FF2B5EF4-FFF2-40B4-BE49-F238E27FC236}">
              <a16:creationId xmlns:a16="http://schemas.microsoft.com/office/drawing/2014/main" id="{95CF0D43-179D-4C3E-823A-8CFC3E7256EB}"/>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442269"/>
    <xdr:sp macro="" textlink="">
      <xdr:nvSpPr>
        <xdr:cNvPr id="7036" name="Text Box 15">
          <a:extLst>
            <a:ext uri="{FF2B5EF4-FFF2-40B4-BE49-F238E27FC236}">
              <a16:creationId xmlns:a16="http://schemas.microsoft.com/office/drawing/2014/main" id="{C7488A7F-EFC2-4D50-84F7-A1862D9EF17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152</xdr:row>
      <xdr:rowOff>504825</xdr:rowOff>
    </xdr:from>
    <xdr:ext cx="95250" cy="442269"/>
    <xdr:sp macro="" textlink="">
      <xdr:nvSpPr>
        <xdr:cNvPr id="7037" name="Text Box 15">
          <a:extLst>
            <a:ext uri="{FF2B5EF4-FFF2-40B4-BE49-F238E27FC236}">
              <a16:creationId xmlns:a16="http://schemas.microsoft.com/office/drawing/2014/main" id="{17239608-8355-4BD8-B6EE-E3D5FE4C1E62}"/>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038" name="Text Box 15">
          <a:extLst>
            <a:ext uri="{FF2B5EF4-FFF2-40B4-BE49-F238E27FC236}">
              <a16:creationId xmlns:a16="http://schemas.microsoft.com/office/drawing/2014/main" id="{1904BAC1-D28D-4A1A-890F-CAB3E9C248E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444331"/>
    <xdr:sp macro="" textlink="">
      <xdr:nvSpPr>
        <xdr:cNvPr id="7039" name="Text Box 15">
          <a:extLst>
            <a:ext uri="{FF2B5EF4-FFF2-40B4-BE49-F238E27FC236}">
              <a16:creationId xmlns:a16="http://schemas.microsoft.com/office/drawing/2014/main" id="{A258B932-A82A-4D7C-8E2C-E78937FC2C5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152</xdr:row>
      <xdr:rowOff>504825</xdr:rowOff>
    </xdr:from>
    <xdr:ext cx="95250" cy="213632"/>
    <xdr:sp macro="" textlink="">
      <xdr:nvSpPr>
        <xdr:cNvPr id="7040" name="Text Box 15">
          <a:extLst>
            <a:ext uri="{FF2B5EF4-FFF2-40B4-BE49-F238E27FC236}">
              <a16:creationId xmlns:a16="http://schemas.microsoft.com/office/drawing/2014/main" id="{4B3E71EA-8BF6-4039-94BB-E4AF0807DFA8}"/>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1" name="Text Box 16">
          <a:extLst>
            <a:ext uri="{FF2B5EF4-FFF2-40B4-BE49-F238E27FC236}">
              <a16:creationId xmlns:a16="http://schemas.microsoft.com/office/drawing/2014/main" id="{2F8D45C4-FDAF-48FD-891B-6A102DA63D3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2" name="Text Box 17">
          <a:extLst>
            <a:ext uri="{FF2B5EF4-FFF2-40B4-BE49-F238E27FC236}">
              <a16:creationId xmlns:a16="http://schemas.microsoft.com/office/drawing/2014/main" id="{50659A48-4839-4424-A79D-444C4BA074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3" name="Text Box 18">
          <a:extLst>
            <a:ext uri="{FF2B5EF4-FFF2-40B4-BE49-F238E27FC236}">
              <a16:creationId xmlns:a16="http://schemas.microsoft.com/office/drawing/2014/main" id="{C0A172C6-E24E-4229-988B-7B86DDAE60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44" name="Text Box 19">
          <a:extLst>
            <a:ext uri="{FF2B5EF4-FFF2-40B4-BE49-F238E27FC236}">
              <a16:creationId xmlns:a16="http://schemas.microsoft.com/office/drawing/2014/main" id="{E8D3099A-E4C7-40AE-B466-102617E5C8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5" name="Text Box 16">
          <a:extLst>
            <a:ext uri="{FF2B5EF4-FFF2-40B4-BE49-F238E27FC236}">
              <a16:creationId xmlns:a16="http://schemas.microsoft.com/office/drawing/2014/main" id="{1111D806-E39E-400C-97A3-5C17E4A18C3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6" name="Text Box 17">
          <a:extLst>
            <a:ext uri="{FF2B5EF4-FFF2-40B4-BE49-F238E27FC236}">
              <a16:creationId xmlns:a16="http://schemas.microsoft.com/office/drawing/2014/main" id="{C366BD41-E2F8-4AE3-9665-5CFFCEF97F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7" name="Text Box 18">
          <a:extLst>
            <a:ext uri="{FF2B5EF4-FFF2-40B4-BE49-F238E27FC236}">
              <a16:creationId xmlns:a16="http://schemas.microsoft.com/office/drawing/2014/main" id="{4221BED4-C93D-4857-9D88-289C55FDDC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48" name="Text Box 19">
          <a:extLst>
            <a:ext uri="{FF2B5EF4-FFF2-40B4-BE49-F238E27FC236}">
              <a16:creationId xmlns:a16="http://schemas.microsoft.com/office/drawing/2014/main" id="{206C9A7D-D403-47B4-BF3E-CCB4663606B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49" name="Text Box 16">
          <a:extLst>
            <a:ext uri="{FF2B5EF4-FFF2-40B4-BE49-F238E27FC236}">
              <a16:creationId xmlns:a16="http://schemas.microsoft.com/office/drawing/2014/main" id="{F467EBA2-60FA-4B2F-B422-7267A028D37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0" name="Text Box 17">
          <a:extLst>
            <a:ext uri="{FF2B5EF4-FFF2-40B4-BE49-F238E27FC236}">
              <a16:creationId xmlns:a16="http://schemas.microsoft.com/office/drawing/2014/main" id="{088112DA-A9E4-430B-A1E3-3E404D7D5FC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1" name="Text Box 18">
          <a:extLst>
            <a:ext uri="{FF2B5EF4-FFF2-40B4-BE49-F238E27FC236}">
              <a16:creationId xmlns:a16="http://schemas.microsoft.com/office/drawing/2014/main" id="{67CD2806-3A31-40D0-B849-D06EBD0AC89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0</xdr:rowOff>
    </xdr:from>
    <xdr:ext cx="95250" cy="171450"/>
    <xdr:sp macro="" textlink="">
      <xdr:nvSpPr>
        <xdr:cNvPr id="7052" name="Text Box 19">
          <a:extLst>
            <a:ext uri="{FF2B5EF4-FFF2-40B4-BE49-F238E27FC236}">
              <a16:creationId xmlns:a16="http://schemas.microsoft.com/office/drawing/2014/main" id="{B2CFC203-A71E-43CD-A9F0-8E15175F87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53" name="Text Box 15">
          <a:extLst>
            <a:ext uri="{FF2B5EF4-FFF2-40B4-BE49-F238E27FC236}">
              <a16:creationId xmlns:a16="http://schemas.microsoft.com/office/drawing/2014/main" id="{C58D8806-54C8-42C0-A2A2-1D772400ED12}"/>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4" name="Text Box 16">
          <a:extLst>
            <a:ext uri="{FF2B5EF4-FFF2-40B4-BE49-F238E27FC236}">
              <a16:creationId xmlns:a16="http://schemas.microsoft.com/office/drawing/2014/main" id="{B8EBDE16-A30F-4558-A99B-EA36D6925E1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5" name="Text Box 17">
          <a:extLst>
            <a:ext uri="{FF2B5EF4-FFF2-40B4-BE49-F238E27FC236}">
              <a16:creationId xmlns:a16="http://schemas.microsoft.com/office/drawing/2014/main" id="{0B4DEE82-8B82-469A-A528-352171ACE4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6" name="Text Box 18">
          <a:extLst>
            <a:ext uri="{FF2B5EF4-FFF2-40B4-BE49-F238E27FC236}">
              <a16:creationId xmlns:a16="http://schemas.microsoft.com/office/drawing/2014/main" id="{9F1F762C-AA76-4D2D-BBC9-39AEADF2242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57" name="Text Box 19">
          <a:extLst>
            <a:ext uri="{FF2B5EF4-FFF2-40B4-BE49-F238E27FC236}">
              <a16:creationId xmlns:a16="http://schemas.microsoft.com/office/drawing/2014/main" id="{77616C75-3D94-4DEB-ABF3-E315D82A6BE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156</xdr:row>
      <xdr:rowOff>504825</xdr:rowOff>
    </xdr:from>
    <xdr:ext cx="95250" cy="442269"/>
    <xdr:sp macro="" textlink="">
      <xdr:nvSpPr>
        <xdr:cNvPr id="7058" name="Text Box 15">
          <a:extLst>
            <a:ext uri="{FF2B5EF4-FFF2-40B4-BE49-F238E27FC236}">
              <a16:creationId xmlns:a16="http://schemas.microsoft.com/office/drawing/2014/main" id="{0CEDB570-399B-4BEE-A7B8-FD3A42E8536B}"/>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59" name="Text Box 16">
          <a:extLst>
            <a:ext uri="{FF2B5EF4-FFF2-40B4-BE49-F238E27FC236}">
              <a16:creationId xmlns:a16="http://schemas.microsoft.com/office/drawing/2014/main" id="{5525FE16-A583-4059-BE87-6EBECB1B5D6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0" name="Text Box 17">
          <a:extLst>
            <a:ext uri="{FF2B5EF4-FFF2-40B4-BE49-F238E27FC236}">
              <a16:creationId xmlns:a16="http://schemas.microsoft.com/office/drawing/2014/main" id="{8B4419A1-8CE9-4E05-ACD1-C9FBEE43198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61" name="Text Box 18">
          <a:extLst>
            <a:ext uri="{FF2B5EF4-FFF2-40B4-BE49-F238E27FC236}">
              <a16:creationId xmlns:a16="http://schemas.microsoft.com/office/drawing/2014/main" id="{10E771A8-24C3-4299-99A6-709700FB483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2" name="Text Box 16">
          <a:extLst>
            <a:ext uri="{FF2B5EF4-FFF2-40B4-BE49-F238E27FC236}">
              <a16:creationId xmlns:a16="http://schemas.microsoft.com/office/drawing/2014/main" id="{2CA3653A-3ACA-4E7C-8643-D1BB9E20397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3" name="Text Box 17">
          <a:extLst>
            <a:ext uri="{FF2B5EF4-FFF2-40B4-BE49-F238E27FC236}">
              <a16:creationId xmlns:a16="http://schemas.microsoft.com/office/drawing/2014/main" id="{C2CFD594-D52F-4C25-B512-97E823CC4B1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4" name="Text Box 18">
          <a:extLst>
            <a:ext uri="{FF2B5EF4-FFF2-40B4-BE49-F238E27FC236}">
              <a16:creationId xmlns:a16="http://schemas.microsoft.com/office/drawing/2014/main" id="{88E20CB2-8E66-439F-BF13-729CC7742D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5" name="Text Box 19">
          <a:extLst>
            <a:ext uri="{FF2B5EF4-FFF2-40B4-BE49-F238E27FC236}">
              <a16:creationId xmlns:a16="http://schemas.microsoft.com/office/drawing/2014/main" id="{9141720C-A8A8-49E9-BD63-DBA880FDED0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6" name="Text Box 16">
          <a:extLst>
            <a:ext uri="{FF2B5EF4-FFF2-40B4-BE49-F238E27FC236}">
              <a16:creationId xmlns:a16="http://schemas.microsoft.com/office/drawing/2014/main" id="{DC519CBE-F6A9-4083-9035-089353ED82E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7" name="Text Box 17">
          <a:extLst>
            <a:ext uri="{FF2B5EF4-FFF2-40B4-BE49-F238E27FC236}">
              <a16:creationId xmlns:a16="http://schemas.microsoft.com/office/drawing/2014/main" id="{7E9FC949-588E-4076-8070-149B1F9E19F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68" name="Text Box 18">
          <a:extLst>
            <a:ext uri="{FF2B5EF4-FFF2-40B4-BE49-F238E27FC236}">
              <a16:creationId xmlns:a16="http://schemas.microsoft.com/office/drawing/2014/main" id="{68C7E5B8-0ECF-4B5C-A872-5FE8354C2A5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69" name="Text Box 15">
          <a:extLst>
            <a:ext uri="{FF2B5EF4-FFF2-40B4-BE49-F238E27FC236}">
              <a16:creationId xmlns:a16="http://schemas.microsoft.com/office/drawing/2014/main" id="{DCA58CD6-FDAB-4CF6-B8E8-DD5FAD26A3E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0" name="Text Box 16">
          <a:extLst>
            <a:ext uri="{FF2B5EF4-FFF2-40B4-BE49-F238E27FC236}">
              <a16:creationId xmlns:a16="http://schemas.microsoft.com/office/drawing/2014/main" id="{5CC0D0D6-5FE0-498B-BC60-76E7D90110D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1" name="Text Box 17">
          <a:extLst>
            <a:ext uri="{FF2B5EF4-FFF2-40B4-BE49-F238E27FC236}">
              <a16:creationId xmlns:a16="http://schemas.microsoft.com/office/drawing/2014/main" id="{8AE1C4EF-B604-4865-B846-2D11E60253C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2" name="Text Box 18">
          <a:extLst>
            <a:ext uri="{FF2B5EF4-FFF2-40B4-BE49-F238E27FC236}">
              <a16:creationId xmlns:a16="http://schemas.microsoft.com/office/drawing/2014/main" id="{8E1B8E77-E394-4627-A668-2CDF2D8BF10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73" name="Text Box 19">
          <a:extLst>
            <a:ext uri="{FF2B5EF4-FFF2-40B4-BE49-F238E27FC236}">
              <a16:creationId xmlns:a16="http://schemas.microsoft.com/office/drawing/2014/main" id="{0687748A-26E5-41D8-9367-46E1FD89922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4" name="Text Box 16">
          <a:extLst>
            <a:ext uri="{FF2B5EF4-FFF2-40B4-BE49-F238E27FC236}">
              <a16:creationId xmlns:a16="http://schemas.microsoft.com/office/drawing/2014/main" id="{50DE90B0-2F3A-41C3-A006-FEC2186E32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5" name="Text Box 17">
          <a:extLst>
            <a:ext uri="{FF2B5EF4-FFF2-40B4-BE49-F238E27FC236}">
              <a16:creationId xmlns:a16="http://schemas.microsoft.com/office/drawing/2014/main" id="{00388809-18B5-460F-8FAF-904068BD14A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6" name="Text Box 18">
          <a:extLst>
            <a:ext uri="{FF2B5EF4-FFF2-40B4-BE49-F238E27FC236}">
              <a16:creationId xmlns:a16="http://schemas.microsoft.com/office/drawing/2014/main" id="{4FD52867-C1C8-40BC-BC64-6FC2D80D8F3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77" name="Text Box 19">
          <a:extLst>
            <a:ext uri="{FF2B5EF4-FFF2-40B4-BE49-F238E27FC236}">
              <a16:creationId xmlns:a16="http://schemas.microsoft.com/office/drawing/2014/main" id="{53AD80FD-68BE-48E6-A68B-077BD6E87F2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8" name="Text Box 16">
          <a:extLst>
            <a:ext uri="{FF2B5EF4-FFF2-40B4-BE49-F238E27FC236}">
              <a16:creationId xmlns:a16="http://schemas.microsoft.com/office/drawing/2014/main" id="{44710C19-C4A4-4C9F-B89F-41C7E0D3DAD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79" name="Text Box 17">
          <a:extLst>
            <a:ext uri="{FF2B5EF4-FFF2-40B4-BE49-F238E27FC236}">
              <a16:creationId xmlns:a16="http://schemas.microsoft.com/office/drawing/2014/main" id="{01CDB621-FED1-4F2D-9F15-3D17C7A2B37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0" name="Text Box 18">
          <a:extLst>
            <a:ext uri="{FF2B5EF4-FFF2-40B4-BE49-F238E27FC236}">
              <a16:creationId xmlns:a16="http://schemas.microsoft.com/office/drawing/2014/main" id="{230743A0-8E81-4102-9241-31B0FDDA3AAC}"/>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153</xdr:row>
      <xdr:rowOff>0</xdr:rowOff>
    </xdr:from>
    <xdr:ext cx="95250" cy="171450"/>
    <xdr:sp macro="" textlink="">
      <xdr:nvSpPr>
        <xdr:cNvPr id="7081" name="Text Box 19">
          <a:extLst>
            <a:ext uri="{FF2B5EF4-FFF2-40B4-BE49-F238E27FC236}">
              <a16:creationId xmlns:a16="http://schemas.microsoft.com/office/drawing/2014/main" id="{00B147D9-1F83-49F4-8FC9-BB89B6B7597B}"/>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014"/>
    <xdr:sp macro="" textlink="">
      <xdr:nvSpPr>
        <xdr:cNvPr id="7082" name="Text Box 15">
          <a:extLst>
            <a:ext uri="{FF2B5EF4-FFF2-40B4-BE49-F238E27FC236}">
              <a16:creationId xmlns:a16="http://schemas.microsoft.com/office/drawing/2014/main" id="{CE301999-483D-4C26-80AF-0FC20EE088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3" name="Text Box 16">
          <a:extLst>
            <a:ext uri="{FF2B5EF4-FFF2-40B4-BE49-F238E27FC236}">
              <a16:creationId xmlns:a16="http://schemas.microsoft.com/office/drawing/2014/main" id="{9260C638-2209-4C40-BE09-D563E177B62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4" name="Text Box 17">
          <a:extLst>
            <a:ext uri="{FF2B5EF4-FFF2-40B4-BE49-F238E27FC236}">
              <a16:creationId xmlns:a16="http://schemas.microsoft.com/office/drawing/2014/main" id="{93F485B5-7634-40A1-B98E-D0A04BCB1A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5" name="Text Box 18">
          <a:extLst>
            <a:ext uri="{FF2B5EF4-FFF2-40B4-BE49-F238E27FC236}">
              <a16:creationId xmlns:a16="http://schemas.microsoft.com/office/drawing/2014/main" id="{E51DF3E5-C5A5-46FB-9B41-86AD365FC92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0</xdr:rowOff>
    </xdr:from>
    <xdr:ext cx="95250" cy="171450"/>
    <xdr:sp macro="" textlink="">
      <xdr:nvSpPr>
        <xdr:cNvPr id="7086" name="Text Box 19">
          <a:extLst>
            <a:ext uri="{FF2B5EF4-FFF2-40B4-BE49-F238E27FC236}">
              <a16:creationId xmlns:a16="http://schemas.microsoft.com/office/drawing/2014/main" id="{9DBED727-966C-4C05-81E8-6D83BDC0A9D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7" name="Text Box 16">
          <a:extLst>
            <a:ext uri="{FF2B5EF4-FFF2-40B4-BE49-F238E27FC236}">
              <a16:creationId xmlns:a16="http://schemas.microsoft.com/office/drawing/2014/main" id="{71618AF9-10B5-477C-8C18-AD3C20FAB91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0</xdr:rowOff>
    </xdr:from>
    <xdr:ext cx="95250" cy="171450"/>
    <xdr:sp macro="" textlink="">
      <xdr:nvSpPr>
        <xdr:cNvPr id="7088" name="Text Box 17">
          <a:extLst>
            <a:ext uri="{FF2B5EF4-FFF2-40B4-BE49-F238E27FC236}">
              <a16:creationId xmlns:a16="http://schemas.microsoft.com/office/drawing/2014/main" id="{A417F3E4-33AF-4AA7-B27A-C1B0E354BB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158</xdr:row>
      <xdr:rowOff>15875</xdr:rowOff>
    </xdr:from>
    <xdr:ext cx="95250" cy="171450"/>
    <xdr:sp macro="" textlink="">
      <xdr:nvSpPr>
        <xdr:cNvPr id="7089" name="Text Box 18">
          <a:extLst>
            <a:ext uri="{FF2B5EF4-FFF2-40B4-BE49-F238E27FC236}">
              <a16:creationId xmlns:a16="http://schemas.microsoft.com/office/drawing/2014/main" id="{7BB1008E-05D6-4B5B-96D4-35395BE627C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0" name="Text Box 16">
          <a:extLst>
            <a:ext uri="{FF2B5EF4-FFF2-40B4-BE49-F238E27FC236}">
              <a16:creationId xmlns:a16="http://schemas.microsoft.com/office/drawing/2014/main" id="{4772DC4B-4951-417F-9A3C-EBF73713A8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1" name="Text Box 17">
          <a:extLst>
            <a:ext uri="{FF2B5EF4-FFF2-40B4-BE49-F238E27FC236}">
              <a16:creationId xmlns:a16="http://schemas.microsoft.com/office/drawing/2014/main" id="{572304B5-DDF7-4ABD-9AA9-838FD30BB1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2" name="Text Box 18">
          <a:extLst>
            <a:ext uri="{FF2B5EF4-FFF2-40B4-BE49-F238E27FC236}">
              <a16:creationId xmlns:a16="http://schemas.microsoft.com/office/drawing/2014/main" id="{F9C2F7C8-DB9C-4F7B-9815-84BE2E7C1C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3" name="Text Box 19">
          <a:extLst>
            <a:ext uri="{FF2B5EF4-FFF2-40B4-BE49-F238E27FC236}">
              <a16:creationId xmlns:a16="http://schemas.microsoft.com/office/drawing/2014/main" id="{4A32A3B9-3563-405B-8225-A08D9B976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158</xdr:row>
      <xdr:rowOff>0</xdr:rowOff>
    </xdr:from>
    <xdr:ext cx="95250" cy="171450"/>
    <xdr:sp macro="" textlink="">
      <xdr:nvSpPr>
        <xdr:cNvPr id="7094" name="Text Box 16">
          <a:extLst>
            <a:ext uri="{FF2B5EF4-FFF2-40B4-BE49-F238E27FC236}">
              <a16:creationId xmlns:a16="http://schemas.microsoft.com/office/drawing/2014/main" id="{0259B3CD-8256-436C-8325-AA44AE791F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5" name="Text Box 15">
          <a:extLst>
            <a:ext uri="{FF2B5EF4-FFF2-40B4-BE49-F238E27FC236}">
              <a16:creationId xmlns:a16="http://schemas.microsoft.com/office/drawing/2014/main" id="{6C8000FE-7E8C-4988-BC01-A48D32EBED7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6" name="Text Box 15">
          <a:extLst>
            <a:ext uri="{FF2B5EF4-FFF2-40B4-BE49-F238E27FC236}">
              <a16:creationId xmlns:a16="http://schemas.microsoft.com/office/drawing/2014/main" id="{3514E133-8ECD-49B4-B820-DAEBDEC14BD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097" name="Text Box 15">
          <a:extLst>
            <a:ext uri="{FF2B5EF4-FFF2-40B4-BE49-F238E27FC236}">
              <a16:creationId xmlns:a16="http://schemas.microsoft.com/office/drawing/2014/main" id="{F5E20283-DA6B-4059-A44D-16416C565FD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098" name="Text Box 15">
          <a:extLst>
            <a:ext uri="{FF2B5EF4-FFF2-40B4-BE49-F238E27FC236}">
              <a16:creationId xmlns:a16="http://schemas.microsoft.com/office/drawing/2014/main" id="{F92CF275-982E-47C6-8EFD-644244A172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099" name="Text Box 15">
          <a:extLst>
            <a:ext uri="{FF2B5EF4-FFF2-40B4-BE49-F238E27FC236}">
              <a16:creationId xmlns:a16="http://schemas.microsoft.com/office/drawing/2014/main" id="{399FB34E-D34A-4D33-9D4E-65045BC42AA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0" name="Text Box 15">
          <a:extLst>
            <a:ext uri="{FF2B5EF4-FFF2-40B4-BE49-F238E27FC236}">
              <a16:creationId xmlns:a16="http://schemas.microsoft.com/office/drawing/2014/main" id="{545FE61A-A1D1-4681-AD3C-79FF8C90DFC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1" name="Text Box 15">
          <a:extLst>
            <a:ext uri="{FF2B5EF4-FFF2-40B4-BE49-F238E27FC236}">
              <a16:creationId xmlns:a16="http://schemas.microsoft.com/office/drawing/2014/main" id="{007E9B8B-340F-4CE7-A058-44E3D555DB6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2" name="Text Box 15">
          <a:extLst>
            <a:ext uri="{FF2B5EF4-FFF2-40B4-BE49-F238E27FC236}">
              <a16:creationId xmlns:a16="http://schemas.microsoft.com/office/drawing/2014/main" id="{68CD6C26-5FFC-4C76-978F-4D4FDC0C5C2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3" name="Text Box 15">
          <a:extLst>
            <a:ext uri="{FF2B5EF4-FFF2-40B4-BE49-F238E27FC236}">
              <a16:creationId xmlns:a16="http://schemas.microsoft.com/office/drawing/2014/main" id="{DED7B05F-00D1-403B-AE04-64886F712B9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4" name="Text Box 15">
          <a:extLst>
            <a:ext uri="{FF2B5EF4-FFF2-40B4-BE49-F238E27FC236}">
              <a16:creationId xmlns:a16="http://schemas.microsoft.com/office/drawing/2014/main" id="{04C29650-FF1B-48D5-87B5-F9159773651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152</xdr:row>
      <xdr:rowOff>504825</xdr:rowOff>
    </xdr:from>
    <xdr:ext cx="95250" cy="213632"/>
    <xdr:sp macro="" textlink="">
      <xdr:nvSpPr>
        <xdr:cNvPr id="7105" name="Text Box 15">
          <a:extLst>
            <a:ext uri="{FF2B5EF4-FFF2-40B4-BE49-F238E27FC236}">
              <a16:creationId xmlns:a16="http://schemas.microsoft.com/office/drawing/2014/main" id="{7FBE4D65-353E-4CAA-B5D4-5DCBB0F3195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8496"/>
    <xdr:sp macro="" textlink="">
      <xdr:nvSpPr>
        <xdr:cNvPr id="7106" name="Text Box 15">
          <a:extLst>
            <a:ext uri="{FF2B5EF4-FFF2-40B4-BE49-F238E27FC236}">
              <a16:creationId xmlns:a16="http://schemas.microsoft.com/office/drawing/2014/main" id="{B19CF471-BECF-4854-B4B7-44105561FDF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07" name="Text Box 15">
          <a:extLst>
            <a:ext uri="{FF2B5EF4-FFF2-40B4-BE49-F238E27FC236}">
              <a16:creationId xmlns:a16="http://schemas.microsoft.com/office/drawing/2014/main" id="{726A9EF0-122C-4E81-897C-2393FCDAC8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08" name="Text Box 15">
          <a:extLst>
            <a:ext uri="{FF2B5EF4-FFF2-40B4-BE49-F238E27FC236}">
              <a16:creationId xmlns:a16="http://schemas.microsoft.com/office/drawing/2014/main" id="{7D9ACE2F-4EFE-41F2-9F4E-CD2E69A8F2DB}"/>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56743"/>
    <xdr:sp macro="" textlink="">
      <xdr:nvSpPr>
        <xdr:cNvPr id="7109" name="Text Box 15">
          <a:extLst>
            <a:ext uri="{FF2B5EF4-FFF2-40B4-BE49-F238E27FC236}">
              <a16:creationId xmlns:a16="http://schemas.microsoft.com/office/drawing/2014/main" id="{E8168D32-1C36-491B-BAA1-EAAE0CB86772}"/>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0" name="Text Box 15">
          <a:extLst>
            <a:ext uri="{FF2B5EF4-FFF2-40B4-BE49-F238E27FC236}">
              <a16:creationId xmlns:a16="http://schemas.microsoft.com/office/drawing/2014/main" id="{6BF4B3FD-E229-4CDE-A42E-D591AEBCB85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444331"/>
    <xdr:sp macro="" textlink="">
      <xdr:nvSpPr>
        <xdr:cNvPr id="7111" name="Text Box 15">
          <a:extLst>
            <a:ext uri="{FF2B5EF4-FFF2-40B4-BE49-F238E27FC236}">
              <a16:creationId xmlns:a16="http://schemas.microsoft.com/office/drawing/2014/main" id="{078D815C-989D-4257-B522-875C566020F7}"/>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2" name="Text Box 15">
          <a:extLst>
            <a:ext uri="{FF2B5EF4-FFF2-40B4-BE49-F238E27FC236}">
              <a16:creationId xmlns:a16="http://schemas.microsoft.com/office/drawing/2014/main" id="{392BD6D8-4D2C-4803-B59D-9D07EDF6F00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3" name="Text Box 15">
          <a:extLst>
            <a:ext uri="{FF2B5EF4-FFF2-40B4-BE49-F238E27FC236}">
              <a16:creationId xmlns:a16="http://schemas.microsoft.com/office/drawing/2014/main" id="{7ECAC50E-81FA-416B-B3F4-B2C8F488BA7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4" name="Text Box 15">
          <a:extLst>
            <a:ext uri="{FF2B5EF4-FFF2-40B4-BE49-F238E27FC236}">
              <a16:creationId xmlns:a16="http://schemas.microsoft.com/office/drawing/2014/main" id="{F1F33F02-A6B3-4A8B-9E4C-1D41F5E71F4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5" name="Text Box 15">
          <a:extLst>
            <a:ext uri="{FF2B5EF4-FFF2-40B4-BE49-F238E27FC236}">
              <a16:creationId xmlns:a16="http://schemas.microsoft.com/office/drawing/2014/main" id="{A0C5D27A-6329-4413-833E-2527D088D7A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6" name="Text Box 15">
          <a:extLst>
            <a:ext uri="{FF2B5EF4-FFF2-40B4-BE49-F238E27FC236}">
              <a16:creationId xmlns:a16="http://schemas.microsoft.com/office/drawing/2014/main" id="{738E8E39-8EBD-4127-8242-E8A70BF112E9}"/>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154</xdr:row>
      <xdr:rowOff>504825</xdr:rowOff>
    </xdr:from>
    <xdr:ext cx="95250" cy="213632"/>
    <xdr:sp macro="" textlink="">
      <xdr:nvSpPr>
        <xdr:cNvPr id="7117" name="Text Box 15">
          <a:extLst>
            <a:ext uri="{FF2B5EF4-FFF2-40B4-BE49-F238E27FC236}">
              <a16:creationId xmlns:a16="http://schemas.microsoft.com/office/drawing/2014/main" id="{54D87B66-8EDC-499F-B853-6764707E089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8496"/>
    <xdr:sp macro="" textlink="">
      <xdr:nvSpPr>
        <xdr:cNvPr id="7118" name="Text Box 15">
          <a:extLst>
            <a:ext uri="{FF2B5EF4-FFF2-40B4-BE49-F238E27FC236}">
              <a16:creationId xmlns:a16="http://schemas.microsoft.com/office/drawing/2014/main" id="{438539FE-8001-4ABE-9749-D0CB9D075D91}"/>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19" name="Text Box 15">
          <a:extLst>
            <a:ext uri="{FF2B5EF4-FFF2-40B4-BE49-F238E27FC236}">
              <a16:creationId xmlns:a16="http://schemas.microsoft.com/office/drawing/2014/main" id="{3D71CCF9-A726-4A4E-A7BF-6D6F9F57FE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0" name="Text Box 15">
          <a:extLst>
            <a:ext uri="{FF2B5EF4-FFF2-40B4-BE49-F238E27FC236}">
              <a16:creationId xmlns:a16="http://schemas.microsoft.com/office/drawing/2014/main" id="{50357D22-3DF2-49FA-A656-88FF21F7B213}"/>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56743"/>
    <xdr:sp macro="" textlink="">
      <xdr:nvSpPr>
        <xdr:cNvPr id="7121" name="Text Box 15">
          <a:extLst>
            <a:ext uri="{FF2B5EF4-FFF2-40B4-BE49-F238E27FC236}">
              <a16:creationId xmlns:a16="http://schemas.microsoft.com/office/drawing/2014/main" id="{BAE475A9-C906-458E-941C-A1E61F1E4D50}"/>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2" name="Text Box 15">
          <a:extLst>
            <a:ext uri="{FF2B5EF4-FFF2-40B4-BE49-F238E27FC236}">
              <a16:creationId xmlns:a16="http://schemas.microsoft.com/office/drawing/2014/main" id="{69048510-6D09-4D34-AA0B-CA5C9907D6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444331"/>
    <xdr:sp macro="" textlink="">
      <xdr:nvSpPr>
        <xdr:cNvPr id="7123" name="Text Box 15">
          <a:extLst>
            <a:ext uri="{FF2B5EF4-FFF2-40B4-BE49-F238E27FC236}">
              <a16:creationId xmlns:a16="http://schemas.microsoft.com/office/drawing/2014/main" id="{C2CC2297-77E1-44D4-907E-3E85C80457C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4" name="Text Box 15">
          <a:extLst>
            <a:ext uri="{FF2B5EF4-FFF2-40B4-BE49-F238E27FC236}">
              <a16:creationId xmlns:a16="http://schemas.microsoft.com/office/drawing/2014/main" id="{EDFFD601-80BD-4783-9887-942B6DE14FC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5" name="Text Box 15">
          <a:extLst>
            <a:ext uri="{FF2B5EF4-FFF2-40B4-BE49-F238E27FC236}">
              <a16:creationId xmlns:a16="http://schemas.microsoft.com/office/drawing/2014/main" id="{B3FAABAB-C9C6-4683-89E3-7A941D7351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6" name="Text Box 15">
          <a:extLst>
            <a:ext uri="{FF2B5EF4-FFF2-40B4-BE49-F238E27FC236}">
              <a16:creationId xmlns:a16="http://schemas.microsoft.com/office/drawing/2014/main" id="{40F84C2C-7272-421B-87FD-03A1F590C247}"/>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7" name="Text Box 15">
          <a:extLst>
            <a:ext uri="{FF2B5EF4-FFF2-40B4-BE49-F238E27FC236}">
              <a16:creationId xmlns:a16="http://schemas.microsoft.com/office/drawing/2014/main" id="{B4A43D4F-A1A0-4875-B938-5DA8E6D4580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8" name="Text Box 15">
          <a:extLst>
            <a:ext uri="{FF2B5EF4-FFF2-40B4-BE49-F238E27FC236}">
              <a16:creationId xmlns:a16="http://schemas.microsoft.com/office/drawing/2014/main" id="{77D6220C-28BB-4B4A-9EE8-44D703BAAD8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156</xdr:row>
      <xdr:rowOff>504825</xdr:rowOff>
    </xdr:from>
    <xdr:ext cx="95250" cy="213632"/>
    <xdr:sp macro="" textlink="">
      <xdr:nvSpPr>
        <xdr:cNvPr id="7129" name="Text Box 15">
          <a:extLst>
            <a:ext uri="{FF2B5EF4-FFF2-40B4-BE49-F238E27FC236}">
              <a16:creationId xmlns:a16="http://schemas.microsoft.com/office/drawing/2014/main" id="{B9157B97-39E3-43C5-89A6-796AC0E0B55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0" name="Text Box 15">
          <a:extLst>
            <a:ext uri="{FF2B5EF4-FFF2-40B4-BE49-F238E27FC236}">
              <a16:creationId xmlns:a16="http://schemas.microsoft.com/office/drawing/2014/main" id="{2302D72E-9758-4399-AAC0-6939EFDDF49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1" name="Text Box 15">
          <a:extLst>
            <a:ext uri="{FF2B5EF4-FFF2-40B4-BE49-F238E27FC236}">
              <a16:creationId xmlns:a16="http://schemas.microsoft.com/office/drawing/2014/main" id="{F5410697-2B68-4DC5-B603-34A05F97C39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2" name="Text Box 15">
          <a:extLst>
            <a:ext uri="{FF2B5EF4-FFF2-40B4-BE49-F238E27FC236}">
              <a16:creationId xmlns:a16="http://schemas.microsoft.com/office/drawing/2014/main" id="{9D53A73B-B2B2-4373-9822-01054B053E4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3" name="Text Box 15">
          <a:extLst>
            <a:ext uri="{FF2B5EF4-FFF2-40B4-BE49-F238E27FC236}">
              <a16:creationId xmlns:a16="http://schemas.microsoft.com/office/drawing/2014/main" id="{B0BC2AE7-CE55-4BDE-8669-04D065054A4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4" name="Text Box 15">
          <a:extLst>
            <a:ext uri="{FF2B5EF4-FFF2-40B4-BE49-F238E27FC236}">
              <a16:creationId xmlns:a16="http://schemas.microsoft.com/office/drawing/2014/main" id="{D9CC2F38-C77B-42ED-A82E-C483FB4EC80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5" name="Text Box 15">
          <a:extLst>
            <a:ext uri="{FF2B5EF4-FFF2-40B4-BE49-F238E27FC236}">
              <a16:creationId xmlns:a16="http://schemas.microsoft.com/office/drawing/2014/main" id="{B270A081-07C1-469F-8148-C867F9CCF1C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6" name="Text Box 15">
          <a:extLst>
            <a:ext uri="{FF2B5EF4-FFF2-40B4-BE49-F238E27FC236}">
              <a16:creationId xmlns:a16="http://schemas.microsoft.com/office/drawing/2014/main" id="{4C8B5611-8534-49C6-BF3F-543B7B6C05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37" name="Text Box 15">
          <a:extLst>
            <a:ext uri="{FF2B5EF4-FFF2-40B4-BE49-F238E27FC236}">
              <a16:creationId xmlns:a16="http://schemas.microsoft.com/office/drawing/2014/main" id="{C445B686-64A9-457A-B3A5-AECC8A75E89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8" name="Text Box 15">
          <a:extLst>
            <a:ext uri="{FF2B5EF4-FFF2-40B4-BE49-F238E27FC236}">
              <a16:creationId xmlns:a16="http://schemas.microsoft.com/office/drawing/2014/main" id="{31B8596B-A3C0-452B-988D-0B2A743A341D}"/>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39" name="Text Box 15">
          <a:extLst>
            <a:ext uri="{FF2B5EF4-FFF2-40B4-BE49-F238E27FC236}">
              <a16:creationId xmlns:a16="http://schemas.microsoft.com/office/drawing/2014/main" id="{FCD203AF-957D-480B-A054-1AFD1719FA8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0" name="Text Box 15">
          <a:extLst>
            <a:ext uri="{FF2B5EF4-FFF2-40B4-BE49-F238E27FC236}">
              <a16:creationId xmlns:a16="http://schemas.microsoft.com/office/drawing/2014/main" id="{0DB7AC44-BF37-42F2-9079-A7D4AF0213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41" name="Text Box 15">
          <a:extLst>
            <a:ext uri="{FF2B5EF4-FFF2-40B4-BE49-F238E27FC236}">
              <a16:creationId xmlns:a16="http://schemas.microsoft.com/office/drawing/2014/main" id="{1FA3B569-163C-4FCB-B5F0-FECF75CF065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2" name="Text Box 15">
          <a:extLst>
            <a:ext uri="{FF2B5EF4-FFF2-40B4-BE49-F238E27FC236}">
              <a16:creationId xmlns:a16="http://schemas.microsoft.com/office/drawing/2014/main" id="{6322B2FD-522F-4DF6-8267-48E737D2875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143" name="Text Box 15">
          <a:extLst>
            <a:ext uri="{FF2B5EF4-FFF2-40B4-BE49-F238E27FC236}">
              <a16:creationId xmlns:a16="http://schemas.microsoft.com/office/drawing/2014/main" id="{52D6DC11-8E46-4070-8E2C-997D3FAEFC18}"/>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4" name="Text Box 15">
          <a:extLst>
            <a:ext uri="{FF2B5EF4-FFF2-40B4-BE49-F238E27FC236}">
              <a16:creationId xmlns:a16="http://schemas.microsoft.com/office/drawing/2014/main" id="{BEBE1ED6-1A1B-4C11-8E22-1B4CA9F7FE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5" name="Text Box 15">
          <a:extLst>
            <a:ext uri="{FF2B5EF4-FFF2-40B4-BE49-F238E27FC236}">
              <a16:creationId xmlns:a16="http://schemas.microsoft.com/office/drawing/2014/main" id="{4FE90DE2-1D12-40EA-A4E5-BB49D393F7B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6" name="Text Box 15">
          <a:extLst>
            <a:ext uri="{FF2B5EF4-FFF2-40B4-BE49-F238E27FC236}">
              <a16:creationId xmlns:a16="http://schemas.microsoft.com/office/drawing/2014/main" id="{078A7629-6EBF-4A0D-827B-E225846A1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7" name="Text Box 15">
          <a:extLst>
            <a:ext uri="{FF2B5EF4-FFF2-40B4-BE49-F238E27FC236}">
              <a16:creationId xmlns:a16="http://schemas.microsoft.com/office/drawing/2014/main" id="{45EE90F0-A6BC-4491-AAA7-5F1B5A81E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8" name="Text Box 15">
          <a:extLst>
            <a:ext uri="{FF2B5EF4-FFF2-40B4-BE49-F238E27FC236}">
              <a16:creationId xmlns:a16="http://schemas.microsoft.com/office/drawing/2014/main" id="{F91849C3-7F19-4551-8C62-E1CDD5FB92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49" name="Text Box 15">
          <a:extLst>
            <a:ext uri="{FF2B5EF4-FFF2-40B4-BE49-F238E27FC236}">
              <a16:creationId xmlns:a16="http://schemas.microsoft.com/office/drawing/2014/main" id="{963EBD2A-DD83-463E-842D-6589FDEC315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0" name="Text Box 16">
          <a:extLst>
            <a:ext uri="{FF2B5EF4-FFF2-40B4-BE49-F238E27FC236}">
              <a16:creationId xmlns:a16="http://schemas.microsoft.com/office/drawing/2014/main" id="{2FF887D4-727C-427A-897C-A4A83603490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1" name="Text Box 17">
          <a:extLst>
            <a:ext uri="{FF2B5EF4-FFF2-40B4-BE49-F238E27FC236}">
              <a16:creationId xmlns:a16="http://schemas.microsoft.com/office/drawing/2014/main" id="{E16C4398-0A3B-49FD-A893-78F26DD1849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2" name="Text Box 18">
          <a:extLst>
            <a:ext uri="{FF2B5EF4-FFF2-40B4-BE49-F238E27FC236}">
              <a16:creationId xmlns:a16="http://schemas.microsoft.com/office/drawing/2014/main" id="{984E4EBA-7B15-4222-A697-C7C5CFD6C9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53" name="Text Box 19">
          <a:extLst>
            <a:ext uri="{FF2B5EF4-FFF2-40B4-BE49-F238E27FC236}">
              <a16:creationId xmlns:a16="http://schemas.microsoft.com/office/drawing/2014/main" id="{C095B964-2619-4516-ACCC-0D81630E0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4" name="Text Box 16">
          <a:extLst>
            <a:ext uri="{FF2B5EF4-FFF2-40B4-BE49-F238E27FC236}">
              <a16:creationId xmlns:a16="http://schemas.microsoft.com/office/drawing/2014/main" id="{F72FCA4B-2B8A-4575-B66B-C615BB36363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5" name="Text Box 17">
          <a:extLst>
            <a:ext uri="{FF2B5EF4-FFF2-40B4-BE49-F238E27FC236}">
              <a16:creationId xmlns:a16="http://schemas.microsoft.com/office/drawing/2014/main" id="{86ECD3F9-EC8A-4C1B-B5C6-4369A42307B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6" name="Text Box 18">
          <a:extLst>
            <a:ext uri="{FF2B5EF4-FFF2-40B4-BE49-F238E27FC236}">
              <a16:creationId xmlns:a16="http://schemas.microsoft.com/office/drawing/2014/main" id="{172E4458-3D9B-4E17-83E7-E148473EAF9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57" name="Text Box 19">
          <a:extLst>
            <a:ext uri="{FF2B5EF4-FFF2-40B4-BE49-F238E27FC236}">
              <a16:creationId xmlns:a16="http://schemas.microsoft.com/office/drawing/2014/main" id="{31296D03-8922-4406-95D2-09BA33415B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8" name="Text Box 16">
          <a:extLst>
            <a:ext uri="{FF2B5EF4-FFF2-40B4-BE49-F238E27FC236}">
              <a16:creationId xmlns:a16="http://schemas.microsoft.com/office/drawing/2014/main" id="{1C082DA8-7787-45D2-96E2-31E30A69C2B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59" name="Text Box 17">
          <a:extLst>
            <a:ext uri="{FF2B5EF4-FFF2-40B4-BE49-F238E27FC236}">
              <a16:creationId xmlns:a16="http://schemas.microsoft.com/office/drawing/2014/main" id="{B400D144-E2A3-434E-8792-FFD5DEBB51E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0" name="Text Box 18">
          <a:extLst>
            <a:ext uri="{FF2B5EF4-FFF2-40B4-BE49-F238E27FC236}">
              <a16:creationId xmlns:a16="http://schemas.microsoft.com/office/drawing/2014/main" id="{B18E1354-AF67-403E-98B4-846DEE72183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61" name="Text Box 19">
          <a:extLst>
            <a:ext uri="{FF2B5EF4-FFF2-40B4-BE49-F238E27FC236}">
              <a16:creationId xmlns:a16="http://schemas.microsoft.com/office/drawing/2014/main" id="{819586E9-D132-48F7-870E-2676334C16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163</xdr:row>
      <xdr:rowOff>504825</xdr:rowOff>
    </xdr:from>
    <xdr:ext cx="95250" cy="444014"/>
    <xdr:sp macro="" textlink="">
      <xdr:nvSpPr>
        <xdr:cNvPr id="7162" name="Text Box 15">
          <a:extLst>
            <a:ext uri="{FF2B5EF4-FFF2-40B4-BE49-F238E27FC236}">
              <a16:creationId xmlns:a16="http://schemas.microsoft.com/office/drawing/2014/main" id="{4134356D-AD38-47EB-AE69-0835EA45D746}"/>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3" name="Text Box 16">
          <a:extLst>
            <a:ext uri="{FF2B5EF4-FFF2-40B4-BE49-F238E27FC236}">
              <a16:creationId xmlns:a16="http://schemas.microsoft.com/office/drawing/2014/main" id="{91CEB8B6-1ED7-4913-8CF4-717B9706EB3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4" name="Text Box 17">
          <a:extLst>
            <a:ext uri="{FF2B5EF4-FFF2-40B4-BE49-F238E27FC236}">
              <a16:creationId xmlns:a16="http://schemas.microsoft.com/office/drawing/2014/main" id="{DD97AD48-9093-499B-925F-08834EB53F9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5" name="Text Box 18">
          <a:extLst>
            <a:ext uri="{FF2B5EF4-FFF2-40B4-BE49-F238E27FC236}">
              <a16:creationId xmlns:a16="http://schemas.microsoft.com/office/drawing/2014/main" id="{1A2814CE-A7BC-4307-AAF1-534BCD3963E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66" name="Text Box 19">
          <a:extLst>
            <a:ext uri="{FF2B5EF4-FFF2-40B4-BE49-F238E27FC236}">
              <a16:creationId xmlns:a16="http://schemas.microsoft.com/office/drawing/2014/main" id="{4C9E086F-45F2-4656-B621-8742EA7CE02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167" name="Text Box 15">
          <a:extLst>
            <a:ext uri="{FF2B5EF4-FFF2-40B4-BE49-F238E27FC236}">
              <a16:creationId xmlns:a16="http://schemas.microsoft.com/office/drawing/2014/main" id="{70EDCCD6-D509-440E-B4B0-5528026E9D4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163</xdr:row>
      <xdr:rowOff>504825</xdr:rowOff>
    </xdr:from>
    <xdr:ext cx="95250" cy="442269"/>
    <xdr:sp macro="" textlink="">
      <xdr:nvSpPr>
        <xdr:cNvPr id="7168" name="Text Box 15">
          <a:extLst>
            <a:ext uri="{FF2B5EF4-FFF2-40B4-BE49-F238E27FC236}">
              <a16:creationId xmlns:a16="http://schemas.microsoft.com/office/drawing/2014/main" id="{07327975-47BA-46AD-AF33-D23474E0835F}"/>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69" name="Text Box 16">
          <a:extLst>
            <a:ext uri="{FF2B5EF4-FFF2-40B4-BE49-F238E27FC236}">
              <a16:creationId xmlns:a16="http://schemas.microsoft.com/office/drawing/2014/main" id="{5416F29E-B78B-493C-9720-E12209C9F6D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0" name="Text Box 17">
          <a:extLst>
            <a:ext uri="{FF2B5EF4-FFF2-40B4-BE49-F238E27FC236}">
              <a16:creationId xmlns:a16="http://schemas.microsoft.com/office/drawing/2014/main" id="{3ACA668A-5C4B-4933-B61A-9AAACB924A5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71" name="Text Box 18">
          <a:extLst>
            <a:ext uri="{FF2B5EF4-FFF2-40B4-BE49-F238E27FC236}">
              <a16:creationId xmlns:a16="http://schemas.microsoft.com/office/drawing/2014/main" id="{25B27688-FFF7-4D25-BA4B-E27279AA4D9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172" name="Text Box 15">
          <a:extLst>
            <a:ext uri="{FF2B5EF4-FFF2-40B4-BE49-F238E27FC236}">
              <a16:creationId xmlns:a16="http://schemas.microsoft.com/office/drawing/2014/main" id="{DB838844-8FD8-4BA4-8F71-AA8CF67FCA3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3" name="Text Box 16">
          <a:extLst>
            <a:ext uri="{FF2B5EF4-FFF2-40B4-BE49-F238E27FC236}">
              <a16:creationId xmlns:a16="http://schemas.microsoft.com/office/drawing/2014/main" id="{458317D4-F1F3-456F-8246-45A373732E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4" name="Text Box 17">
          <a:extLst>
            <a:ext uri="{FF2B5EF4-FFF2-40B4-BE49-F238E27FC236}">
              <a16:creationId xmlns:a16="http://schemas.microsoft.com/office/drawing/2014/main" id="{BCD258EA-9164-4C2C-A268-17075206BC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5" name="Text Box 18">
          <a:extLst>
            <a:ext uri="{FF2B5EF4-FFF2-40B4-BE49-F238E27FC236}">
              <a16:creationId xmlns:a16="http://schemas.microsoft.com/office/drawing/2014/main" id="{C34435F8-1C29-4B22-83A3-A6F3FD1B4F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6" name="Text Box 19">
          <a:extLst>
            <a:ext uri="{FF2B5EF4-FFF2-40B4-BE49-F238E27FC236}">
              <a16:creationId xmlns:a16="http://schemas.microsoft.com/office/drawing/2014/main" id="{1E7D31F0-76F9-4DB6-A9AF-3C26700B515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7" name="Text Box 16">
          <a:extLst>
            <a:ext uri="{FF2B5EF4-FFF2-40B4-BE49-F238E27FC236}">
              <a16:creationId xmlns:a16="http://schemas.microsoft.com/office/drawing/2014/main" id="{43E8E00D-47C1-4556-BF93-B1B9F9F073D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8" name="Text Box 17">
          <a:extLst>
            <a:ext uri="{FF2B5EF4-FFF2-40B4-BE49-F238E27FC236}">
              <a16:creationId xmlns:a16="http://schemas.microsoft.com/office/drawing/2014/main" id="{F2EB151A-A6D8-4361-A21C-C259711C2C9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79" name="Text Box 18">
          <a:extLst>
            <a:ext uri="{FF2B5EF4-FFF2-40B4-BE49-F238E27FC236}">
              <a16:creationId xmlns:a16="http://schemas.microsoft.com/office/drawing/2014/main" id="{2900699E-AF14-499A-96AE-2B850A3573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180" name="Text Box 19">
          <a:extLst>
            <a:ext uri="{FF2B5EF4-FFF2-40B4-BE49-F238E27FC236}">
              <a16:creationId xmlns:a16="http://schemas.microsoft.com/office/drawing/2014/main" id="{4D331991-63D9-42AD-9F5D-E641510987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1" name="Text Box 15">
          <a:extLst>
            <a:ext uri="{FF2B5EF4-FFF2-40B4-BE49-F238E27FC236}">
              <a16:creationId xmlns:a16="http://schemas.microsoft.com/office/drawing/2014/main" id="{F24C454E-10BE-4AC2-86E3-8FFFA510AEA6}"/>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2" name="Text Box 15">
          <a:extLst>
            <a:ext uri="{FF2B5EF4-FFF2-40B4-BE49-F238E27FC236}">
              <a16:creationId xmlns:a16="http://schemas.microsoft.com/office/drawing/2014/main" id="{F9176C46-630D-4E12-90A9-0357BEF0E527}"/>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8496"/>
    <xdr:sp macro="" textlink="">
      <xdr:nvSpPr>
        <xdr:cNvPr id="7183" name="Text Box 15">
          <a:extLst>
            <a:ext uri="{FF2B5EF4-FFF2-40B4-BE49-F238E27FC236}">
              <a16:creationId xmlns:a16="http://schemas.microsoft.com/office/drawing/2014/main" id="{0CD6A4B4-CAA8-4BA4-AC5D-FE52F3AB4B5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184" name="Text Box 15">
          <a:extLst>
            <a:ext uri="{FF2B5EF4-FFF2-40B4-BE49-F238E27FC236}">
              <a16:creationId xmlns:a16="http://schemas.microsoft.com/office/drawing/2014/main" id="{5F14703D-BAB6-4F1D-ADEE-2CE2D2F68D4E}"/>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185" name="Text Box 15">
          <a:extLst>
            <a:ext uri="{FF2B5EF4-FFF2-40B4-BE49-F238E27FC236}">
              <a16:creationId xmlns:a16="http://schemas.microsoft.com/office/drawing/2014/main" id="{0DC724C7-8EBA-49B4-BC4A-F510919FAAA6}"/>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186" name="Text Box 15">
          <a:extLst>
            <a:ext uri="{FF2B5EF4-FFF2-40B4-BE49-F238E27FC236}">
              <a16:creationId xmlns:a16="http://schemas.microsoft.com/office/drawing/2014/main" id="{96487924-F0F8-43AD-B5C5-28CCF88CD30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187" name="Text Box 15">
          <a:extLst>
            <a:ext uri="{FF2B5EF4-FFF2-40B4-BE49-F238E27FC236}">
              <a16:creationId xmlns:a16="http://schemas.microsoft.com/office/drawing/2014/main" id="{41600FC0-C65F-40D8-943B-BD68E2108918}"/>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158</xdr:row>
      <xdr:rowOff>170392</xdr:rowOff>
    </xdr:from>
    <xdr:ext cx="95250" cy="213632"/>
    <xdr:sp macro="" textlink="">
      <xdr:nvSpPr>
        <xdr:cNvPr id="7188" name="Text Box 15">
          <a:extLst>
            <a:ext uri="{FF2B5EF4-FFF2-40B4-BE49-F238E27FC236}">
              <a16:creationId xmlns:a16="http://schemas.microsoft.com/office/drawing/2014/main" id="{0DDE0A8B-A85E-4DB7-B56A-9A1C80ACC28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89" name="Text Box 16">
          <a:extLst>
            <a:ext uri="{FF2B5EF4-FFF2-40B4-BE49-F238E27FC236}">
              <a16:creationId xmlns:a16="http://schemas.microsoft.com/office/drawing/2014/main" id="{F9301380-011D-46BF-8FA4-19E49D4C90D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0" name="Text Box 17">
          <a:extLst>
            <a:ext uri="{FF2B5EF4-FFF2-40B4-BE49-F238E27FC236}">
              <a16:creationId xmlns:a16="http://schemas.microsoft.com/office/drawing/2014/main" id="{6A8B51EC-4347-4B2D-94DD-ADA9F5F42F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1" name="Text Box 18">
          <a:extLst>
            <a:ext uri="{FF2B5EF4-FFF2-40B4-BE49-F238E27FC236}">
              <a16:creationId xmlns:a16="http://schemas.microsoft.com/office/drawing/2014/main" id="{EA0FC3B8-E504-453F-9F47-9785DE7E157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192" name="Text Box 19">
          <a:extLst>
            <a:ext uri="{FF2B5EF4-FFF2-40B4-BE49-F238E27FC236}">
              <a16:creationId xmlns:a16="http://schemas.microsoft.com/office/drawing/2014/main" id="{2B17C671-FF97-4FB6-80CA-D9B8D5C2AB2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3" name="Text Box 16">
          <a:extLst>
            <a:ext uri="{FF2B5EF4-FFF2-40B4-BE49-F238E27FC236}">
              <a16:creationId xmlns:a16="http://schemas.microsoft.com/office/drawing/2014/main" id="{E94C859F-DE8C-4FAF-B9A6-2697285FFD6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4" name="Text Box 17">
          <a:extLst>
            <a:ext uri="{FF2B5EF4-FFF2-40B4-BE49-F238E27FC236}">
              <a16:creationId xmlns:a16="http://schemas.microsoft.com/office/drawing/2014/main" id="{0D005F5F-AEB5-484C-A362-E6D4838B99F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5" name="Text Box 18">
          <a:extLst>
            <a:ext uri="{FF2B5EF4-FFF2-40B4-BE49-F238E27FC236}">
              <a16:creationId xmlns:a16="http://schemas.microsoft.com/office/drawing/2014/main" id="{A76D5969-1A0F-4246-BABD-E42440F9662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196" name="Text Box 19">
          <a:extLst>
            <a:ext uri="{FF2B5EF4-FFF2-40B4-BE49-F238E27FC236}">
              <a16:creationId xmlns:a16="http://schemas.microsoft.com/office/drawing/2014/main" id="{7DA166A4-F479-4FEF-8500-CD07656DC5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7" name="Text Box 16">
          <a:extLst>
            <a:ext uri="{FF2B5EF4-FFF2-40B4-BE49-F238E27FC236}">
              <a16:creationId xmlns:a16="http://schemas.microsoft.com/office/drawing/2014/main" id="{E179CB62-1072-4AA7-AC50-E1DDD4576C9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8" name="Text Box 17">
          <a:extLst>
            <a:ext uri="{FF2B5EF4-FFF2-40B4-BE49-F238E27FC236}">
              <a16:creationId xmlns:a16="http://schemas.microsoft.com/office/drawing/2014/main" id="{4CD506B0-0724-4CBF-982A-27456A0BA5F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199" name="Text Box 18">
          <a:extLst>
            <a:ext uri="{FF2B5EF4-FFF2-40B4-BE49-F238E27FC236}">
              <a16:creationId xmlns:a16="http://schemas.microsoft.com/office/drawing/2014/main" id="{9F97FF1A-2CD7-413D-A9CF-4E641F0EC63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00" name="Text Box 19">
          <a:extLst>
            <a:ext uri="{FF2B5EF4-FFF2-40B4-BE49-F238E27FC236}">
              <a16:creationId xmlns:a16="http://schemas.microsoft.com/office/drawing/2014/main" id="{ADAA4299-F1EA-45FE-900D-28B32298FBD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01" name="Text Box 15">
          <a:extLst>
            <a:ext uri="{FF2B5EF4-FFF2-40B4-BE49-F238E27FC236}">
              <a16:creationId xmlns:a16="http://schemas.microsoft.com/office/drawing/2014/main" id="{4F64D5B4-EC9B-494E-8D56-BD41226DDE5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2" name="Text Box 16">
          <a:extLst>
            <a:ext uri="{FF2B5EF4-FFF2-40B4-BE49-F238E27FC236}">
              <a16:creationId xmlns:a16="http://schemas.microsoft.com/office/drawing/2014/main" id="{8F0135EB-A7DE-401F-8975-B04BCF02B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3" name="Text Box 17">
          <a:extLst>
            <a:ext uri="{FF2B5EF4-FFF2-40B4-BE49-F238E27FC236}">
              <a16:creationId xmlns:a16="http://schemas.microsoft.com/office/drawing/2014/main" id="{15FE8FB1-A1FC-4D34-AA52-702C790632C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4" name="Text Box 18">
          <a:extLst>
            <a:ext uri="{FF2B5EF4-FFF2-40B4-BE49-F238E27FC236}">
              <a16:creationId xmlns:a16="http://schemas.microsoft.com/office/drawing/2014/main" id="{6A2E6AA6-7451-47AA-84AE-B3454199608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05" name="Text Box 19">
          <a:extLst>
            <a:ext uri="{FF2B5EF4-FFF2-40B4-BE49-F238E27FC236}">
              <a16:creationId xmlns:a16="http://schemas.microsoft.com/office/drawing/2014/main" id="{61D86C86-F8BA-4AA6-8CC5-1F69AAA7A8A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6" name="Text Box 16">
          <a:extLst>
            <a:ext uri="{FF2B5EF4-FFF2-40B4-BE49-F238E27FC236}">
              <a16:creationId xmlns:a16="http://schemas.microsoft.com/office/drawing/2014/main" id="{1755A81B-CF37-49F9-A79A-2A49729D464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7" name="Text Box 17">
          <a:extLst>
            <a:ext uri="{FF2B5EF4-FFF2-40B4-BE49-F238E27FC236}">
              <a16:creationId xmlns:a16="http://schemas.microsoft.com/office/drawing/2014/main" id="{E8FE2023-9A76-4C9C-8C60-028FCB60667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08" name="Text Box 18">
          <a:extLst>
            <a:ext uri="{FF2B5EF4-FFF2-40B4-BE49-F238E27FC236}">
              <a16:creationId xmlns:a16="http://schemas.microsoft.com/office/drawing/2014/main" id="{B09D014D-3085-480E-9D29-EE50F06C8BB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09" name="Text Box 16">
          <a:extLst>
            <a:ext uri="{FF2B5EF4-FFF2-40B4-BE49-F238E27FC236}">
              <a16:creationId xmlns:a16="http://schemas.microsoft.com/office/drawing/2014/main" id="{FBBA816A-DA09-4FBC-80DC-01D321B6105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0" name="Text Box 17">
          <a:extLst>
            <a:ext uri="{FF2B5EF4-FFF2-40B4-BE49-F238E27FC236}">
              <a16:creationId xmlns:a16="http://schemas.microsoft.com/office/drawing/2014/main" id="{64669077-2ECC-4505-B93A-7BBF0972E7A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1" name="Text Box 18">
          <a:extLst>
            <a:ext uri="{FF2B5EF4-FFF2-40B4-BE49-F238E27FC236}">
              <a16:creationId xmlns:a16="http://schemas.microsoft.com/office/drawing/2014/main" id="{75A49372-8C09-4BC0-9BA0-220D538F82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2" name="Text Box 19">
          <a:extLst>
            <a:ext uri="{FF2B5EF4-FFF2-40B4-BE49-F238E27FC236}">
              <a16:creationId xmlns:a16="http://schemas.microsoft.com/office/drawing/2014/main" id="{6C08203F-9DA5-4B6D-B409-122C24F9EBF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3" name="Text Box 16">
          <a:extLst>
            <a:ext uri="{FF2B5EF4-FFF2-40B4-BE49-F238E27FC236}">
              <a16:creationId xmlns:a16="http://schemas.microsoft.com/office/drawing/2014/main" id="{2BAE9607-0924-4D54-A9E8-54CF5946965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4" name="Text Box 17">
          <a:extLst>
            <a:ext uri="{FF2B5EF4-FFF2-40B4-BE49-F238E27FC236}">
              <a16:creationId xmlns:a16="http://schemas.microsoft.com/office/drawing/2014/main" id="{7ADE6CE6-A286-4B68-81B8-E5673458F0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5" name="Text Box 18">
          <a:extLst>
            <a:ext uri="{FF2B5EF4-FFF2-40B4-BE49-F238E27FC236}">
              <a16:creationId xmlns:a16="http://schemas.microsoft.com/office/drawing/2014/main" id="{EDDFA7E0-4AC1-4F8B-9178-087AC48B278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16" name="Text Box 19">
          <a:extLst>
            <a:ext uri="{FF2B5EF4-FFF2-40B4-BE49-F238E27FC236}">
              <a16:creationId xmlns:a16="http://schemas.microsoft.com/office/drawing/2014/main" id="{23579A25-FBE6-47F7-8F47-229E9340557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56743"/>
    <xdr:sp macro="" textlink="">
      <xdr:nvSpPr>
        <xdr:cNvPr id="7217" name="Text Box 15">
          <a:extLst>
            <a:ext uri="{FF2B5EF4-FFF2-40B4-BE49-F238E27FC236}">
              <a16:creationId xmlns:a16="http://schemas.microsoft.com/office/drawing/2014/main" id="{8719F3D8-A1FC-446F-8EFF-0161DCDDE575}"/>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442269"/>
    <xdr:sp macro="" textlink="">
      <xdr:nvSpPr>
        <xdr:cNvPr id="7218" name="Text Box 15">
          <a:extLst>
            <a:ext uri="{FF2B5EF4-FFF2-40B4-BE49-F238E27FC236}">
              <a16:creationId xmlns:a16="http://schemas.microsoft.com/office/drawing/2014/main" id="{623B0A03-11BF-49DB-A198-6E9EE555837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158</xdr:row>
      <xdr:rowOff>504825</xdr:rowOff>
    </xdr:from>
    <xdr:ext cx="95250" cy="442269"/>
    <xdr:sp macro="" textlink="">
      <xdr:nvSpPr>
        <xdr:cNvPr id="7219" name="Text Box 15">
          <a:extLst>
            <a:ext uri="{FF2B5EF4-FFF2-40B4-BE49-F238E27FC236}">
              <a16:creationId xmlns:a16="http://schemas.microsoft.com/office/drawing/2014/main" id="{F6B1AA4B-1E1B-4F8A-B321-ECCC8411C8B0}"/>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20" name="Text Box 15">
          <a:extLst>
            <a:ext uri="{FF2B5EF4-FFF2-40B4-BE49-F238E27FC236}">
              <a16:creationId xmlns:a16="http://schemas.microsoft.com/office/drawing/2014/main" id="{9548538E-8979-49E2-BB0E-5F081948BEF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444331"/>
    <xdr:sp macro="" textlink="">
      <xdr:nvSpPr>
        <xdr:cNvPr id="7221" name="Text Box 15">
          <a:extLst>
            <a:ext uri="{FF2B5EF4-FFF2-40B4-BE49-F238E27FC236}">
              <a16:creationId xmlns:a16="http://schemas.microsoft.com/office/drawing/2014/main" id="{71E81E89-7334-4529-8161-03CD3507DAF5}"/>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158</xdr:row>
      <xdr:rowOff>504825</xdr:rowOff>
    </xdr:from>
    <xdr:ext cx="95250" cy="213632"/>
    <xdr:sp macro="" textlink="">
      <xdr:nvSpPr>
        <xdr:cNvPr id="7222" name="Text Box 15">
          <a:extLst>
            <a:ext uri="{FF2B5EF4-FFF2-40B4-BE49-F238E27FC236}">
              <a16:creationId xmlns:a16="http://schemas.microsoft.com/office/drawing/2014/main" id="{0E94DB10-ACE0-4DD7-B8B2-8D557FAA8C3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3" name="Text Box 16">
          <a:extLst>
            <a:ext uri="{FF2B5EF4-FFF2-40B4-BE49-F238E27FC236}">
              <a16:creationId xmlns:a16="http://schemas.microsoft.com/office/drawing/2014/main" id="{E53C4CB0-33A7-4FE0-ABD0-5FAC8CDF7F5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4" name="Text Box 17">
          <a:extLst>
            <a:ext uri="{FF2B5EF4-FFF2-40B4-BE49-F238E27FC236}">
              <a16:creationId xmlns:a16="http://schemas.microsoft.com/office/drawing/2014/main" id="{50D019CE-946D-4DFF-AB22-F98FDFA8F94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5" name="Text Box 18">
          <a:extLst>
            <a:ext uri="{FF2B5EF4-FFF2-40B4-BE49-F238E27FC236}">
              <a16:creationId xmlns:a16="http://schemas.microsoft.com/office/drawing/2014/main" id="{7EC61326-ECDE-4D7C-BA45-D062874FA8D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26" name="Text Box 19">
          <a:extLst>
            <a:ext uri="{FF2B5EF4-FFF2-40B4-BE49-F238E27FC236}">
              <a16:creationId xmlns:a16="http://schemas.microsoft.com/office/drawing/2014/main" id="{DB35B34D-CCB4-4288-876A-B43A679330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7" name="Text Box 16">
          <a:extLst>
            <a:ext uri="{FF2B5EF4-FFF2-40B4-BE49-F238E27FC236}">
              <a16:creationId xmlns:a16="http://schemas.microsoft.com/office/drawing/2014/main" id="{C83CB006-F582-4F47-B813-E5A446F7B7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8" name="Text Box 17">
          <a:extLst>
            <a:ext uri="{FF2B5EF4-FFF2-40B4-BE49-F238E27FC236}">
              <a16:creationId xmlns:a16="http://schemas.microsoft.com/office/drawing/2014/main" id="{CF060F67-59BE-411E-8595-BCC7A515538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29" name="Text Box 18">
          <a:extLst>
            <a:ext uri="{FF2B5EF4-FFF2-40B4-BE49-F238E27FC236}">
              <a16:creationId xmlns:a16="http://schemas.microsoft.com/office/drawing/2014/main" id="{F4AD88E0-9EA1-4BED-811A-641E94771D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30" name="Text Box 19">
          <a:extLst>
            <a:ext uri="{FF2B5EF4-FFF2-40B4-BE49-F238E27FC236}">
              <a16:creationId xmlns:a16="http://schemas.microsoft.com/office/drawing/2014/main" id="{C20AD4E1-0EDC-42AB-9278-C4ABF6B4E9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1" name="Text Box 16">
          <a:extLst>
            <a:ext uri="{FF2B5EF4-FFF2-40B4-BE49-F238E27FC236}">
              <a16:creationId xmlns:a16="http://schemas.microsoft.com/office/drawing/2014/main" id="{CB1A4DF6-B7EC-449B-A533-B1AE77248D7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2" name="Text Box 17">
          <a:extLst>
            <a:ext uri="{FF2B5EF4-FFF2-40B4-BE49-F238E27FC236}">
              <a16:creationId xmlns:a16="http://schemas.microsoft.com/office/drawing/2014/main" id="{8A7820F9-4DE4-4480-AC93-02B2BF4D997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3" name="Text Box 18">
          <a:extLst>
            <a:ext uri="{FF2B5EF4-FFF2-40B4-BE49-F238E27FC236}">
              <a16:creationId xmlns:a16="http://schemas.microsoft.com/office/drawing/2014/main" id="{48E450E9-4997-4915-80C1-A67E06FB3BE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0</xdr:rowOff>
    </xdr:from>
    <xdr:ext cx="95250" cy="171450"/>
    <xdr:sp macro="" textlink="">
      <xdr:nvSpPr>
        <xdr:cNvPr id="7234" name="Text Box 19">
          <a:extLst>
            <a:ext uri="{FF2B5EF4-FFF2-40B4-BE49-F238E27FC236}">
              <a16:creationId xmlns:a16="http://schemas.microsoft.com/office/drawing/2014/main" id="{C6443C93-0463-47D6-BC8D-A5C5EC5DFFA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35" name="Text Box 15">
          <a:extLst>
            <a:ext uri="{FF2B5EF4-FFF2-40B4-BE49-F238E27FC236}">
              <a16:creationId xmlns:a16="http://schemas.microsoft.com/office/drawing/2014/main" id="{EF73102E-8F1E-44FB-B782-D4C96424403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6" name="Text Box 16">
          <a:extLst>
            <a:ext uri="{FF2B5EF4-FFF2-40B4-BE49-F238E27FC236}">
              <a16:creationId xmlns:a16="http://schemas.microsoft.com/office/drawing/2014/main" id="{BD553145-DF02-459B-AC59-D3C3496EDD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7" name="Text Box 17">
          <a:extLst>
            <a:ext uri="{FF2B5EF4-FFF2-40B4-BE49-F238E27FC236}">
              <a16:creationId xmlns:a16="http://schemas.microsoft.com/office/drawing/2014/main" id="{423CDF24-853C-4481-B5FD-389BDFF2B3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8" name="Text Box 18">
          <a:extLst>
            <a:ext uri="{FF2B5EF4-FFF2-40B4-BE49-F238E27FC236}">
              <a16:creationId xmlns:a16="http://schemas.microsoft.com/office/drawing/2014/main" id="{7346453D-AFEB-45C8-8AA8-A69A25E1C4D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39" name="Text Box 19">
          <a:extLst>
            <a:ext uri="{FF2B5EF4-FFF2-40B4-BE49-F238E27FC236}">
              <a16:creationId xmlns:a16="http://schemas.microsoft.com/office/drawing/2014/main" id="{8A7631D1-9B0C-4796-B142-E7B2607566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162</xdr:row>
      <xdr:rowOff>504825</xdr:rowOff>
    </xdr:from>
    <xdr:ext cx="95250" cy="442269"/>
    <xdr:sp macro="" textlink="">
      <xdr:nvSpPr>
        <xdr:cNvPr id="7240" name="Text Box 15">
          <a:extLst>
            <a:ext uri="{FF2B5EF4-FFF2-40B4-BE49-F238E27FC236}">
              <a16:creationId xmlns:a16="http://schemas.microsoft.com/office/drawing/2014/main" id="{3C9DA92C-F635-4D37-B0C2-E82BAA4C0C05}"/>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1" name="Text Box 16">
          <a:extLst>
            <a:ext uri="{FF2B5EF4-FFF2-40B4-BE49-F238E27FC236}">
              <a16:creationId xmlns:a16="http://schemas.microsoft.com/office/drawing/2014/main" id="{24D118B8-E7BE-49C9-9032-7A59F633F75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2" name="Text Box 17">
          <a:extLst>
            <a:ext uri="{FF2B5EF4-FFF2-40B4-BE49-F238E27FC236}">
              <a16:creationId xmlns:a16="http://schemas.microsoft.com/office/drawing/2014/main" id="{57EEF380-C462-485A-ACBC-F60BC85D1E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43" name="Text Box 18">
          <a:extLst>
            <a:ext uri="{FF2B5EF4-FFF2-40B4-BE49-F238E27FC236}">
              <a16:creationId xmlns:a16="http://schemas.microsoft.com/office/drawing/2014/main" id="{5710EDEC-07EE-4390-833C-B2F21BA553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4" name="Text Box 16">
          <a:extLst>
            <a:ext uri="{FF2B5EF4-FFF2-40B4-BE49-F238E27FC236}">
              <a16:creationId xmlns:a16="http://schemas.microsoft.com/office/drawing/2014/main" id="{42F138F0-28A2-4D8E-9256-CFE3BF65443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5" name="Text Box 17">
          <a:extLst>
            <a:ext uri="{FF2B5EF4-FFF2-40B4-BE49-F238E27FC236}">
              <a16:creationId xmlns:a16="http://schemas.microsoft.com/office/drawing/2014/main" id="{F26395EC-FCAE-4E54-A4FD-989DD254ED4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6" name="Text Box 18">
          <a:extLst>
            <a:ext uri="{FF2B5EF4-FFF2-40B4-BE49-F238E27FC236}">
              <a16:creationId xmlns:a16="http://schemas.microsoft.com/office/drawing/2014/main" id="{8AD7F451-845C-48A4-A765-3B2F46806D8F}"/>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7" name="Text Box 19">
          <a:extLst>
            <a:ext uri="{FF2B5EF4-FFF2-40B4-BE49-F238E27FC236}">
              <a16:creationId xmlns:a16="http://schemas.microsoft.com/office/drawing/2014/main" id="{BF011834-CA17-4A6B-8646-D173B3D707E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8" name="Text Box 16">
          <a:extLst>
            <a:ext uri="{FF2B5EF4-FFF2-40B4-BE49-F238E27FC236}">
              <a16:creationId xmlns:a16="http://schemas.microsoft.com/office/drawing/2014/main" id="{5337B35E-C666-422A-9F73-A0054EB28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49" name="Text Box 17">
          <a:extLst>
            <a:ext uri="{FF2B5EF4-FFF2-40B4-BE49-F238E27FC236}">
              <a16:creationId xmlns:a16="http://schemas.microsoft.com/office/drawing/2014/main" id="{A7176325-818C-4FE4-948B-C64F2B12488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50" name="Text Box 18">
          <a:extLst>
            <a:ext uri="{FF2B5EF4-FFF2-40B4-BE49-F238E27FC236}">
              <a16:creationId xmlns:a16="http://schemas.microsoft.com/office/drawing/2014/main" id="{F0656ACB-4C79-4342-AD61-19573974C1B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51" name="Text Box 15">
          <a:extLst>
            <a:ext uri="{FF2B5EF4-FFF2-40B4-BE49-F238E27FC236}">
              <a16:creationId xmlns:a16="http://schemas.microsoft.com/office/drawing/2014/main" id="{9F75B3E2-7E72-48C6-BCFA-C5A2391D162F}"/>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2" name="Text Box 16">
          <a:extLst>
            <a:ext uri="{FF2B5EF4-FFF2-40B4-BE49-F238E27FC236}">
              <a16:creationId xmlns:a16="http://schemas.microsoft.com/office/drawing/2014/main" id="{405A169A-F556-4B9C-AB51-3480F51226E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3" name="Text Box 17">
          <a:extLst>
            <a:ext uri="{FF2B5EF4-FFF2-40B4-BE49-F238E27FC236}">
              <a16:creationId xmlns:a16="http://schemas.microsoft.com/office/drawing/2014/main" id="{D4A34DB7-AD61-44D8-A74F-38255D287B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4" name="Text Box 18">
          <a:extLst>
            <a:ext uri="{FF2B5EF4-FFF2-40B4-BE49-F238E27FC236}">
              <a16:creationId xmlns:a16="http://schemas.microsoft.com/office/drawing/2014/main" id="{AF387BCE-B8BB-498D-94E2-065A6B83A35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55" name="Text Box 19">
          <a:extLst>
            <a:ext uri="{FF2B5EF4-FFF2-40B4-BE49-F238E27FC236}">
              <a16:creationId xmlns:a16="http://schemas.microsoft.com/office/drawing/2014/main" id="{4698D181-9F67-4E32-93AC-CD9065089F0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6" name="Text Box 16">
          <a:extLst>
            <a:ext uri="{FF2B5EF4-FFF2-40B4-BE49-F238E27FC236}">
              <a16:creationId xmlns:a16="http://schemas.microsoft.com/office/drawing/2014/main" id="{D94835D2-51EF-4D73-924B-DAF6EE89D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7" name="Text Box 17">
          <a:extLst>
            <a:ext uri="{FF2B5EF4-FFF2-40B4-BE49-F238E27FC236}">
              <a16:creationId xmlns:a16="http://schemas.microsoft.com/office/drawing/2014/main" id="{A1510E47-04EA-447C-BB28-6E115D8E208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8" name="Text Box 18">
          <a:extLst>
            <a:ext uri="{FF2B5EF4-FFF2-40B4-BE49-F238E27FC236}">
              <a16:creationId xmlns:a16="http://schemas.microsoft.com/office/drawing/2014/main" id="{83FEE3C1-EF88-4282-9254-F58FA47355B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59" name="Text Box 19">
          <a:extLst>
            <a:ext uri="{FF2B5EF4-FFF2-40B4-BE49-F238E27FC236}">
              <a16:creationId xmlns:a16="http://schemas.microsoft.com/office/drawing/2014/main" id="{E967C4A5-9457-4B84-A9A6-C4EF5EA51FF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0" name="Text Box 16">
          <a:extLst>
            <a:ext uri="{FF2B5EF4-FFF2-40B4-BE49-F238E27FC236}">
              <a16:creationId xmlns:a16="http://schemas.microsoft.com/office/drawing/2014/main" id="{4E0BD90C-9414-4C31-AE6A-33F4607EC28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1" name="Text Box 17">
          <a:extLst>
            <a:ext uri="{FF2B5EF4-FFF2-40B4-BE49-F238E27FC236}">
              <a16:creationId xmlns:a16="http://schemas.microsoft.com/office/drawing/2014/main" id="{DD236846-1DFD-44E8-B97E-BD7B9D09F485}"/>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2" name="Text Box 18">
          <a:extLst>
            <a:ext uri="{FF2B5EF4-FFF2-40B4-BE49-F238E27FC236}">
              <a16:creationId xmlns:a16="http://schemas.microsoft.com/office/drawing/2014/main" id="{4EA03181-C41C-4680-B6E7-6C573787CC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159</xdr:row>
      <xdr:rowOff>0</xdr:rowOff>
    </xdr:from>
    <xdr:ext cx="95250" cy="171450"/>
    <xdr:sp macro="" textlink="">
      <xdr:nvSpPr>
        <xdr:cNvPr id="7263" name="Text Box 19">
          <a:extLst>
            <a:ext uri="{FF2B5EF4-FFF2-40B4-BE49-F238E27FC236}">
              <a16:creationId xmlns:a16="http://schemas.microsoft.com/office/drawing/2014/main" id="{BD3625A6-B9CE-47C4-A2FD-0FFA6D5940C8}"/>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014"/>
    <xdr:sp macro="" textlink="">
      <xdr:nvSpPr>
        <xdr:cNvPr id="7264" name="Text Box 15">
          <a:extLst>
            <a:ext uri="{FF2B5EF4-FFF2-40B4-BE49-F238E27FC236}">
              <a16:creationId xmlns:a16="http://schemas.microsoft.com/office/drawing/2014/main" id="{0E1DB20F-E056-42A8-B3CB-B151C3897BF0}"/>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5" name="Text Box 16">
          <a:extLst>
            <a:ext uri="{FF2B5EF4-FFF2-40B4-BE49-F238E27FC236}">
              <a16:creationId xmlns:a16="http://schemas.microsoft.com/office/drawing/2014/main" id="{97448B89-9E4E-40B1-8C24-CDC8EB04DC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6" name="Text Box 17">
          <a:extLst>
            <a:ext uri="{FF2B5EF4-FFF2-40B4-BE49-F238E27FC236}">
              <a16:creationId xmlns:a16="http://schemas.microsoft.com/office/drawing/2014/main" id="{E94D914B-8A48-42F3-AF69-DD0AAA55ADF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7" name="Text Box 18">
          <a:extLst>
            <a:ext uri="{FF2B5EF4-FFF2-40B4-BE49-F238E27FC236}">
              <a16:creationId xmlns:a16="http://schemas.microsoft.com/office/drawing/2014/main" id="{DF48A302-DC1B-441D-80F4-11609BACFE7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0</xdr:rowOff>
    </xdr:from>
    <xdr:ext cx="95250" cy="171450"/>
    <xdr:sp macro="" textlink="">
      <xdr:nvSpPr>
        <xdr:cNvPr id="7268" name="Text Box 19">
          <a:extLst>
            <a:ext uri="{FF2B5EF4-FFF2-40B4-BE49-F238E27FC236}">
              <a16:creationId xmlns:a16="http://schemas.microsoft.com/office/drawing/2014/main" id="{563BC549-383E-4C13-8EE3-7684D257343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69" name="Text Box 16">
          <a:extLst>
            <a:ext uri="{FF2B5EF4-FFF2-40B4-BE49-F238E27FC236}">
              <a16:creationId xmlns:a16="http://schemas.microsoft.com/office/drawing/2014/main" id="{63143B36-61C4-4457-AB0A-261D04BD80E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0</xdr:rowOff>
    </xdr:from>
    <xdr:ext cx="95250" cy="171450"/>
    <xdr:sp macro="" textlink="">
      <xdr:nvSpPr>
        <xdr:cNvPr id="7270" name="Text Box 17">
          <a:extLst>
            <a:ext uri="{FF2B5EF4-FFF2-40B4-BE49-F238E27FC236}">
              <a16:creationId xmlns:a16="http://schemas.microsoft.com/office/drawing/2014/main" id="{A0602C30-A837-4A4E-B081-692023D014D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164</xdr:row>
      <xdr:rowOff>15875</xdr:rowOff>
    </xdr:from>
    <xdr:ext cx="95250" cy="171450"/>
    <xdr:sp macro="" textlink="">
      <xdr:nvSpPr>
        <xdr:cNvPr id="7271" name="Text Box 18">
          <a:extLst>
            <a:ext uri="{FF2B5EF4-FFF2-40B4-BE49-F238E27FC236}">
              <a16:creationId xmlns:a16="http://schemas.microsoft.com/office/drawing/2014/main" id="{19BD3074-866D-42F1-B532-EBB97EC0B947}"/>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2" name="Text Box 16">
          <a:extLst>
            <a:ext uri="{FF2B5EF4-FFF2-40B4-BE49-F238E27FC236}">
              <a16:creationId xmlns:a16="http://schemas.microsoft.com/office/drawing/2014/main" id="{D533F672-15DD-4068-A986-4475EA9857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3" name="Text Box 17">
          <a:extLst>
            <a:ext uri="{FF2B5EF4-FFF2-40B4-BE49-F238E27FC236}">
              <a16:creationId xmlns:a16="http://schemas.microsoft.com/office/drawing/2014/main" id="{DBB152ED-2F02-4357-A102-2BDF1AAC44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4" name="Text Box 18">
          <a:extLst>
            <a:ext uri="{FF2B5EF4-FFF2-40B4-BE49-F238E27FC236}">
              <a16:creationId xmlns:a16="http://schemas.microsoft.com/office/drawing/2014/main" id="{766A92D1-B29E-4D49-8C27-366FBA1EECE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5" name="Text Box 19">
          <a:extLst>
            <a:ext uri="{FF2B5EF4-FFF2-40B4-BE49-F238E27FC236}">
              <a16:creationId xmlns:a16="http://schemas.microsoft.com/office/drawing/2014/main" id="{B80660F6-7F46-41C3-AF4E-6721532C958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164</xdr:row>
      <xdr:rowOff>0</xdr:rowOff>
    </xdr:from>
    <xdr:ext cx="95250" cy="171450"/>
    <xdr:sp macro="" textlink="">
      <xdr:nvSpPr>
        <xdr:cNvPr id="7276" name="Text Box 16">
          <a:extLst>
            <a:ext uri="{FF2B5EF4-FFF2-40B4-BE49-F238E27FC236}">
              <a16:creationId xmlns:a16="http://schemas.microsoft.com/office/drawing/2014/main" id="{474374DB-ABF2-4E3C-9FD3-D676E6DA4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7" name="Text Box 15">
          <a:extLst>
            <a:ext uri="{FF2B5EF4-FFF2-40B4-BE49-F238E27FC236}">
              <a16:creationId xmlns:a16="http://schemas.microsoft.com/office/drawing/2014/main" id="{D9983C78-19F5-4C1B-88A7-8B4ABC05BC2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78" name="Text Box 15">
          <a:extLst>
            <a:ext uri="{FF2B5EF4-FFF2-40B4-BE49-F238E27FC236}">
              <a16:creationId xmlns:a16="http://schemas.microsoft.com/office/drawing/2014/main" id="{C37C7100-1730-4BB1-A56D-7A8F94387D1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279" name="Text Box 15">
          <a:extLst>
            <a:ext uri="{FF2B5EF4-FFF2-40B4-BE49-F238E27FC236}">
              <a16:creationId xmlns:a16="http://schemas.microsoft.com/office/drawing/2014/main" id="{4BEEB556-20A5-4830-BA41-B1D8C8B4E4C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280" name="Text Box 15">
          <a:extLst>
            <a:ext uri="{FF2B5EF4-FFF2-40B4-BE49-F238E27FC236}">
              <a16:creationId xmlns:a16="http://schemas.microsoft.com/office/drawing/2014/main" id="{85931313-41CA-4B6C-B744-4F7B3C00127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281" name="Text Box 15">
          <a:extLst>
            <a:ext uri="{FF2B5EF4-FFF2-40B4-BE49-F238E27FC236}">
              <a16:creationId xmlns:a16="http://schemas.microsoft.com/office/drawing/2014/main" id="{58BD8563-3CDB-45DD-8929-85D44B83F46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2" name="Text Box 15">
          <a:extLst>
            <a:ext uri="{FF2B5EF4-FFF2-40B4-BE49-F238E27FC236}">
              <a16:creationId xmlns:a16="http://schemas.microsoft.com/office/drawing/2014/main" id="{9C1A5176-0942-4ADE-83AF-3C935947418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3" name="Text Box 15">
          <a:extLst>
            <a:ext uri="{FF2B5EF4-FFF2-40B4-BE49-F238E27FC236}">
              <a16:creationId xmlns:a16="http://schemas.microsoft.com/office/drawing/2014/main" id="{301C24A1-3EB8-48E0-90D9-6993AC94605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4" name="Text Box 15">
          <a:extLst>
            <a:ext uri="{FF2B5EF4-FFF2-40B4-BE49-F238E27FC236}">
              <a16:creationId xmlns:a16="http://schemas.microsoft.com/office/drawing/2014/main" id="{941AF74C-CB90-44CD-AB62-A19E12F457B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5" name="Text Box 15">
          <a:extLst>
            <a:ext uri="{FF2B5EF4-FFF2-40B4-BE49-F238E27FC236}">
              <a16:creationId xmlns:a16="http://schemas.microsoft.com/office/drawing/2014/main" id="{DE93C816-58F9-4275-BBC9-81C6A81AADF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6" name="Text Box 15">
          <a:extLst>
            <a:ext uri="{FF2B5EF4-FFF2-40B4-BE49-F238E27FC236}">
              <a16:creationId xmlns:a16="http://schemas.microsoft.com/office/drawing/2014/main" id="{CDE78C4E-1C6A-4EF7-9D05-916603F8CD26}"/>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158</xdr:row>
      <xdr:rowOff>504825</xdr:rowOff>
    </xdr:from>
    <xdr:ext cx="95250" cy="213632"/>
    <xdr:sp macro="" textlink="">
      <xdr:nvSpPr>
        <xdr:cNvPr id="7287" name="Text Box 15">
          <a:extLst>
            <a:ext uri="{FF2B5EF4-FFF2-40B4-BE49-F238E27FC236}">
              <a16:creationId xmlns:a16="http://schemas.microsoft.com/office/drawing/2014/main" id="{39582235-D3BC-424D-BFBB-66E56CB4CD1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8496"/>
    <xdr:sp macro="" textlink="">
      <xdr:nvSpPr>
        <xdr:cNvPr id="7288" name="Text Box 15">
          <a:extLst>
            <a:ext uri="{FF2B5EF4-FFF2-40B4-BE49-F238E27FC236}">
              <a16:creationId xmlns:a16="http://schemas.microsoft.com/office/drawing/2014/main" id="{3ABEFAB6-64D5-4178-87C0-ABF2134334D4}"/>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89" name="Text Box 15">
          <a:extLst>
            <a:ext uri="{FF2B5EF4-FFF2-40B4-BE49-F238E27FC236}">
              <a16:creationId xmlns:a16="http://schemas.microsoft.com/office/drawing/2014/main" id="{5543C92E-5583-43D8-A510-580ADE1038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0" name="Text Box 15">
          <a:extLst>
            <a:ext uri="{FF2B5EF4-FFF2-40B4-BE49-F238E27FC236}">
              <a16:creationId xmlns:a16="http://schemas.microsoft.com/office/drawing/2014/main" id="{27133044-4EBC-457A-864D-A21FD418E48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56743"/>
    <xdr:sp macro="" textlink="">
      <xdr:nvSpPr>
        <xdr:cNvPr id="7291" name="Text Box 15">
          <a:extLst>
            <a:ext uri="{FF2B5EF4-FFF2-40B4-BE49-F238E27FC236}">
              <a16:creationId xmlns:a16="http://schemas.microsoft.com/office/drawing/2014/main" id="{5D755C41-7990-42D5-98B3-74831DB094A4}"/>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2" name="Text Box 15">
          <a:extLst>
            <a:ext uri="{FF2B5EF4-FFF2-40B4-BE49-F238E27FC236}">
              <a16:creationId xmlns:a16="http://schemas.microsoft.com/office/drawing/2014/main" id="{40828B34-41D8-4775-A4D6-F7C7FF30EEA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444331"/>
    <xdr:sp macro="" textlink="">
      <xdr:nvSpPr>
        <xdr:cNvPr id="7293" name="Text Box 15">
          <a:extLst>
            <a:ext uri="{FF2B5EF4-FFF2-40B4-BE49-F238E27FC236}">
              <a16:creationId xmlns:a16="http://schemas.microsoft.com/office/drawing/2014/main" id="{708B16C9-C820-4DF1-98AD-15659C242F8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4" name="Text Box 15">
          <a:extLst>
            <a:ext uri="{FF2B5EF4-FFF2-40B4-BE49-F238E27FC236}">
              <a16:creationId xmlns:a16="http://schemas.microsoft.com/office/drawing/2014/main" id="{CABCB03D-2921-4C1C-AB1E-9333E14BD6A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5" name="Text Box 15">
          <a:extLst>
            <a:ext uri="{FF2B5EF4-FFF2-40B4-BE49-F238E27FC236}">
              <a16:creationId xmlns:a16="http://schemas.microsoft.com/office/drawing/2014/main" id="{A4EFDF6B-3D64-49D5-91E9-9B89986290C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6" name="Text Box 15">
          <a:extLst>
            <a:ext uri="{FF2B5EF4-FFF2-40B4-BE49-F238E27FC236}">
              <a16:creationId xmlns:a16="http://schemas.microsoft.com/office/drawing/2014/main" id="{CFC233B2-D6D7-4DF0-BA23-3D244FE7E09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7" name="Text Box 15">
          <a:extLst>
            <a:ext uri="{FF2B5EF4-FFF2-40B4-BE49-F238E27FC236}">
              <a16:creationId xmlns:a16="http://schemas.microsoft.com/office/drawing/2014/main" id="{1304486A-BFF2-4D82-8343-26CB362CE781}"/>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8" name="Text Box 15">
          <a:extLst>
            <a:ext uri="{FF2B5EF4-FFF2-40B4-BE49-F238E27FC236}">
              <a16:creationId xmlns:a16="http://schemas.microsoft.com/office/drawing/2014/main" id="{74F3287C-06F5-426F-8503-D11BE34E5B25}"/>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160</xdr:row>
      <xdr:rowOff>504825</xdr:rowOff>
    </xdr:from>
    <xdr:ext cx="95250" cy="213632"/>
    <xdr:sp macro="" textlink="">
      <xdr:nvSpPr>
        <xdr:cNvPr id="7299" name="Text Box 15">
          <a:extLst>
            <a:ext uri="{FF2B5EF4-FFF2-40B4-BE49-F238E27FC236}">
              <a16:creationId xmlns:a16="http://schemas.microsoft.com/office/drawing/2014/main" id="{D194CFCF-090A-49CC-AF83-DF2EF788699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8496"/>
    <xdr:sp macro="" textlink="">
      <xdr:nvSpPr>
        <xdr:cNvPr id="7300" name="Text Box 15">
          <a:extLst>
            <a:ext uri="{FF2B5EF4-FFF2-40B4-BE49-F238E27FC236}">
              <a16:creationId xmlns:a16="http://schemas.microsoft.com/office/drawing/2014/main" id="{A659F035-6181-45FF-8534-B6CECA62DA2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1" name="Text Box 15">
          <a:extLst>
            <a:ext uri="{FF2B5EF4-FFF2-40B4-BE49-F238E27FC236}">
              <a16:creationId xmlns:a16="http://schemas.microsoft.com/office/drawing/2014/main" id="{5CE51BCF-2065-46B5-8FD6-0C4738D13F74}"/>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2" name="Text Box 15">
          <a:extLst>
            <a:ext uri="{FF2B5EF4-FFF2-40B4-BE49-F238E27FC236}">
              <a16:creationId xmlns:a16="http://schemas.microsoft.com/office/drawing/2014/main" id="{14A3989B-942A-4BDD-A0EF-8C7AC5B7393A}"/>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56743"/>
    <xdr:sp macro="" textlink="">
      <xdr:nvSpPr>
        <xdr:cNvPr id="7303" name="Text Box 15">
          <a:extLst>
            <a:ext uri="{FF2B5EF4-FFF2-40B4-BE49-F238E27FC236}">
              <a16:creationId xmlns:a16="http://schemas.microsoft.com/office/drawing/2014/main" id="{90D40F50-7F84-4CF9-8BA9-8CAE204819EE}"/>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4" name="Text Box 15">
          <a:extLst>
            <a:ext uri="{FF2B5EF4-FFF2-40B4-BE49-F238E27FC236}">
              <a16:creationId xmlns:a16="http://schemas.microsoft.com/office/drawing/2014/main" id="{1B5D6AF9-F66B-4CD5-9FB6-208A2F86D25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444331"/>
    <xdr:sp macro="" textlink="">
      <xdr:nvSpPr>
        <xdr:cNvPr id="7305" name="Text Box 15">
          <a:extLst>
            <a:ext uri="{FF2B5EF4-FFF2-40B4-BE49-F238E27FC236}">
              <a16:creationId xmlns:a16="http://schemas.microsoft.com/office/drawing/2014/main" id="{3DA00D59-8663-4F5D-8FAE-2B22FD58C891}"/>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6" name="Text Box 15">
          <a:extLst>
            <a:ext uri="{FF2B5EF4-FFF2-40B4-BE49-F238E27FC236}">
              <a16:creationId xmlns:a16="http://schemas.microsoft.com/office/drawing/2014/main" id="{CBB8F1D3-984E-427F-95E9-0D8F65A21F3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7" name="Text Box 15">
          <a:extLst>
            <a:ext uri="{FF2B5EF4-FFF2-40B4-BE49-F238E27FC236}">
              <a16:creationId xmlns:a16="http://schemas.microsoft.com/office/drawing/2014/main" id="{A6012E60-0585-4651-8E5E-BC7CC7F7DEC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8" name="Text Box 15">
          <a:extLst>
            <a:ext uri="{FF2B5EF4-FFF2-40B4-BE49-F238E27FC236}">
              <a16:creationId xmlns:a16="http://schemas.microsoft.com/office/drawing/2014/main" id="{6E0EECC4-E88E-4512-8FD7-6E8CCCC6A040}"/>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09" name="Text Box 15">
          <a:extLst>
            <a:ext uri="{FF2B5EF4-FFF2-40B4-BE49-F238E27FC236}">
              <a16:creationId xmlns:a16="http://schemas.microsoft.com/office/drawing/2014/main" id="{78CC520F-9363-477F-8CC7-F54FCF5B0C3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0" name="Text Box 15">
          <a:extLst>
            <a:ext uri="{FF2B5EF4-FFF2-40B4-BE49-F238E27FC236}">
              <a16:creationId xmlns:a16="http://schemas.microsoft.com/office/drawing/2014/main" id="{104F0C2C-5BCA-4E08-B11E-1756F2BE498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162</xdr:row>
      <xdr:rowOff>504825</xdr:rowOff>
    </xdr:from>
    <xdr:ext cx="95250" cy="213632"/>
    <xdr:sp macro="" textlink="">
      <xdr:nvSpPr>
        <xdr:cNvPr id="7311" name="Text Box 15">
          <a:extLst>
            <a:ext uri="{FF2B5EF4-FFF2-40B4-BE49-F238E27FC236}">
              <a16:creationId xmlns:a16="http://schemas.microsoft.com/office/drawing/2014/main" id="{B84A4F6D-EC40-4C25-B8DF-A898691AE3DB}"/>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2" name="Text Box 15">
          <a:extLst>
            <a:ext uri="{FF2B5EF4-FFF2-40B4-BE49-F238E27FC236}">
              <a16:creationId xmlns:a16="http://schemas.microsoft.com/office/drawing/2014/main" id="{CAF8727D-5B66-4AE4-BF30-AE4527DADC0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3" name="Text Box 15">
          <a:extLst>
            <a:ext uri="{FF2B5EF4-FFF2-40B4-BE49-F238E27FC236}">
              <a16:creationId xmlns:a16="http://schemas.microsoft.com/office/drawing/2014/main" id="{90C14B17-2122-490C-8F33-A22BB31EAA7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4" name="Text Box 15">
          <a:extLst>
            <a:ext uri="{FF2B5EF4-FFF2-40B4-BE49-F238E27FC236}">
              <a16:creationId xmlns:a16="http://schemas.microsoft.com/office/drawing/2014/main" id="{1AF1A666-F482-4A9E-9310-AC32910B72C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5" name="Text Box 15">
          <a:extLst>
            <a:ext uri="{FF2B5EF4-FFF2-40B4-BE49-F238E27FC236}">
              <a16:creationId xmlns:a16="http://schemas.microsoft.com/office/drawing/2014/main" id="{D95BCF2A-2A5D-4E30-883E-1EFB2AD6E3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6" name="Text Box 15">
          <a:extLst>
            <a:ext uri="{FF2B5EF4-FFF2-40B4-BE49-F238E27FC236}">
              <a16:creationId xmlns:a16="http://schemas.microsoft.com/office/drawing/2014/main" id="{F543575B-92BC-4659-AEC7-0424FD36D92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7" name="Text Box 15">
          <a:extLst>
            <a:ext uri="{FF2B5EF4-FFF2-40B4-BE49-F238E27FC236}">
              <a16:creationId xmlns:a16="http://schemas.microsoft.com/office/drawing/2014/main" id="{591493A0-2F91-49A8-9BBC-5E525DBB57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8" name="Text Box 15">
          <a:extLst>
            <a:ext uri="{FF2B5EF4-FFF2-40B4-BE49-F238E27FC236}">
              <a16:creationId xmlns:a16="http://schemas.microsoft.com/office/drawing/2014/main" id="{1A4F2818-644C-4E66-A230-BD3001CA5E8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19" name="Text Box 15">
          <a:extLst>
            <a:ext uri="{FF2B5EF4-FFF2-40B4-BE49-F238E27FC236}">
              <a16:creationId xmlns:a16="http://schemas.microsoft.com/office/drawing/2014/main" id="{AA2AD94F-4A82-4526-85E5-D8564FB0282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0" name="Text Box 15">
          <a:extLst>
            <a:ext uri="{FF2B5EF4-FFF2-40B4-BE49-F238E27FC236}">
              <a16:creationId xmlns:a16="http://schemas.microsoft.com/office/drawing/2014/main" id="{ED99C5F3-F457-4B78-BF65-72CF787F7B7B}"/>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1" name="Text Box 15">
          <a:extLst>
            <a:ext uri="{FF2B5EF4-FFF2-40B4-BE49-F238E27FC236}">
              <a16:creationId xmlns:a16="http://schemas.microsoft.com/office/drawing/2014/main" id="{09A0FA85-5CD6-4FCB-A290-3457118167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2" name="Text Box 15">
          <a:extLst>
            <a:ext uri="{FF2B5EF4-FFF2-40B4-BE49-F238E27FC236}">
              <a16:creationId xmlns:a16="http://schemas.microsoft.com/office/drawing/2014/main" id="{2D2CEE9D-8B88-4708-AE67-CBAF42FA41F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23" name="Text Box 15">
          <a:extLst>
            <a:ext uri="{FF2B5EF4-FFF2-40B4-BE49-F238E27FC236}">
              <a16:creationId xmlns:a16="http://schemas.microsoft.com/office/drawing/2014/main" id="{50275FBC-9AC9-4393-BCC3-7A4D31404E8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4" name="Text Box 15">
          <a:extLst>
            <a:ext uri="{FF2B5EF4-FFF2-40B4-BE49-F238E27FC236}">
              <a16:creationId xmlns:a16="http://schemas.microsoft.com/office/drawing/2014/main" id="{A6F1045D-F4DC-4D74-A857-E862DD3200F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325" name="Text Box 15">
          <a:extLst>
            <a:ext uri="{FF2B5EF4-FFF2-40B4-BE49-F238E27FC236}">
              <a16:creationId xmlns:a16="http://schemas.microsoft.com/office/drawing/2014/main" id="{3E521176-2064-41F2-B536-0AFA7095C51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6" name="Text Box 15">
          <a:extLst>
            <a:ext uri="{FF2B5EF4-FFF2-40B4-BE49-F238E27FC236}">
              <a16:creationId xmlns:a16="http://schemas.microsoft.com/office/drawing/2014/main" id="{C1D0E457-C43A-444A-80A0-3A5CB690C61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7" name="Text Box 15">
          <a:extLst>
            <a:ext uri="{FF2B5EF4-FFF2-40B4-BE49-F238E27FC236}">
              <a16:creationId xmlns:a16="http://schemas.microsoft.com/office/drawing/2014/main" id="{EEFBDFEA-04A4-49C4-894B-1867E163099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8" name="Text Box 15">
          <a:extLst>
            <a:ext uri="{FF2B5EF4-FFF2-40B4-BE49-F238E27FC236}">
              <a16:creationId xmlns:a16="http://schemas.microsoft.com/office/drawing/2014/main" id="{0F0F748E-8B33-430C-A8D8-BE162ED6B56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29" name="Text Box 15">
          <a:extLst>
            <a:ext uri="{FF2B5EF4-FFF2-40B4-BE49-F238E27FC236}">
              <a16:creationId xmlns:a16="http://schemas.microsoft.com/office/drawing/2014/main" id="{EA7AC547-C3CD-4D9E-BD9C-C1DD56A34B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0" name="Text Box 15">
          <a:extLst>
            <a:ext uri="{FF2B5EF4-FFF2-40B4-BE49-F238E27FC236}">
              <a16:creationId xmlns:a16="http://schemas.microsoft.com/office/drawing/2014/main" id="{A416152B-2AB7-4C22-B5A2-CD3429B6901E}"/>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31" name="Text Box 15">
          <a:extLst>
            <a:ext uri="{FF2B5EF4-FFF2-40B4-BE49-F238E27FC236}">
              <a16:creationId xmlns:a16="http://schemas.microsoft.com/office/drawing/2014/main" id="{3178F61B-3FD7-4255-BDA3-791FFD72707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2" name="Text Box 16">
          <a:extLst>
            <a:ext uri="{FF2B5EF4-FFF2-40B4-BE49-F238E27FC236}">
              <a16:creationId xmlns:a16="http://schemas.microsoft.com/office/drawing/2014/main" id="{8F02AFE0-4F50-43A5-8310-827EB6E55FF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3" name="Text Box 17">
          <a:extLst>
            <a:ext uri="{FF2B5EF4-FFF2-40B4-BE49-F238E27FC236}">
              <a16:creationId xmlns:a16="http://schemas.microsoft.com/office/drawing/2014/main" id="{463FB636-1CB1-45B9-A212-08560E5A633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4" name="Text Box 18">
          <a:extLst>
            <a:ext uri="{FF2B5EF4-FFF2-40B4-BE49-F238E27FC236}">
              <a16:creationId xmlns:a16="http://schemas.microsoft.com/office/drawing/2014/main" id="{3D871651-36FC-4EDC-BAA2-17B66513FB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35" name="Text Box 19">
          <a:extLst>
            <a:ext uri="{FF2B5EF4-FFF2-40B4-BE49-F238E27FC236}">
              <a16:creationId xmlns:a16="http://schemas.microsoft.com/office/drawing/2014/main" id="{3F883BB3-9596-4915-889A-243D9A36F2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6" name="Text Box 16">
          <a:extLst>
            <a:ext uri="{FF2B5EF4-FFF2-40B4-BE49-F238E27FC236}">
              <a16:creationId xmlns:a16="http://schemas.microsoft.com/office/drawing/2014/main" id="{98047938-C01A-4FD6-B0BF-376616D374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7" name="Text Box 17">
          <a:extLst>
            <a:ext uri="{FF2B5EF4-FFF2-40B4-BE49-F238E27FC236}">
              <a16:creationId xmlns:a16="http://schemas.microsoft.com/office/drawing/2014/main" id="{CDD5A861-0F7D-42BC-B11C-1327F9047F6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8" name="Text Box 18">
          <a:extLst>
            <a:ext uri="{FF2B5EF4-FFF2-40B4-BE49-F238E27FC236}">
              <a16:creationId xmlns:a16="http://schemas.microsoft.com/office/drawing/2014/main" id="{45DA41FB-65A1-4AED-9BDF-FC6C238CB4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39" name="Text Box 19">
          <a:extLst>
            <a:ext uri="{FF2B5EF4-FFF2-40B4-BE49-F238E27FC236}">
              <a16:creationId xmlns:a16="http://schemas.microsoft.com/office/drawing/2014/main" id="{7FF8C172-C84B-43CA-A832-921FFAB75C4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0" name="Text Box 16">
          <a:extLst>
            <a:ext uri="{FF2B5EF4-FFF2-40B4-BE49-F238E27FC236}">
              <a16:creationId xmlns:a16="http://schemas.microsoft.com/office/drawing/2014/main" id="{EE5F7783-2BC7-45E5-B861-B7E3B004CC04}"/>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1" name="Text Box 17">
          <a:extLst>
            <a:ext uri="{FF2B5EF4-FFF2-40B4-BE49-F238E27FC236}">
              <a16:creationId xmlns:a16="http://schemas.microsoft.com/office/drawing/2014/main" id="{6B0B0D89-78DC-453D-A878-A71C52382FE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2" name="Text Box 18">
          <a:extLst>
            <a:ext uri="{FF2B5EF4-FFF2-40B4-BE49-F238E27FC236}">
              <a16:creationId xmlns:a16="http://schemas.microsoft.com/office/drawing/2014/main" id="{0CB4155C-87C8-4FA5-8421-9FE4D610EE6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43" name="Text Box 19">
          <a:extLst>
            <a:ext uri="{FF2B5EF4-FFF2-40B4-BE49-F238E27FC236}">
              <a16:creationId xmlns:a16="http://schemas.microsoft.com/office/drawing/2014/main" id="{11104B44-192F-4905-9DC4-1B74B2B7A400}"/>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169</xdr:row>
      <xdr:rowOff>504825</xdr:rowOff>
    </xdr:from>
    <xdr:ext cx="95250" cy="444014"/>
    <xdr:sp macro="" textlink="">
      <xdr:nvSpPr>
        <xdr:cNvPr id="7344" name="Text Box 15">
          <a:extLst>
            <a:ext uri="{FF2B5EF4-FFF2-40B4-BE49-F238E27FC236}">
              <a16:creationId xmlns:a16="http://schemas.microsoft.com/office/drawing/2014/main" id="{33462201-D557-4903-B352-CB115DCF0583}"/>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5" name="Text Box 16">
          <a:extLst>
            <a:ext uri="{FF2B5EF4-FFF2-40B4-BE49-F238E27FC236}">
              <a16:creationId xmlns:a16="http://schemas.microsoft.com/office/drawing/2014/main" id="{CBAD1E78-615C-4C82-BC7A-85A783CE20B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6" name="Text Box 17">
          <a:extLst>
            <a:ext uri="{FF2B5EF4-FFF2-40B4-BE49-F238E27FC236}">
              <a16:creationId xmlns:a16="http://schemas.microsoft.com/office/drawing/2014/main" id="{5E4CD507-685E-4267-9F9B-6009534DAA7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7" name="Text Box 18">
          <a:extLst>
            <a:ext uri="{FF2B5EF4-FFF2-40B4-BE49-F238E27FC236}">
              <a16:creationId xmlns:a16="http://schemas.microsoft.com/office/drawing/2014/main" id="{C4488A31-1B4C-42BD-AD9E-FD7B676112A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48" name="Text Box 19">
          <a:extLst>
            <a:ext uri="{FF2B5EF4-FFF2-40B4-BE49-F238E27FC236}">
              <a16:creationId xmlns:a16="http://schemas.microsoft.com/office/drawing/2014/main" id="{DCD07F8D-5E76-4911-955C-0A2E8F6B4A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349" name="Text Box 15">
          <a:extLst>
            <a:ext uri="{FF2B5EF4-FFF2-40B4-BE49-F238E27FC236}">
              <a16:creationId xmlns:a16="http://schemas.microsoft.com/office/drawing/2014/main" id="{78A9146A-5FE8-4FF6-87CD-A14C686A7C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169</xdr:row>
      <xdr:rowOff>504825</xdr:rowOff>
    </xdr:from>
    <xdr:ext cx="95250" cy="442269"/>
    <xdr:sp macro="" textlink="">
      <xdr:nvSpPr>
        <xdr:cNvPr id="7350" name="Text Box 15">
          <a:extLst>
            <a:ext uri="{FF2B5EF4-FFF2-40B4-BE49-F238E27FC236}">
              <a16:creationId xmlns:a16="http://schemas.microsoft.com/office/drawing/2014/main" id="{69812A4C-982D-46DD-8A16-077DBDDBA16B}"/>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1" name="Text Box 16">
          <a:extLst>
            <a:ext uri="{FF2B5EF4-FFF2-40B4-BE49-F238E27FC236}">
              <a16:creationId xmlns:a16="http://schemas.microsoft.com/office/drawing/2014/main" id="{283F2152-5779-4DBF-BF47-17245598954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2" name="Text Box 17">
          <a:extLst>
            <a:ext uri="{FF2B5EF4-FFF2-40B4-BE49-F238E27FC236}">
              <a16:creationId xmlns:a16="http://schemas.microsoft.com/office/drawing/2014/main" id="{82B167F1-F424-4A9B-B467-E4B9E2D6F8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53" name="Text Box 18">
          <a:extLst>
            <a:ext uri="{FF2B5EF4-FFF2-40B4-BE49-F238E27FC236}">
              <a16:creationId xmlns:a16="http://schemas.microsoft.com/office/drawing/2014/main" id="{C1DEA114-5FDC-417E-B8E2-FC8493E1584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354" name="Text Box 15">
          <a:extLst>
            <a:ext uri="{FF2B5EF4-FFF2-40B4-BE49-F238E27FC236}">
              <a16:creationId xmlns:a16="http://schemas.microsoft.com/office/drawing/2014/main" id="{C5DD55C0-4F4C-4387-8CB7-1A3A4665762D}"/>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5" name="Text Box 16">
          <a:extLst>
            <a:ext uri="{FF2B5EF4-FFF2-40B4-BE49-F238E27FC236}">
              <a16:creationId xmlns:a16="http://schemas.microsoft.com/office/drawing/2014/main" id="{5842B5A3-CB04-434C-BD60-B1D69F742B4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6" name="Text Box 17">
          <a:extLst>
            <a:ext uri="{FF2B5EF4-FFF2-40B4-BE49-F238E27FC236}">
              <a16:creationId xmlns:a16="http://schemas.microsoft.com/office/drawing/2014/main" id="{1E3AAFF6-C909-4EC9-A47F-643D996D25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7" name="Text Box 18">
          <a:extLst>
            <a:ext uri="{FF2B5EF4-FFF2-40B4-BE49-F238E27FC236}">
              <a16:creationId xmlns:a16="http://schemas.microsoft.com/office/drawing/2014/main" id="{264A6F14-9556-4FD0-BD23-74185DB9FA2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8" name="Text Box 19">
          <a:extLst>
            <a:ext uri="{FF2B5EF4-FFF2-40B4-BE49-F238E27FC236}">
              <a16:creationId xmlns:a16="http://schemas.microsoft.com/office/drawing/2014/main" id="{3E34B9BF-D06B-4F11-827C-6C385D3AD10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59" name="Text Box 16">
          <a:extLst>
            <a:ext uri="{FF2B5EF4-FFF2-40B4-BE49-F238E27FC236}">
              <a16:creationId xmlns:a16="http://schemas.microsoft.com/office/drawing/2014/main" id="{49F9E217-EE37-41AE-BF4D-7A388079D69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0" name="Text Box 17">
          <a:extLst>
            <a:ext uri="{FF2B5EF4-FFF2-40B4-BE49-F238E27FC236}">
              <a16:creationId xmlns:a16="http://schemas.microsoft.com/office/drawing/2014/main" id="{C4D256EA-071B-402A-B835-1247F30489A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1" name="Text Box 18">
          <a:extLst>
            <a:ext uri="{FF2B5EF4-FFF2-40B4-BE49-F238E27FC236}">
              <a16:creationId xmlns:a16="http://schemas.microsoft.com/office/drawing/2014/main" id="{BEEB8129-6E94-45E3-85C7-DF26F8E5BC8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62" name="Text Box 19">
          <a:extLst>
            <a:ext uri="{FF2B5EF4-FFF2-40B4-BE49-F238E27FC236}">
              <a16:creationId xmlns:a16="http://schemas.microsoft.com/office/drawing/2014/main" id="{A61BD5B4-6E0F-4D58-B992-9AB183E9A0C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3" name="Text Box 15">
          <a:extLst>
            <a:ext uri="{FF2B5EF4-FFF2-40B4-BE49-F238E27FC236}">
              <a16:creationId xmlns:a16="http://schemas.microsoft.com/office/drawing/2014/main" id="{573BEA69-B10B-483E-8F04-8A17E75F167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64" name="Text Box 15">
          <a:extLst>
            <a:ext uri="{FF2B5EF4-FFF2-40B4-BE49-F238E27FC236}">
              <a16:creationId xmlns:a16="http://schemas.microsoft.com/office/drawing/2014/main" id="{EEBE1788-9F7C-4E47-8ADE-FAE7884453E1}"/>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8496"/>
    <xdr:sp macro="" textlink="">
      <xdr:nvSpPr>
        <xdr:cNvPr id="7365" name="Text Box 15">
          <a:extLst>
            <a:ext uri="{FF2B5EF4-FFF2-40B4-BE49-F238E27FC236}">
              <a16:creationId xmlns:a16="http://schemas.microsoft.com/office/drawing/2014/main" id="{6BDFDE5A-DD45-4762-A03B-45E05C5CC87E}"/>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366" name="Text Box 15">
          <a:extLst>
            <a:ext uri="{FF2B5EF4-FFF2-40B4-BE49-F238E27FC236}">
              <a16:creationId xmlns:a16="http://schemas.microsoft.com/office/drawing/2014/main" id="{031574AA-E4C9-4BB9-8942-4464251CF460}"/>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367" name="Text Box 15">
          <a:extLst>
            <a:ext uri="{FF2B5EF4-FFF2-40B4-BE49-F238E27FC236}">
              <a16:creationId xmlns:a16="http://schemas.microsoft.com/office/drawing/2014/main" id="{503703B0-C72E-4730-AED2-B209827BE683}"/>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368" name="Text Box 15">
          <a:extLst>
            <a:ext uri="{FF2B5EF4-FFF2-40B4-BE49-F238E27FC236}">
              <a16:creationId xmlns:a16="http://schemas.microsoft.com/office/drawing/2014/main" id="{40A5D50B-D433-435C-962C-C2F260DD831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369" name="Text Box 15">
          <a:extLst>
            <a:ext uri="{FF2B5EF4-FFF2-40B4-BE49-F238E27FC236}">
              <a16:creationId xmlns:a16="http://schemas.microsoft.com/office/drawing/2014/main" id="{5AD43358-7F10-407A-9D4D-2AD238637E60}"/>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164</xdr:row>
      <xdr:rowOff>170392</xdr:rowOff>
    </xdr:from>
    <xdr:ext cx="95250" cy="213632"/>
    <xdr:sp macro="" textlink="">
      <xdr:nvSpPr>
        <xdr:cNvPr id="7370" name="Text Box 15">
          <a:extLst>
            <a:ext uri="{FF2B5EF4-FFF2-40B4-BE49-F238E27FC236}">
              <a16:creationId xmlns:a16="http://schemas.microsoft.com/office/drawing/2014/main" id="{5AA6C398-EEE1-457B-A550-36DE1B1277CC}"/>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1" name="Text Box 16">
          <a:extLst>
            <a:ext uri="{FF2B5EF4-FFF2-40B4-BE49-F238E27FC236}">
              <a16:creationId xmlns:a16="http://schemas.microsoft.com/office/drawing/2014/main" id="{701C6D4B-7390-45C4-BC27-95F285A328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2" name="Text Box 17">
          <a:extLst>
            <a:ext uri="{FF2B5EF4-FFF2-40B4-BE49-F238E27FC236}">
              <a16:creationId xmlns:a16="http://schemas.microsoft.com/office/drawing/2014/main" id="{D91B0350-886C-4368-B901-B51E7730B2E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3" name="Text Box 18">
          <a:extLst>
            <a:ext uri="{FF2B5EF4-FFF2-40B4-BE49-F238E27FC236}">
              <a16:creationId xmlns:a16="http://schemas.microsoft.com/office/drawing/2014/main" id="{10BEF337-4E20-4BC4-B2F8-19716DBC5B3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74" name="Text Box 19">
          <a:extLst>
            <a:ext uri="{FF2B5EF4-FFF2-40B4-BE49-F238E27FC236}">
              <a16:creationId xmlns:a16="http://schemas.microsoft.com/office/drawing/2014/main" id="{B0484803-BB2F-4647-A455-21BF291BBBF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5" name="Text Box 16">
          <a:extLst>
            <a:ext uri="{FF2B5EF4-FFF2-40B4-BE49-F238E27FC236}">
              <a16:creationId xmlns:a16="http://schemas.microsoft.com/office/drawing/2014/main" id="{267EE0DF-94F9-4E75-9CED-70C155C162D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6" name="Text Box 17">
          <a:extLst>
            <a:ext uri="{FF2B5EF4-FFF2-40B4-BE49-F238E27FC236}">
              <a16:creationId xmlns:a16="http://schemas.microsoft.com/office/drawing/2014/main" id="{5E8122D0-7D2D-4541-B1DC-C7F6911A7D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7" name="Text Box 18">
          <a:extLst>
            <a:ext uri="{FF2B5EF4-FFF2-40B4-BE49-F238E27FC236}">
              <a16:creationId xmlns:a16="http://schemas.microsoft.com/office/drawing/2014/main" id="{3FF89E90-EBF1-4B10-A6F5-F75AA06699C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78" name="Text Box 19">
          <a:extLst>
            <a:ext uri="{FF2B5EF4-FFF2-40B4-BE49-F238E27FC236}">
              <a16:creationId xmlns:a16="http://schemas.microsoft.com/office/drawing/2014/main" id="{7CA9D50B-8224-44AE-B260-E6E6B8AD159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79" name="Text Box 16">
          <a:extLst>
            <a:ext uri="{FF2B5EF4-FFF2-40B4-BE49-F238E27FC236}">
              <a16:creationId xmlns:a16="http://schemas.microsoft.com/office/drawing/2014/main" id="{DB431F7E-CAB7-4046-94EA-894F979588E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0" name="Text Box 17">
          <a:extLst>
            <a:ext uri="{FF2B5EF4-FFF2-40B4-BE49-F238E27FC236}">
              <a16:creationId xmlns:a16="http://schemas.microsoft.com/office/drawing/2014/main" id="{48917744-CBEB-4BB4-92C5-2487137F676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1" name="Text Box 18">
          <a:extLst>
            <a:ext uri="{FF2B5EF4-FFF2-40B4-BE49-F238E27FC236}">
              <a16:creationId xmlns:a16="http://schemas.microsoft.com/office/drawing/2014/main" id="{3D941D89-F4EF-4543-92E6-581FACCC9F0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382" name="Text Box 19">
          <a:extLst>
            <a:ext uri="{FF2B5EF4-FFF2-40B4-BE49-F238E27FC236}">
              <a16:creationId xmlns:a16="http://schemas.microsoft.com/office/drawing/2014/main" id="{5384C6ED-DC08-45C4-B8DB-CB48A2F1379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383" name="Text Box 15">
          <a:extLst>
            <a:ext uri="{FF2B5EF4-FFF2-40B4-BE49-F238E27FC236}">
              <a16:creationId xmlns:a16="http://schemas.microsoft.com/office/drawing/2014/main" id="{A0A502FC-179D-4EA3-B50A-1F0CEAB5A38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4" name="Text Box 16">
          <a:extLst>
            <a:ext uri="{FF2B5EF4-FFF2-40B4-BE49-F238E27FC236}">
              <a16:creationId xmlns:a16="http://schemas.microsoft.com/office/drawing/2014/main" id="{3B3C7B7C-1D63-4B27-BF7A-F07E721477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5" name="Text Box 17">
          <a:extLst>
            <a:ext uri="{FF2B5EF4-FFF2-40B4-BE49-F238E27FC236}">
              <a16:creationId xmlns:a16="http://schemas.microsoft.com/office/drawing/2014/main" id="{882868F1-4A8F-40B3-AB41-05A73A472ED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6" name="Text Box 18">
          <a:extLst>
            <a:ext uri="{FF2B5EF4-FFF2-40B4-BE49-F238E27FC236}">
              <a16:creationId xmlns:a16="http://schemas.microsoft.com/office/drawing/2014/main" id="{441889FD-DCA0-4586-8DFB-BEB731E732F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387" name="Text Box 19">
          <a:extLst>
            <a:ext uri="{FF2B5EF4-FFF2-40B4-BE49-F238E27FC236}">
              <a16:creationId xmlns:a16="http://schemas.microsoft.com/office/drawing/2014/main" id="{CB5B4BCF-0819-45EF-B5ED-79C9F12C6F1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8" name="Text Box 16">
          <a:extLst>
            <a:ext uri="{FF2B5EF4-FFF2-40B4-BE49-F238E27FC236}">
              <a16:creationId xmlns:a16="http://schemas.microsoft.com/office/drawing/2014/main" id="{20F3FDB8-E7A4-4E9E-8BA5-91AF40D75E5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89" name="Text Box 17">
          <a:extLst>
            <a:ext uri="{FF2B5EF4-FFF2-40B4-BE49-F238E27FC236}">
              <a16:creationId xmlns:a16="http://schemas.microsoft.com/office/drawing/2014/main" id="{D5397990-F2E9-4D32-AA02-83FDA178FF5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390" name="Text Box 18">
          <a:extLst>
            <a:ext uri="{FF2B5EF4-FFF2-40B4-BE49-F238E27FC236}">
              <a16:creationId xmlns:a16="http://schemas.microsoft.com/office/drawing/2014/main" id="{BA7CF0AC-4282-4277-91D3-1FA15BFFF30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1" name="Text Box 16">
          <a:extLst>
            <a:ext uri="{FF2B5EF4-FFF2-40B4-BE49-F238E27FC236}">
              <a16:creationId xmlns:a16="http://schemas.microsoft.com/office/drawing/2014/main" id="{832F2693-DC73-4683-BCF9-B505AF4799F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2" name="Text Box 17">
          <a:extLst>
            <a:ext uri="{FF2B5EF4-FFF2-40B4-BE49-F238E27FC236}">
              <a16:creationId xmlns:a16="http://schemas.microsoft.com/office/drawing/2014/main" id="{954CF81A-B842-4F02-948F-1C54DA82543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3" name="Text Box 18">
          <a:extLst>
            <a:ext uri="{FF2B5EF4-FFF2-40B4-BE49-F238E27FC236}">
              <a16:creationId xmlns:a16="http://schemas.microsoft.com/office/drawing/2014/main" id="{A6DBF11D-D674-4578-8A8A-F271019455F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4" name="Text Box 19">
          <a:extLst>
            <a:ext uri="{FF2B5EF4-FFF2-40B4-BE49-F238E27FC236}">
              <a16:creationId xmlns:a16="http://schemas.microsoft.com/office/drawing/2014/main" id="{4BCFB8E6-10BF-40B8-B62E-57CB54A33A2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5" name="Text Box 16">
          <a:extLst>
            <a:ext uri="{FF2B5EF4-FFF2-40B4-BE49-F238E27FC236}">
              <a16:creationId xmlns:a16="http://schemas.microsoft.com/office/drawing/2014/main" id="{59F27FA2-76C9-4954-8654-9DAF2CBF95B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6" name="Text Box 17">
          <a:extLst>
            <a:ext uri="{FF2B5EF4-FFF2-40B4-BE49-F238E27FC236}">
              <a16:creationId xmlns:a16="http://schemas.microsoft.com/office/drawing/2014/main" id="{1F3B975B-AF18-4DF1-954E-345C0EE1E0B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7" name="Text Box 18">
          <a:extLst>
            <a:ext uri="{FF2B5EF4-FFF2-40B4-BE49-F238E27FC236}">
              <a16:creationId xmlns:a16="http://schemas.microsoft.com/office/drawing/2014/main" id="{8924637F-3756-446A-AF3F-28861F4DBE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398" name="Text Box 19">
          <a:extLst>
            <a:ext uri="{FF2B5EF4-FFF2-40B4-BE49-F238E27FC236}">
              <a16:creationId xmlns:a16="http://schemas.microsoft.com/office/drawing/2014/main" id="{6718FE6B-8AC4-4430-AB44-71C1B060473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56743"/>
    <xdr:sp macro="" textlink="">
      <xdr:nvSpPr>
        <xdr:cNvPr id="7399" name="Text Box 15">
          <a:extLst>
            <a:ext uri="{FF2B5EF4-FFF2-40B4-BE49-F238E27FC236}">
              <a16:creationId xmlns:a16="http://schemas.microsoft.com/office/drawing/2014/main" id="{F13746DF-D66A-4D05-BA66-FE77C3FED569}"/>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442269"/>
    <xdr:sp macro="" textlink="">
      <xdr:nvSpPr>
        <xdr:cNvPr id="7400" name="Text Box 15">
          <a:extLst>
            <a:ext uri="{FF2B5EF4-FFF2-40B4-BE49-F238E27FC236}">
              <a16:creationId xmlns:a16="http://schemas.microsoft.com/office/drawing/2014/main" id="{E27208FD-8583-40B7-90AB-D247C431DDC4}"/>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164</xdr:row>
      <xdr:rowOff>504825</xdr:rowOff>
    </xdr:from>
    <xdr:ext cx="95250" cy="442269"/>
    <xdr:sp macro="" textlink="">
      <xdr:nvSpPr>
        <xdr:cNvPr id="7401" name="Text Box 15">
          <a:extLst>
            <a:ext uri="{FF2B5EF4-FFF2-40B4-BE49-F238E27FC236}">
              <a16:creationId xmlns:a16="http://schemas.microsoft.com/office/drawing/2014/main" id="{7606B10E-0F7A-46F0-BE13-0C7EADA61BA8}"/>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02" name="Text Box 15">
          <a:extLst>
            <a:ext uri="{FF2B5EF4-FFF2-40B4-BE49-F238E27FC236}">
              <a16:creationId xmlns:a16="http://schemas.microsoft.com/office/drawing/2014/main" id="{ABEAEA49-3547-4BEB-AB63-2BB5185FD35E}"/>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444331"/>
    <xdr:sp macro="" textlink="">
      <xdr:nvSpPr>
        <xdr:cNvPr id="7403" name="Text Box 15">
          <a:extLst>
            <a:ext uri="{FF2B5EF4-FFF2-40B4-BE49-F238E27FC236}">
              <a16:creationId xmlns:a16="http://schemas.microsoft.com/office/drawing/2014/main" id="{7FC7C0B0-A3DF-40D5-903F-EDB4AA0CFD06}"/>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164</xdr:row>
      <xdr:rowOff>504825</xdr:rowOff>
    </xdr:from>
    <xdr:ext cx="95250" cy="213632"/>
    <xdr:sp macro="" textlink="">
      <xdr:nvSpPr>
        <xdr:cNvPr id="7404" name="Text Box 15">
          <a:extLst>
            <a:ext uri="{FF2B5EF4-FFF2-40B4-BE49-F238E27FC236}">
              <a16:creationId xmlns:a16="http://schemas.microsoft.com/office/drawing/2014/main" id="{356EA5F2-27AF-4B70-8BAA-F7854A16297C}"/>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5" name="Text Box 16">
          <a:extLst>
            <a:ext uri="{FF2B5EF4-FFF2-40B4-BE49-F238E27FC236}">
              <a16:creationId xmlns:a16="http://schemas.microsoft.com/office/drawing/2014/main" id="{FFF785C2-BE89-4D52-BE7E-452D3E8A6F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6" name="Text Box 17">
          <a:extLst>
            <a:ext uri="{FF2B5EF4-FFF2-40B4-BE49-F238E27FC236}">
              <a16:creationId xmlns:a16="http://schemas.microsoft.com/office/drawing/2014/main" id="{7902F1BB-0BA6-4436-B398-8D42F87D8CC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7" name="Text Box 18">
          <a:extLst>
            <a:ext uri="{FF2B5EF4-FFF2-40B4-BE49-F238E27FC236}">
              <a16:creationId xmlns:a16="http://schemas.microsoft.com/office/drawing/2014/main" id="{695990CB-9424-45C7-BD61-65FDF68C0CAB}"/>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08" name="Text Box 19">
          <a:extLst>
            <a:ext uri="{FF2B5EF4-FFF2-40B4-BE49-F238E27FC236}">
              <a16:creationId xmlns:a16="http://schemas.microsoft.com/office/drawing/2014/main" id="{C7BE8D8F-4A12-4527-8A65-DB4B96E9B4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09" name="Text Box 16">
          <a:extLst>
            <a:ext uri="{FF2B5EF4-FFF2-40B4-BE49-F238E27FC236}">
              <a16:creationId xmlns:a16="http://schemas.microsoft.com/office/drawing/2014/main" id="{C03F5B7D-5AD4-47A7-BA1A-A5A803750C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0" name="Text Box 17">
          <a:extLst>
            <a:ext uri="{FF2B5EF4-FFF2-40B4-BE49-F238E27FC236}">
              <a16:creationId xmlns:a16="http://schemas.microsoft.com/office/drawing/2014/main" id="{17895171-71CC-4D82-8EA1-E0987F76053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1" name="Text Box 18">
          <a:extLst>
            <a:ext uri="{FF2B5EF4-FFF2-40B4-BE49-F238E27FC236}">
              <a16:creationId xmlns:a16="http://schemas.microsoft.com/office/drawing/2014/main" id="{D76A01A0-D0B0-419C-9370-02B5FC4D52E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12" name="Text Box 19">
          <a:extLst>
            <a:ext uri="{FF2B5EF4-FFF2-40B4-BE49-F238E27FC236}">
              <a16:creationId xmlns:a16="http://schemas.microsoft.com/office/drawing/2014/main" id="{D87CFBD2-427E-44A5-B5E9-0F8503B2CC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3" name="Text Box 16">
          <a:extLst>
            <a:ext uri="{FF2B5EF4-FFF2-40B4-BE49-F238E27FC236}">
              <a16:creationId xmlns:a16="http://schemas.microsoft.com/office/drawing/2014/main" id="{6EE06565-C8BC-4B22-B1FE-B39F6D09F41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4" name="Text Box 17">
          <a:extLst>
            <a:ext uri="{FF2B5EF4-FFF2-40B4-BE49-F238E27FC236}">
              <a16:creationId xmlns:a16="http://schemas.microsoft.com/office/drawing/2014/main" id="{2FEB5A3D-2DEE-41FF-A11C-A2B40914189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5" name="Text Box 18">
          <a:extLst>
            <a:ext uri="{FF2B5EF4-FFF2-40B4-BE49-F238E27FC236}">
              <a16:creationId xmlns:a16="http://schemas.microsoft.com/office/drawing/2014/main" id="{53BA7F08-A12E-4141-BF4A-BC2F9D4EE9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0</xdr:rowOff>
    </xdr:from>
    <xdr:ext cx="95250" cy="171450"/>
    <xdr:sp macro="" textlink="">
      <xdr:nvSpPr>
        <xdr:cNvPr id="7416" name="Text Box 19">
          <a:extLst>
            <a:ext uri="{FF2B5EF4-FFF2-40B4-BE49-F238E27FC236}">
              <a16:creationId xmlns:a16="http://schemas.microsoft.com/office/drawing/2014/main" id="{D7B90424-6B73-46B0-9187-D7E6FB273CF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17" name="Text Box 15">
          <a:extLst>
            <a:ext uri="{FF2B5EF4-FFF2-40B4-BE49-F238E27FC236}">
              <a16:creationId xmlns:a16="http://schemas.microsoft.com/office/drawing/2014/main" id="{016E4ABC-486C-4601-8225-D43470989DD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8" name="Text Box 16">
          <a:extLst>
            <a:ext uri="{FF2B5EF4-FFF2-40B4-BE49-F238E27FC236}">
              <a16:creationId xmlns:a16="http://schemas.microsoft.com/office/drawing/2014/main" id="{7A53427A-F97B-4235-BA81-868AA27FEB4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19" name="Text Box 17">
          <a:extLst>
            <a:ext uri="{FF2B5EF4-FFF2-40B4-BE49-F238E27FC236}">
              <a16:creationId xmlns:a16="http://schemas.microsoft.com/office/drawing/2014/main" id="{50C14C99-2B63-46DF-92B4-31CBCB1A467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0" name="Text Box 18">
          <a:extLst>
            <a:ext uri="{FF2B5EF4-FFF2-40B4-BE49-F238E27FC236}">
              <a16:creationId xmlns:a16="http://schemas.microsoft.com/office/drawing/2014/main" id="{688F3D26-3AD1-4A61-AD63-8C0A67DDAB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21" name="Text Box 19">
          <a:extLst>
            <a:ext uri="{FF2B5EF4-FFF2-40B4-BE49-F238E27FC236}">
              <a16:creationId xmlns:a16="http://schemas.microsoft.com/office/drawing/2014/main" id="{63662F3D-F5F3-4F8F-9EA1-AD729E8D6D8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168</xdr:row>
      <xdr:rowOff>504825</xdr:rowOff>
    </xdr:from>
    <xdr:ext cx="95250" cy="442269"/>
    <xdr:sp macro="" textlink="">
      <xdr:nvSpPr>
        <xdr:cNvPr id="7422" name="Text Box 15">
          <a:extLst>
            <a:ext uri="{FF2B5EF4-FFF2-40B4-BE49-F238E27FC236}">
              <a16:creationId xmlns:a16="http://schemas.microsoft.com/office/drawing/2014/main" id="{1E3A29C3-94D7-4D93-80C1-B0C3185FCFF7}"/>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3" name="Text Box 16">
          <a:extLst>
            <a:ext uri="{FF2B5EF4-FFF2-40B4-BE49-F238E27FC236}">
              <a16:creationId xmlns:a16="http://schemas.microsoft.com/office/drawing/2014/main" id="{FC762282-0554-4FB7-A503-1450A4C077E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4" name="Text Box 17">
          <a:extLst>
            <a:ext uri="{FF2B5EF4-FFF2-40B4-BE49-F238E27FC236}">
              <a16:creationId xmlns:a16="http://schemas.microsoft.com/office/drawing/2014/main" id="{FACE5F9A-DA14-4C8A-9EEA-FF7582D1896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25" name="Text Box 18">
          <a:extLst>
            <a:ext uri="{FF2B5EF4-FFF2-40B4-BE49-F238E27FC236}">
              <a16:creationId xmlns:a16="http://schemas.microsoft.com/office/drawing/2014/main" id="{65B3E399-2BAA-4342-99DE-80286AA9AC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6" name="Text Box 16">
          <a:extLst>
            <a:ext uri="{FF2B5EF4-FFF2-40B4-BE49-F238E27FC236}">
              <a16:creationId xmlns:a16="http://schemas.microsoft.com/office/drawing/2014/main" id="{22AD701D-01B9-4BD8-A771-EBD44108C79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7" name="Text Box 17">
          <a:extLst>
            <a:ext uri="{FF2B5EF4-FFF2-40B4-BE49-F238E27FC236}">
              <a16:creationId xmlns:a16="http://schemas.microsoft.com/office/drawing/2014/main" id="{A28934B8-4D27-47A5-9FB2-494F44F30AD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8" name="Text Box 18">
          <a:extLst>
            <a:ext uri="{FF2B5EF4-FFF2-40B4-BE49-F238E27FC236}">
              <a16:creationId xmlns:a16="http://schemas.microsoft.com/office/drawing/2014/main" id="{44E0C3B0-F8B8-4BDB-B92B-4FDC720CBCD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29" name="Text Box 19">
          <a:extLst>
            <a:ext uri="{FF2B5EF4-FFF2-40B4-BE49-F238E27FC236}">
              <a16:creationId xmlns:a16="http://schemas.microsoft.com/office/drawing/2014/main" id="{3E7913F8-9D34-47A1-8A54-14F5EE89250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0" name="Text Box 16">
          <a:extLst>
            <a:ext uri="{FF2B5EF4-FFF2-40B4-BE49-F238E27FC236}">
              <a16:creationId xmlns:a16="http://schemas.microsoft.com/office/drawing/2014/main" id="{A9576E21-69D4-4172-A603-9C753C5441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1" name="Text Box 17">
          <a:extLst>
            <a:ext uri="{FF2B5EF4-FFF2-40B4-BE49-F238E27FC236}">
              <a16:creationId xmlns:a16="http://schemas.microsoft.com/office/drawing/2014/main" id="{F4A0371D-A902-49F9-B239-6BC180D9A54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32" name="Text Box 18">
          <a:extLst>
            <a:ext uri="{FF2B5EF4-FFF2-40B4-BE49-F238E27FC236}">
              <a16:creationId xmlns:a16="http://schemas.microsoft.com/office/drawing/2014/main" id="{7ADC9F41-0B0E-4345-8F32-241A9E577D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33" name="Text Box 15">
          <a:extLst>
            <a:ext uri="{FF2B5EF4-FFF2-40B4-BE49-F238E27FC236}">
              <a16:creationId xmlns:a16="http://schemas.microsoft.com/office/drawing/2014/main" id="{6C9CE9B7-9303-4E4E-A141-EC1E87122994}"/>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4" name="Text Box 16">
          <a:extLst>
            <a:ext uri="{FF2B5EF4-FFF2-40B4-BE49-F238E27FC236}">
              <a16:creationId xmlns:a16="http://schemas.microsoft.com/office/drawing/2014/main" id="{6BB55314-BE14-485A-A53C-75B06933B2F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5" name="Text Box 17">
          <a:extLst>
            <a:ext uri="{FF2B5EF4-FFF2-40B4-BE49-F238E27FC236}">
              <a16:creationId xmlns:a16="http://schemas.microsoft.com/office/drawing/2014/main" id="{F34D4E4C-1389-4B0F-86DF-B2B5B8F2110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6" name="Text Box 18">
          <a:extLst>
            <a:ext uri="{FF2B5EF4-FFF2-40B4-BE49-F238E27FC236}">
              <a16:creationId xmlns:a16="http://schemas.microsoft.com/office/drawing/2014/main" id="{482482DA-7E12-452F-B1C6-92B294E4770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37" name="Text Box 19">
          <a:extLst>
            <a:ext uri="{FF2B5EF4-FFF2-40B4-BE49-F238E27FC236}">
              <a16:creationId xmlns:a16="http://schemas.microsoft.com/office/drawing/2014/main" id="{97AE6535-B49D-4894-8112-790F46040D2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8" name="Text Box 16">
          <a:extLst>
            <a:ext uri="{FF2B5EF4-FFF2-40B4-BE49-F238E27FC236}">
              <a16:creationId xmlns:a16="http://schemas.microsoft.com/office/drawing/2014/main" id="{50F41DE2-A884-4436-B059-9A92E0AF82D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39" name="Text Box 17">
          <a:extLst>
            <a:ext uri="{FF2B5EF4-FFF2-40B4-BE49-F238E27FC236}">
              <a16:creationId xmlns:a16="http://schemas.microsoft.com/office/drawing/2014/main" id="{279FC746-1F6D-4056-91A1-964A03C3B7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0" name="Text Box 18">
          <a:extLst>
            <a:ext uri="{FF2B5EF4-FFF2-40B4-BE49-F238E27FC236}">
              <a16:creationId xmlns:a16="http://schemas.microsoft.com/office/drawing/2014/main" id="{70333005-3B66-430C-B225-26F791B52A7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41" name="Text Box 19">
          <a:extLst>
            <a:ext uri="{FF2B5EF4-FFF2-40B4-BE49-F238E27FC236}">
              <a16:creationId xmlns:a16="http://schemas.microsoft.com/office/drawing/2014/main" id="{99DD3807-57C5-42D0-9878-AF78BB20E1B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2" name="Text Box 16">
          <a:extLst>
            <a:ext uri="{FF2B5EF4-FFF2-40B4-BE49-F238E27FC236}">
              <a16:creationId xmlns:a16="http://schemas.microsoft.com/office/drawing/2014/main" id="{6722BAF5-5CFB-49CB-AC8A-D9FACE41D3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3" name="Text Box 17">
          <a:extLst>
            <a:ext uri="{FF2B5EF4-FFF2-40B4-BE49-F238E27FC236}">
              <a16:creationId xmlns:a16="http://schemas.microsoft.com/office/drawing/2014/main" id="{C6F9F87A-9C4E-439E-AAEB-C4BCC3157AC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4" name="Text Box 18">
          <a:extLst>
            <a:ext uri="{FF2B5EF4-FFF2-40B4-BE49-F238E27FC236}">
              <a16:creationId xmlns:a16="http://schemas.microsoft.com/office/drawing/2014/main" id="{40B29A9E-A6D2-493D-8697-7C1C204F16C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165</xdr:row>
      <xdr:rowOff>0</xdr:rowOff>
    </xdr:from>
    <xdr:ext cx="95250" cy="171450"/>
    <xdr:sp macro="" textlink="">
      <xdr:nvSpPr>
        <xdr:cNvPr id="7445" name="Text Box 19">
          <a:extLst>
            <a:ext uri="{FF2B5EF4-FFF2-40B4-BE49-F238E27FC236}">
              <a16:creationId xmlns:a16="http://schemas.microsoft.com/office/drawing/2014/main" id="{B6A4F94F-8633-4A78-B362-986386326A0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014"/>
    <xdr:sp macro="" textlink="">
      <xdr:nvSpPr>
        <xdr:cNvPr id="7446" name="Text Box 15">
          <a:extLst>
            <a:ext uri="{FF2B5EF4-FFF2-40B4-BE49-F238E27FC236}">
              <a16:creationId xmlns:a16="http://schemas.microsoft.com/office/drawing/2014/main" id="{700EF591-22BC-44A3-A58D-C0F076765D59}"/>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7" name="Text Box 16">
          <a:extLst>
            <a:ext uri="{FF2B5EF4-FFF2-40B4-BE49-F238E27FC236}">
              <a16:creationId xmlns:a16="http://schemas.microsoft.com/office/drawing/2014/main" id="{F11164B8-2031-4CEE-94FD-5363D760FD2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8" name="Text Box 17">
          <a:extLst>
            <a:ext uri="{FF2B5EF4-FFF2-40B4-BE49-F238E27FC236}">
              <a16:creationId xmlns:a16="http://schemas.microsoft.com/office/drawing/2014/main" id="{B4672851-FE79-4FC7-BB8F-7D282785B0A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49" name="Text Box 18">
          <a:extLst>
            <a:ext uri="{FF2B5EF4-FFF2-40B4-BE49-F238E27FC236}">
              <a16:creationId xmlns:a16="http://schemas.microsoft.com/office/drawing/2014/main" id="{50E27189-CCE8-4C0C-A89B-054C8A470B5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0</xdr:rowOff>
    </xdr:from>
    <xdr:ext cx="95250" cy="171450"/>
    <xdr:sp macro="" textlink="">
      <xdr:nvSpPr>
        <xdr:cNvPr id="7450" name="Text Box 19">
          <a:extLst>
            <a:ext uri="{FF2B5EF4-FFF2-40B4-BE49-F238E27FC236}">
              <a16:creationId xmlns:a16="http://schemas.microsoft.com/office/drawing/2014/main" id="{2B2E4835-F08F-4BEC-BF1A-C828A04BC28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1" name="Text Box 16">
          <a:extLst>
            <a:ext uri="{FF2B5EF4-FFF2-40B4-BE49-F238E27FC236}">
              <a16:creationId xmlns:a16="http://schemas.microsoft.com/office/drawing/2014/main" id="{C66AE01D-4A62-4426-AB86-50AB1A92D4F8}"/>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0</xdr:rowOff>
    </xdr:from>
    <xdr:ext cx="95250" cy="171450"/>
    <xdr:sp macro="" textlink="">
      <xdr:nvSpPr>
        <xdr:cNvPr id="7452" name="Text Box 17">
          <a:extLst>
            <a:ext uri="{FF2B5EF4-FFF2-40B4-BE49-F238E27FC236}">
              <a16:creationId xmlns:a16="http://schemas.microsoft.com/office/drawing/2014/main" id="{93983D0A-6DB1-4BE0-A046-039525D13B5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170</xdr:row>
      <xdr:rowOff>15875</xdr:rowOff>
    </xdr:from>
    <xdr:ext cx="95250" cy="171450"/>
    <xdr:sp macro="" textlink="">
      <xdr:nvSpPr>
        <xdr:cNvPr id="7453" name="Text Box 18">
          <a:extLst>
            <a:ext uri="{FF2B5EF4-FFF2-40B4-BE49-F238E27FC236}">
              <a16:creationId xmlns:a16="http://schemas.microsoft.com/office/drawing/2014/main" id="{0543EACD-8871-4B43-9323-A1899536D0AE}"/>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4" name="Text Box 16">
          <a:extLst>
            <a:ext uri="{FF2B5EF4-FFF2-40B4-BE49-F238E27FC236}">
              <a16:creationId xmlns:a16="http://schemas.microsoft.com/office/drawing/2014/main" id="{363FA3B3-E1BD-415E-91AF-0FA6837E9B9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5" name="Text Box 17">
          <a:extLst>
            <a:ext uri="{FF2B5EF4-FFF2-40B4-BE49-F238E27FC236}">
              <a16:creationId xmlns:a16="http://schemas.microsoft.com/office/drawing/2014/main" id="{B051589D-5B5B-4B65-99AA-0747AC42622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6" name="Text Box 18">
          <a:extLst>
            <a:ext uri="{FF2B5EF4-FFF2-40B4-BE49-F238E27FC236}">
              <a16:creationId xmlns:a16="http://schemas.microsoft.com/office/drawing/2014/main" id="{DB890863-DD54-47B3-958E-4A87104607C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7" name="Text Box 19">
          <a:extLst>
            <a:ext uri="{FF2B5EF4-FFF2-40B4-BE49-F238E27FC236}">
              <a16:creationId xmlns:a16="http://schemas.microsoft.com/office/drawing/2014/main" id="{A0321122-997D-451D-9957-BBAC8272AAE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170</xdr:row>
      <xdr:rowOff>0</xdr:rowOff>
    </xdr:from>
    <xdr:ext cx="95250" cy="171450"/>
    <xdr:sp macro="" textlink="">
      <xdr:nvSpPr>
        <xdr:cNvPr id="7458" name="Text Box 16">
          <a:extLst>
            <a:ext uri="{FF2B5EF4-FFF2-40B4-BE49-F238E27FC236}">
              <a16:creationId xmlns:a16="http://schemas.microsoft.com/office/drawing/2014/main" id="{D5AA061D-71A3-414E-8446-13245F8792F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59" name="Text Box 15">
          <a:extLst>
            <a:ext uri="{FF2B5EF4-FFF2-40B4-BE49-F238E27FC236}">
              <a16:creationId xmlns:a16="http://schemas.microsoft.com/office/drawing/2014/main" id="{38E159AB-956D-452F-8B10-6DC533EB0A9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0" name="Text Box 15">
          <a:extLst>
            <a:ext uri="{FF2B5EF4-FFF2-40B4-BE49-F238E27FC236}">
              <a16:creationId xmlns:a16="http://schemas.microsoft.com/office/drawing/2014/main" id="{D62A641C-4B9C-4889-B367-D8CDE6EDDE2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461" name="Text Box 15">
          <a:extLst>
            <a:ext uri="{FF2B5EF4-FFF2-40B4-BE49-F238E27FC236}">
              <a16:creationId xmlns:a16="http://schemas.microsoft.com/office/drawing/2014/main" id="{EB9F7846-5ADE-4714-BB70-D1F73BB5CE7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62" name="Text Box 15">
          <a:extLst>
            <a:ext uri="{FF2B5EF4-FFF2-40B4-BE49-F238E27FC236}">
              <a16:creationId xmlns:a16="http://schemas.microsoft.com/office/drawing/2014/main" id="{5F223DE4-91BC-46B5-8FA7-44AFE3F7BF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463" name="Text Box 15">
          <a:extLst>
            <a:ext uri="{FF2B5EF4-FFF2-40B4-BE49-F238E27FC236}">
              <a16:creationId xmlns:a16="http://schemas.microsoft.com/office/drawing/2014/main" id="{9F988C07-41C8-46FC-92E3-96F1E64B5D4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4" name="Text Box 15">
          <a:extLst>
            <a:ext uri="{FF2B5EF4-FFF2-40B4-BE49-F238E27FC236}">
              <a16:creationId xmlns:a16="http://schemas.microsoft.com/office/drawing/2014/main" id="{52D1F0AB-4452-43F8-BF57-82CA460039B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5" name="Text Box 15">
          <a:extLst>
            <a:ext uri="{FF2B5EF4-FFF2-40B4-BE49-F238E27FC236}">
              <a16:creationId xmlns:a16="http://schemas.microsoft.com/office/drawing/2014/main" id="{EA8A56E1-A695-4EA1-96F5-955FAB0B48C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6" name="Text Box 15">
          <a:extLst>
            <a:ext uri="{FF2B5EF4-FFF2-40B4-BE49-F238E27FC236}">
              <a16:creationId xmlns:a16="http://schemas.microsoft.com/office/drawing/2014/main" id="{AB8835F9-22E2-4D66-9917-FCEFF58568C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7" name="Text Box 15">
          <a:extLst>
            <a:ext uri="{FF2B5EF4-FFF2-40B4-BE49-F238E27FC236}">
              <a16:creationId xmlns:a16="http://schemas.microsoft.com/office/drawing/2014/main" id="{7C3AEEC8-CBC1-4D0C-ACD9-9903A6588B9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8" name="Text Box 15">
          <a:extLst>
            <a:ext uri="{FF2B5EF4-FFF2-40B4-BE49-F238E27FC236}">
              <a16:creationId xmlns:a16="http://schemas.microsoft.com/office/drawing/2014/main" id="{AC6E4A49-2EA6-49ED-816E-821373E326D4}"/>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164</xdr:row>
      <xdr:rowOff>504825</xdr:rowOff>
    </xdr:from>
    <xdr:ext cx="95250" cy="213632"/>
    <xdr:sp macro="" textlink="">
      <xdr:nvSpPr>
        <xdr:cNvPr id="7469" name="Text Box 15">
          <a:extLst>
            <a:ext uri="{FF2B5EF4-FFF2-40B4-BE49-F238E27FC236}">
              <a16:creationId xmlns:a16="http://schemas.microsoft.com/office/drawing/2014/main" id="{073352DF-9878-4AA1-BE49-68DB3319680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8496"/>
    <xdr:sp macro="" textlink="">
      <xdr:nvSpPr>
        <xdr:cNvPr id="7470" name="Text Box 15">
          <a:extLst>
            <a:ext uri="{FF2B5EF4-FFF2-40B4-BE49-F238E27FC236}">
              <a16:creationId xmlns:a16="http://schemas.microsoft.com/office/drawing/2014/main" id="{6E6DABF3-6FCB-412A-9368-A96E555447C5}"/>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1" name="Text Box 15">
          <a:extLst>
            <a:ext uri="{FF2B5EF4-FFF2-40B4-BE49-F238E27FC236}">
              <a16:creationId xmlns:a16="http://schemas.microsoft.com/office/drawing/2014/main" id="{DD77F9FE-F1FC-48C3-A3CE-08A227BC8B0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2" name="Text Box 15">
          <a:extLst>
            <a:ext uri="{FF2B5EF4-FFF2-40B4-BE49-F238E27FC236}">
              <a16:creationId xmlns:a16="http://schemas.microsoft.com/office/drawing/2014/main" id="{5D6B881B-6445-433E-B60D-FECE84C64140}"/>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56743"/>
    <xdr:sp macro="" textlink="">
      <xdr:nvSpPr>
        <xdr:cNvPr id="7473" name="Text Box 15">
          <a:extLst>
            <a:ext uri="{FF2B5EF4-FFF2-40B4-BE49-F238E27FC236}">
              <a16:creationId xmlns:a16="http://schemas.microsoft.com/office/drawing/2014/main" id="{311F7F05-1B7C-40F4-9EAF-2253C67E15C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4" name="Text Box 15">
          <a:extLst>
            <a:ext uri="{FF2B5EF4-FFF2-40B4-BE49-F238E27FC236}">
              <a16:creationId xmlns:a16="http://schemas.microsoft.com/office/drawing/2014/main" id="{B14E0104-2B21-486E-A401-6002AA691D50}"/>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444331"/>
    <xdr:sp macro="" textlink="">
      <xdr:nvSpPr>
        <xdr:cNvPr id="7475" name="Text Box 15">
          <a:extLst>
            <a:ext uri="{FF2B5EF4-FFF2-40B4-BE49-F238E27FC236}">
              <a16:creationId xmlns:a16="http://schemas.microsoft.com/office/drawing/2014/main" id="{3D5EA0EB-71B2-4955-B28D-37BD8A8441BA}"/>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6" name="Text Box 15">
          <a:extLst>
            <a:ext uri="{FF2B5EF4-FFF2-40B4-BE49-F238E27FC236}">
              <a16:creationId xmlns:a16="http://schemas.microsoft.com/office/drawing/2014/main" id="{1959BFC8-2B9F-495E-BC6D-76E098AC282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7" name="Text Box 15">
          <a:extLst>
            <a:ext uri="{FF2B5EF4-FFF2-40B4-BE49-F238E27FC236}">
              <a16:creationId xmlns:a16="http://schemas.microsoft.com/office/drawing/2014/main" id="{C9271CD1-CD3D-44FA-A252-FAC3F9BE248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8" name="Text Box 15">
          <a:extLst>
            <a:ext uri="{FF2B5EF4-FFF2-40B4-BE49-F238E27FC236}">
              <a16:creationId xmlns:a16="http://schemas.microsoft.com/office/drawing/2014/main" id="{E19BB6C0-0719-4365-8C0C-2D7F3DC9C05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79" name="Text Box 15">
          <a:extLst>
            <a:ext uri="{FF2B5EF4-FFF2-40B4-BE49-F238E27FC236}">
              <a16:creationId xmlns:a16="http://schemas.microsoft.com/office/drawing/2014/main" id="{54E5AD42-EEC4-439A-8402-C3B49D43E91E}"/>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0" name="Text Box 15">
          <a:extLst>
            <a:ext uri="{FF2B5EF4-FFF2-40B4-BE49-F238E27FC236}">
              <a16:creationId xmlns:a16="http://schemas.microsoft.com/office/drawing/2014/main" id="{8585853C-D200-40A4-A000-C1A14B3FC04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166</xdr:row>
      <xdr:rowOff>504825</xdr:rowOff>
    </xdr:from>
    <xdr:ext cx="95250" cy="213632"/>
    <xdr:sp macro="" textlink="">
      <xdr:nvSpPr>
        <xdr:cNvPr id="7481" name="Text Box 15">
          <a:extLst>
            <a:ext uri="{FF2B5EF4-FFF2-40B4-BE49-F238E27FC236}">
              <a16:creationId xmlns:a16="http://schemas.microsoft.com/office/drawing/2014/main" id="{78E4F472-1860-4524-ADD8-0203C77532C6}"/>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8496"/>
    <xdr:sp macro="" textlink="">
      <xdr:nvSpPr>
        <xdr:cNvPr id="7482" name="Text Box 15">
          <a:extLst>
            <a:ext uri="{FF2B5EF4-FFF2-40B4-BE49-F238E27FC236}">
              <a16:creationId xmlns:a16="http://schemas.microsoft.com/office/drawing/2014/main" id="{EF125EF9-06AD-42B9-A69D-6B665CAD4484}"/>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3" name="Text Box 15">
          <a:extLst>
            <a:ext uri="{FF2B5EF4-FFF2-40B4-BE49-F238E27FC236}">
              <a16:creationId xmlns:a16="http://schemas.microsoft.com/office/drawing/2014/main" id="{6FF21C0C-9652-4ED2-97E4-D2F2370030E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4" name="Text Box 15">
          <a:extLst>
            <a:ext uri="{FF2B5EF4-FFF2-40B4-BE49-F238E27FC236}">
              <a16:creationId xmlns:a16="http://schemas.microsoft.com/office/drawing/2014/main" id="{DD81DAD1-945E-4491-BA17-D2478D559C36}"/>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56743"/>
    <xdr:sp macro="" textlink="">
      <xdr:nvSpPr>
        <xdr:cNvPr id="7485" name="Text Box 15">
          <a:extLst>
            <a:ext uri="{FF2B5EF4-FFF2-40B4-BE49-F238E27FC236}">
              <a16:creationId xmlns:a16="http://schemas.microsoft.com/office/drawing/2014/main" id="{52CC17EB-D5DA-4A63-901E-E0A29AC42B8B}"/>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6" name="Text Box 15">
          <a:extLst>
            <a:ext uri="{FF2B5EF4-FFF2-40B4-BE49-F238E27FC236}">
              <a16:creationId xmlns:a16="http://schemas.microsoft.com/office/drawing/2014/main" id="{D398EEA2-B0B3-4AD3-B871-095EEE841F9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444331"/>
    <xdr:sp macro="" textlink="">
      <xdr:nvSpPr>
        <xdr:cNvPr id="7487" name="Text Box 15">
          <a:extLst>
            <a:ext uri="{FF2B5EF4-FFF2-40B4-BE49-F238E27FC236}">
              <a16:creationId xmlns:a16="http://schemas.microsoft.com/office/drawing/2014/main" id="{93DFA362-F19D-41E9-BAA3-A5743E37AF15}"/>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8" name="Text Box 15">
          <a:extLst>
            <a:ext uri="{FF2B5EF4-FFF2-40B4-BE49-F238E27FC236}">
              <a16:creationId xmlns:a16="http://schemas.microsoft.com/office/drawing/2014/main" id="{4AB32DE1-A5A7-4693-949E-7BD06DF8B19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89" name="Text Box 15">
          <a:extLst>
            <a:ext uri="{FF2B5EF4-FFF2-40B4-BE49-F238E27FC236}">
              <a16:creationId xmlns:a16="http://schemas.microsoft.com/office/drawing/2014/main" id="{42BBD2AD-F8FA-44B5-ABCD-D14A306779B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0" name="Text Box 15">
          <a:extLst>
            <a:ext uri="{FF2B5EF4-FFF2-40B4-BE49-F238E27FC236}">
              <a16:creationId xmlns:a16="http://schemas.microsoft.com/office/drawing/2014/main" id="{F35623B8-AEF1-49D6-A7A8-0DD70862D6A1}"/>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1" name="Text Box 15">
          <a:extLst>
            <a:ext uri="{FF2B5EF4-FFF2-40B4-BE49-F238E27FC236}">
              <a16:creationId xmlns:a16="http://schemas.microsoft.com/office/drawing/2014/main" id="{05708936-8BF0-4C0A-84DC-021B6EB1E1D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2" name="Text Box 15">
          <a:extLst>
            <a:ext uri="{FF2B5EF4-FFF2-40B4-BE49-F238E27FC236}">
              <a16:creationId xmlns:a16="http://schemas.microsoft.com/office/drawing/2014/main" id="{F7DFD589-F185-4D07-859E-D2CDDBA5B0F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168</xdr:row>
      <xdr:rowOff>504825</xdr:rowOff>
    </xdr:from>
    <xdr:ext cx="95250" cy="213632"/>
    <xdr:sp macro="" textlink="">
      <xdr:nvSpPr>
        <xdr:cNvPr id="7493" name="Text Box 15">
          <a:extLst>
            <a:ext uri="{FF2B5EF4-FFF2-40B4-BE49-F238E27FC236}">
              <a16:creationId xmlns:a16="http://schemas.microsoft.com/office/drawing/2014/main" id="{0E23975C-7206-4D0F-8465-CB3793B4AE1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4" name="Text Box 15">
          <a:extLst>
            <a:ext uri="{FF2B5EF4-FFF2-40B4-BE49-F238E27FC236}">
              <a16:creationId xmlns:a16="http://schemas.microsoft.com/office/drawing/2014/main" id="{756021FB-01CA-4CD0-AFC8-0001C463EF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5" name="Text Box 15">
          <a:extLst>
            <a:ext uri="{FF2B5EF4-FFF2-40B4-BE49-F238E27FC236}">
              <a16:creationId xmlns:a16="http://schemas.microsoft.com/office/drawing/2014/main" id="{DC217CB1-DCB3-494E-8100-F2EF707CF78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6" name="Text Box 15">
          <a:extLst>
            <a:ext uri="{FF2B5EF4-FFF2-40B4-BE49-F238E27FC236}">
              <a16:creationId xmlns:a16="http://schemas.microsoft.com/office/drawing/2014/main" id="{D917570C-423F-4778-916C-085DF04473DA}"/>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7" name="Text Box 15">
          <a:extLst>
            <a:ext uri="{FF2B5EF4-FFF2-40B4-BE49-F238E27FC236}">
              <a16:creationId xmlns:a16="http://schemas.microsoft.com/office/drawing/2014/main" id="{5333D406-D175-4BB6-8CBD-49E72779998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8" name="Text Box 15">
          <a:extLst>
            <a:ext uri="{FF2B5EF4-FFF2-40B4-BE49-F238E27FC236}">
              <a16:creationId xmlns:a16="http://schemas.microsoft.com/office/drawing/2014/main" id="{B19DF14A-4ADF-4C2A-B290-0584A079E89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499" name="Text Box 15">
          <a:extLst>
            <a:ext uri="{FF2B5EF4-FFF2-40B4-BE49-F238E27FC236}">
              <a16:creationId xmlns:a16="http://schemas.microsoft.com/office/drawing/2014/main" id="{B788A26F-354B-4171-947E-E9074D012B7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0" name="Text Box 15">
          <a:extLst>
            <a:ext uri="{FF2B5EF4-FFF2-40B4-BE49-F238E27FC236}">
              <a16:creationId xmlns:a16="http://schemas.microsoft.com/office/drawing/2014/main" id="{A20CB019-4C32-46CB-BBD0-578DECEF3C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1" name="Text Box 15">
          <a:extLst>
            <a:ext uri="{FF2B5EF4-FFF2-40B4-BE49-F238E27FC236}">
              <a16:creationId xmlns:a16="http://schemas.microsoft.com/office/drawing/2014/main" id="{81156678-0773-4B19-97AD-D6760CE33D7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2" name="Text Box 15">
          <a:extLst>
            <a:ext uri="{FF2B5EF4-FFF2-40B4-BE49-F238E27FC236}">
              <a16:creationId xmlns:a16="http://schemas.microsoft.com/office/drawing/2014/main" id="{E0D74C1A-E88E-4A6B-ABD5-797E67392FC5}"/>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3" name="Text Box 15">
          <a:extLst>
            <a:ext uri="{FF2B5EF4-FFF2-40B4-BE49-F238E27FC236}">
              <a16:creationId xmlns:a16="http://schemas.microsoft.com/office/drawing/2014/main" id="{52D8FE5D-1A6F-49C2-8525-DBD2B1043BAC}"/>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4" name="Text Box 15">
          <a:extLst>
            <a:ext uri="{FF2B5EF4-FFF2-40B4-BE49-F238E27FC236}">
              <a16:creationId xmlns:a16="http://schemas.microsoft.com/office/drawing/2014/main" id="{1679F326-6432-489C-B665-2BAAADCF636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05" name="Text Box 15">
          <a:extLst>
            <a:ext uri="{FF2B5EF4-FFF2-40B4-BE49-F238E27FC236}">
              <a16:creationId xmlns:a16="http://schemas.microsoft.com/office/drawing/2014/main" id="{27A11B73-6FAB-40E9-A50F-5D3D336F5192}"/>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6" name="Text Box 15">
          <a:extLst>
            <a:ext uri="{FF2B5EF4-FFF2-40B4-BE49-F238E27FC236}">
              <a16:creationId xmlns:a16="http://schemas.microsoft.com/office/drawing/2014/main" id="{FDCA786E-759C-4E09-B254-12F108C407E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07" name="Text Box 15">
          <a:extLst>
            <a:ext uri="{FF2B5EF4-FFF2-40B4-BE49-F238E27FC236}">
              <a16:creationId xmlns:a16="http://schemas.microsoft.com/office/drawing/2014/main" id="{1A4490E3-C07C-4519-A6BF-C750A6748082}"/>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8" name="Text Box 15">
          <a:extLst>
            <a:ext uri="{FF2B5EF4-FFF2-40B4-BE49-F238E27FC236}">
              <a16:creationId xmlns:a16="http://schemas.microsoft.com/office/drawing/2014/main" id="{625A168E-D648-4AAB-843C-8897D1F8007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09" name="Text Box 15">
          <a:extLst>
            <a:ext uri="{FF2B5EF4-FFF2-40B4-BE49-F238E27FC236}">
              <a16:creationId xmlns:a16="http://schemas.microsoft.com/office/drawing/2014/main" id="{33574C15-A9F5-4F65-83B9-91C6357B617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0" name="Text Box 15">
          <a:extLst>
            <a:ext uri="{FF2B5EF4-FFF2-40B4-BE49-F238E27FC236}">
              <a16:creationId xmlns:a16="http://schemas.microsoft.com/office/drawing/2014/main" id="{53C84C60-EB73-4370-98B7-8E56FD51ACA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1" name="Text Box 15">
          <a:extLst>
            <a:ext uri="{FF2B5EF4-FFF2-40B4-BE49-F238E27FC236}">
              <a16:creationId xmlns:a16="http://schemas.microsoft.com/office/drawing/2014/main" id="{31CFD64A-5D47-4B94-816D-6C1FC3A261B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2" name="Text Box 15">
          <a:extLst>
            <a:ext uri="{FF2B5EF4-FFF2-40B4-BE49-F238E27FC236}">
              <a16:creationId xmlns:a16="http://schemas.microsoft.com/office/drawing/2014/main" id="{8DD03A69-9D3A-4F58-9CEA-1F5E46E217A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13" name="Text Box 15">
          <a:extLst>
            <a:ext uri="{FF2B5EF4-FFF2-40B4-BE49-F238E27FC236}">
              <a16:creationId xmlns:a16="http://schemas.microsoft.com/office/drawing/2014/main" id="{8F77BFDB-A92B-497E-BB39-AE54F948D3B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4" name="Text Box 16">
          <a:extLst>
            <a:ext uri="{FF2B5EF4-FFF2-40B4-BE49-F238E27FC236}">
              <a16:creationId xmlns:a16="http://schemas.microsoft.com/office/drawing/2014/main" id="{2DC57BFF-9AC9-4023-9FE6-ADB5B561D8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5" name="Text Box 17">
          <a:extLst>
            <a:ext uri="{FF2B5EF4-FFF2-40B4-BE49-F238E27FC236}">
              <a16:creationId xmlns:a16="http://schemas.microsoft.com/office/drawing/2014/main" id="{8457249F-BA78-40CE-8B40-0C7B2F2A4BB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6" name="Text Box 18">
          <a:extLst>
            <a:ext uri="{FF2B5EF4-FFF2-40B4-BE49-F238E27FC236}">
              <a16:creationId xmlns:a16="http://schemas.microsoft.com/office/drawing/2014/main" id="{8A2172C4-D938-40C9-957B-E1795940CB9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17" name="Text Box 19">
          <a:extLst>
            <a:ext uri="{FF2B5EF4-FFF2-40B4-BE49-F238E27FC236}">
              <a16:creationId xmlns:a16="http://schemas.microsoft.com/office/drawing/2014/main" id="{FC56598A-0529-4967-8E44-D4AF8E6BA018}"/>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8" name="Text Box 16">
          <a:extLst>
            <a:ext uri="{FF2B5EF4-FFF2-40B4-BE49-F238E27FC236}">
              <a16:creationId xmlns:a16="http://schemas.microsoft.com/office/drawing/2014/main" id="{31ECC4D5-359F-4A8A-8A6E-F49A241F25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19" name="Text Box 17">
          <a:extLst>
            <a:ext uri="{FF2B5EF4-FFF2-40B4-BE49-F238E27FC236}">
              <a16:creationId xmlns:a16="http://schemas.microsoft.com/office/drawing/2014/main" id="{AA5229D5-9EC3-49CF-B413-90ADDD1DA4A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0" name="Text Box 18">
          <a:extLst>
            <a:ext uri="{FF2B5EF4-FFF2-40B4-BE49-F238E27FC236}">
              <a16:creationId xmlns:a16="http://schemas.microsoft.com/office/drawing/2014/main" id="{770F9C5B-4F4F-4B04-B512-28765FF20A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21" name="Text Box 19">
          <a:extLst>
            <a:ext uri="{FF2B5EF4-FFF2-40B4-BE49-F238E27FC236}">
              <a16:creationId xmlns:a16="http://schemas.microsoft.com/office/drawing/2014/main" id="{6B71DFD4-ABC5-4962-BC72-5EBDB407D7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2" name="Text Box 16">
          <a:extLst>
            <a:ext uri="{FF2B5EF4-FFF2-40B4-BE49-F238E27FC236}">
              <a16:creationId xmlns:a16="http://schemas.microsoft.com/office/drawing/2014/main" id="{BA65CA1C-D38F-4A95-99F4-B236E328B52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3" name="Text Box 17">
          <a:extLst>
            <a:ext uri="{FF2B5EF4-FFF2-40B4-BE49-F238E27FC236}">
              <a16:creationId xmlns:a16="http://schemas.microsoft.com/office/drawing/2014/main" id="{709D4A8E-033E-4D68-BA48-2A8C29F9012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4" name="Text Box 18">
          <a:extLst>
            <a:ext uri="{FF2B5EF4-FFF2-40B4-BE49-F238E27FC236}">
              <a16:creationId xmlns:a16="http://schemas.microsoft.com/office/drawing/2014/main" id="{773E9965-326B-43EC-9F4F-FD60C33FA7B6}"/>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25" name="Text Box 19">
          <a:extLst>
            <a:ext uri="{FF2B5EF4-FFF2-40B4-BE49-F238E27FC236}">
              <a16:creationId xmlns:a16="http://schemas.microsoft.com/office/drawing/2014/main" id="{23DD1116-AEB1-40BC-A9FF-946778D2B3DF}"/>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175</xdr:row>
      <xdr:rowOff>504825</xdr:rowOff>
    </xdr:from>
    <xdr:ext cx="95250" cy="444014"/>
    <xdr:sp macro="" textlink="">
      <xdr:nvSpPr>
        <xdr:cNvPr id="7526" name="Text Box 15">
          <a:extLst>
            <a:ext uri="{FF2B5EF4-FFF2-40B4-BE49-F238E27FC236}">
              <a16:creationId xmlns:a16="http://schemas.microsoft.com/office/drawing/2014/main" id="{7DDE9707-159A-444E-8403-B5806C584164}"/>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7" name="Text Box 16">
          <a:extLst>
            <a:ext uri="{FF2B5EF4-FFF2-40B4-BE49-F238E27FC236}">
              <a16:creationId xmlns:a16="http://schemas.microsoft.com/office/drawing/2014/main" id="{23B38FD2-3299-4F48-908E-2951C84F58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8" name="Text Box 17">
          <a:extLst>
            <a:ext uri="{FF2B5EF4-FFF2-40B4-BE49-F238E27FC236}">
              <a16:creationId xmlns:a16="http://schemas.microsoft.com/office/drawing/2014/main" id="{4D41BA22-4CCD-4606-8E10-8C8FFEF40F0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29" name="Text Box 18">
          <a:extLst>
            <a:ext uri="{FF2B5EF4-FFF2-40B4-BE49-F238E27FC236}">
              <a16:creationId xmlns:a16="http://schemas.microsoft.com/office/drawing/2014/main" id="{581C7C3A-39A4-40FB-BDA8-8F277CAF69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30" name="Text Box 19">
          <a:extLst>
            <a:ext uri="{FF2B5EF4-FFF2-40B4-BE49-F238E27FC236}">
              <a16:creationId xmlns:a16="http://schemas.microsoft.com/office/drawing/2014/main" id="{E405A5CA-6BB4-4587-A91E-B4334A25E68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531" name="Text Box 15">
          <a:extLst>
            <a:ext uri="{FF2B5EF4-FFF2-40B4-BE49-F238E27FC236}">
              <a16:creationId xmlns:a16="http://schemas.microsoft.com/office/drawing/2014/main" id="{6CE9B93A-7920-4EFE-B23A-D39AE9AF7C2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175</xdr:row>
      <xdr:rowOff>504825</xdr:rowOff>
    </xdr:from>
    <xdr:ext cx="95250" cy="442269"/>
    <xdr:sp macro="" textlink="">
      <xdr:nvSpPr>
        <xdr:cNvPr id="7532" name="Text Box 15">
          <a:extLst>
            <a:ext uri="{FF2B5EF4-FFF2-40B4-BE49-F238E27FC236}">
              <a16:creationId xmlns:a16="http://schemas.microsoft.com/office/drawing/2014/main" id="{E9430541-18BA-41AE-B938-BD31962A0C2D}"/>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3" name="Text Box 16">
          <a:extLst>
            <a:ext uri="{FF2B5EF4-FFF2-40B4-BE49-F238E27FC236}">
              <a16:creationId xmlns:a16="http://schemas.microsoft.com/office/drawing/2014/main" id="{9966D040-B0AF-46C2-B76B-43448DF5F58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4" name="Text Box 17">
          <a:extLst>
            <a:ext uri="{FF2B5EF4-FFF2-40B4-BE49-F238E27FC236}">
              <a16:creationId xmlns:a16="http://schemas.microsoft.com/office/drawing/2014/main" id="{DEEECF3D-5A5B-41C2-889A-EAF0B8B564F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35" name="Text Box 18">
          <a:extLst>
            <a:ext uri="{FF2B5EF4-FFF2-40B4-BE49-F238E27FC236}">
              <a16:creationId xmlns:a16="http://schemas.microsoft.com/office/drawing/2014/main" id="{8A9544D7-5B46-4DB9-AA7F-0815146EFE9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536" name="Text Box 15">
          <a:extLst>
            <a:ext uri="{FF2B5EF4-FFF2-40B4-BE49-F238E27FC236}">
              <a16:creationId xmlns:a16="http://schemas.microsoft.com/office/drawing/2014/main" id="{140F22EA-49EB-4963-A4DF-684C9E15F490}"/>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7" name="Text Box 16">
          <a:extLst>
            <a:ext uri="{FF2B5EF4-FFF2-40B4-BE49-F238E27FC236}">
              <a16:creationId xmlns:a16="http://schemas.microsoft.com/office/drawing/2014/main" id="{20CB9931-1556-45E6-93B1-FDC509B419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8" name="Text Box 17">
          <a:extLst>
            <a:ext uri="{FF2B5EF4-FFF2-40B4-BE49-F238E27FC236}">
              <a16:creationId xmlns:a16="http://schemas.microsoft.com/office/drawing/2014/main" id="{7CB644EB-E0AB-41DC-86C5-37C3A218C1F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39" name="Text Box 18">
          <a:extLst>
            <a:ext uri="{FF2B5EF4-FFF2-40B4-BE49-F238E27FC236}">
              <a16:creationId xmlns:a16="http://schemas.microsoft.com/office/drawing/2014/main" id="{CC28C685-F00B-4548-8CA4-549CBE5A0CD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0" name="Text Box 19">
          <a:extLst>
            <a:ext uri="{FF2B5EF4-FFF2-40B4-BE49-F238E27FC236}">
              <a16:creationId xmlns:a16="http://schemas.microsoft.com/office/drawing/2014/main" id="{A355EC0D-7DC5-4A56-A135-681A3DD138D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1" name="Text Box 16">
          <a:extLst>
            <a:ext uri="{FF2B5EF4-FFF2-40B4-BE49-F238E27FC236}">
              <a16:creationId xmlns:a16="http://schemas.microsoft.com/office/drawing/2014/main" id="{872BBB9C-1A25-4D11-AAB1-3D5FBDEA9C3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2" name="Text Box 17">
          <a:extLst>
            <a:ext uri="{FF2B5EF4-FFF2-40B4-BE49-F238E27FC236}">
              <a16:creationId xmlns:a16="http://schemas.microsoft.com/office/drawing/2014/main" id="{F27B558E-A2E9-4FC3-B685-49CC419DF6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3" name="Text Box 18">
          <a:extLst>
            <a:ext uri="{FF2B5EF4-FFF2-40B4-BE49-F238E27FC236}">
              <a16:creationId xmlns:a16="http://schemas.microsoft.com/office/drawing/2014/main" id="{C27DE7E1-EF09-4EE1-AE06-F2B34109EA77}"/>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44" name="Text Box 19">
          <a:extLst>
            <a:ext uri="{FF2B5EF4-FFF2-40B4-BE49-F238E27FC236}">
              <a16:creationId xmlns:a16="http://schemas.microsoft.com/office/drawing/2014/main" id="{2D2ACC72-F12D-45C6-8D3D-A287923C95B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5" name="Text Box 15">
          <a:extLst>
            <a:ext uri="{FF2B5EF4-FFF2-40B4-BE49-F238E27FC236}">
              <a16:creationId xmlns:a16="http://schemas.microsoft.com/office/drawing/2014/main" id="{C7BA77C6-A384-41FA-BED3-3F690C5C33F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46" name="Text Box 15">
          <a:extLst>
            <a:ext uri="{FF2B5EF4-FFF2-40B4-BE49-F238E27FC236}">
              <a16:creationId xmlns:a16="http://schemas.microsoft.com/office/drawing/2014/main" id="{5B5CD99C-19FA-447F-9643-D2AD37ABED15}"/>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8496"/>
    <xdr:sp macro="" textlink="">
      <xdr:nvSpPr>
        <xdr:cNvPr id="7547" name="Text Box 15">
          <a:extLst>
            <a:ext uri="{FF2B5EF4-FFF2-40B4-BE49-F238E27FC236}">
              <a16:creationId xmlns:a16="http://schemas.microsoft.com/office/drawing/2014/main" id="{80CC9C40-30A0-49D1-828E-E2AFB0866628}"/>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48" name="Text Box 15">
          <a:extLst>
            <a:ext uri="{FF2B5EF4-FFF2-40B4-BE49-F238E27FC236}">
              <a16:creationId xmlns:a16="http://schemas.microsoft.com/office/drawing/2014/main" id="{789239FA-A4E8-4C06-9423-76AB3B37FC38}"/>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49" name="Text Box 15">
          <a:extLst>
            <a:ext uri="{FF2B5EF4-FFF2-40B4-BE49-F238E27FC236}">
              <a16:creationId xmlns:a16="http://schemas.microsoft.com/office/drawing/2014/main" id="{58454F54-76B4-4495-A51A-B93FE6F43C5A}"/>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50" name="Text Box 15">
          <a:extLst>
            <a:ext uri="{FF2B5EF4-FFF2-40B4-BE49-F238E27FC236}">
              <a16:creationId xmlns:a16="http://schemas.microsoft.com/office/drawing/2014/main" id="{5BE8B9A9-5EA8-4432-956D-F846D84091B7}"/>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51" name="Text Box 15">
          <a:extLst>
            <a:ext uri="{FF2B5EF4-FFF2-40B4-BE49-F238E27FC236}">
              <a16:creationId xmlns:a16="http://schemas.microsoft.com/office/drawing/2014/main" id="{2513EB89-5437-42B3-837F-6203C403BC24}"/>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170</xdr:row>
      <xdr:rowOff>170392</xdr:rowOff>
    </xdr:from>
    <xdr:ext cx="95250" cy="213632"/>
    <xdr:sp macro="" textlink="">
      <xdr:nvSpPr>
        <xdr:cNvPr id="7552" name="Text Box 15">
          <a:extLst>
            <a:ext uri="{FF2B5EF4-FFF2-40B4-BE49-F238E27FC236}">
              <a16:creationId xmlns:a16="http://schemas.microsoft.com/office/drawing/2014/main" id="{CB27D458-1089-445B-A892-F717D899698D}"/>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3" name="Text Box 16">
          <a:extLst>
            <a:ext uri="{FF2B5EF4-FFF2-40B4-BE49-F238E27FC236}">
              <a16:creationId xmlns:a16="http://schemas.microsoft.com/office/drawing/2014/main" id="{AFFDC714-B01F-49DA-8E2E-E18E376DB4C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4" name="Text Box 17">
          <a:extLst>
            <a:ext uri="{FF2B5EF4-FFF2-40B4-BE49-F238E27FC236}">
              <a16:creationId xmlns:a16="http://schemas.microsoft.com/office/drawing/2014/main" id="{196AEF96-70E4-48E6-9EAF-9FEDA880F01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5" name="Text Box 18">
          <a:extLst>
            <a:ext uri="{FF2B5EF4-FFF2-40B4-BE49-F238E27FC236}">
              <a16:creationId xmlns:a16="http://schemas.microsoft.com/office/drawing/2014/main" id="{D5A543A2-097A-4489-BA06-B8E277D2BDA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56" name="Text Box 19">
          <a:extLst>
            <a:ext uri="{FF2B5EF4-FFF2-40B4-BE49-F238E27FC236}">
              <a16:creationId xmlns:a16="http://schemas.microsoft.com/office/drawing/2014/main" id="{97469C7F-2DF1-4E18-9AD6-39A2A3B2AE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7" name="Text Box 16">
          <a:extLst>
            <a:ext uri="{FF2B5EF4-FFF2-40B4-BE49-F238E27FC236}">
              <a16:creationId xmlns:a16="http://schemas.microsoft.com/office/drawing/2014/main" id="{831A122C-CAE3-429B-A944-11AD6788023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8" name="Text Box 17">
          <a:extLst>
            <a:ext uri="{FF2B5EF4-FFF2-40B4-BE49-F238E27FC236}">
              <a16:creationId xmlns:a16="http://schemas.microsoft.com/office/drawing/2014/main" id="{4F469838-ADE6-4FAA-B165-A09278FE5FA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59" name="Text Box 18">
          <a:extLst>
            <a:ext uri="{FF2B5EF4-FFF2-40B4-BE49-F238E27FC236}">
              <a16:creationId xmlns:a16="http://schemas.microsoft.com/office/drawing/2014/main" id="{FD2DE9CC-74A6-4F5A-8E4B-FEC0DD17EDF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60" name="Text Box 19">
          <a:extLst>
            <a:ext uri="{FF2B5EF4-FFF2-40B4-BE49-F238E27FC236}">
              <a16:creationId xmlns:a16="http://schemas.microsoft.com/office/drawing/2014/main" id="{68978191-7F4C-4E82-A27B-44963F793E1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1" name="Text Box 16">
          <a:extLst>
            <a:ext uri="{FF2B5EF4-FFF2-40B4-BE49-F238E27FC236}">
              <a16:creationId xmlns:a16="http://schemas.microsoft.com/office/drawing/2014/main" id="{67D21E86-A73A-46ED-AA0A-F243D302B4F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2" name="Text Box 17">
          <a:extLst>
            <a:ext uri="{FF2B5EF4-FFF2-40B4-BE49-F238E27FC236}">
              <a16:creationId xmlns:a16="http://schemas.microsoft.com/office/drawing/2014/main" id="{4D298E53-B535-4446-84AC-D9CE1FBCE8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3" name="Text Box 18">
          <a:extLst>
            <a:ext uri="{FF2B5EF4-FFF2-40B4-BE49-F238E27FC236}">
              <a16:creationId xmlns:a16="http://schemas.microsoft.com/office/drawing/2014/main" id="{0CDF61B1-CAE8-46A1-9C61-3728DB74FDE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64" name="Text Box 19">
          <a:extLst>
            <a:ext uri="{FF2B5EF4-FFF2-40B4-BE49-F238E27FC236}">
              <a16:creationId xmlns:a16="http://schemas.microsoft.com/office/drawing/2014/main" id="{9545AB0B-A637-4981-830B-398B5B776DE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65" name="Text Box 15">
          <a:extLst>
            <a:ext uri="{FF2B5EF4-FFF2-40B4-BE49-F238E27FC236}">
              <a16:creationId xmlns:a16="http://schemas.microsoft.com/office/drawing/2014/main" id="{484EA7F2-9764-442D-B33F-648F65532FD4}"/>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6" name="Text Box 16">
          <a:extLst>
            <a:ext uri="{FF2B5EF4-FFF2-40B4-BE49-F238E27FC236}">
              <a16:creationId xmlns:a16="http://schemas.microsoft.com/office/drawing/2014/main" id="{06736498-F2B4-4F83-B84D-97FCA5B19F5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7" name="Text Box 17">
          <a:extLst>
            <a:ext uri="{FF2B5EF4-FFF2-40B4-BE49-F238E27FC236}">
              <a16:creationId xmlns:a16="http://schemas.microsoft.com/office/drawing/2014/main" id="{32ACA1D0-8F5A-432A-9543-598F2E70141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8" name="Text Box 18">
          <a:extLst>
            <a:ext uri="{FF2B5EF4-FFF2-40B4-BE49-F238E27FC236}">
              <a16:creationId xmlns:a16="http://schemas.microsoft.com/office/drawing/2014/main" id="{C3D8EFFC-E187-4B68-AC8C-B3BE6D7BD9E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69" name="Text Box 19">
          <a:extLst>
            <a:ext uri="{FF2B5EF4-FFF2-40B4-BE49-F238E27FC236}">
              <a16:creationId xmlns:a16="http://schemas.microsoft.com/office/drawing/2014/main" id="{75107839-EB6E-4F0D-BA9B-DF9D77D3FB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0" name="Text Box 16">
          <a:extLst>
            <a:ext uri="{FF2B5EF4-FFF2-40B4-BE49-F238E27FC236}">
              <a16:creationId xmlns:a16="http://schemas.microsoft.com/office/drawing/2014/main" id="{EE9DFB44-DBF2-49CC-B8B8-0BBB68E952C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1" name="Text Box 17">
          <a:extLst>
            <a:ext uri="{FF2B5EF4-FFF2-40B4-BE49-F238E27FC236}">
              <a16:creationId xmlns:a16="http://schemas.microsoft.com/office/drawing/2014/main" id="{8CF899F0-69CB-4196-BE1B-DBEE0EF1F3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72" name="Text Box 18">
          <a:extLst>
            <a:ext uri="{FF2B5EF4-FFF2-40B4-BE49-F238E27FC236}">
              <a16:creationId xmlns:a16="http://schemas.microsoft.com/office/drawing/2014/main" id="{22685CD2-CC44-4F26-B4D7-E9827D4B9FB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3" name="Text Box 16">
          <a:extLst>
            <a:ext uri="{FF2B5EF4-FFF2-40B4-BE49-F238E27FC236}">
              <a16:creationId xmlns:a16="http://schemas.microsoft.com/office/drawing/2014/main" id="{C37314A1-4BDF-49D3-8956-7DD5CA5B549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4" name="Text Box 17">
          <a:extLst>
            <a:ext uri="{FF2B5EF4-FFF2-40B4-BE49-F238E27FC236}">
              <a16:creationId xmlns:a16="http://schemas.microsoft.com/office/drawing/2014/main" id="{3923FA9E-5840-4E4F-BF0E-3617845C3E0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5" name="Text Box 18">
          <a:extLst>
            <a:ext uri="{FF2B5EF4-FFF2-40B4-BE49-F238E27FC236}">
              <a16:creationId xmlns:a16="http://schemas.microsoft.com/office/drawing/2014/main" id="{FACFC897-AACF-43FA-BABA-D3158409C3D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6" name="Text Box 19">
          <a:extLst>
            <a:ext uri="{FF2B5EF4-FFF2-40B4-BE49-F238E27FC236}">
              <a16:creationId xmlns:a16="http://schemas.microsoft.com/office/drawing/2014/main" id="{FA80271C-F81A-4F3B-A73A-7FDB018EF6E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7" name="Text Box 16">
          <a:extLst>
            <a:ext uri="{FF2B5EF4-FFF2-40B4-BE49-F238E27FC236}">
              <a16:creationId xmlns:a16="http://schemas.microsoft.com/office/drawing/2014/main" id="{8218533F-BA0E-49F0-B56C-94A0F37887B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8" name="Text Box 17">
          <a:extLst>
            <a:ext uri="{FF2B5EF4-FFF2-40B4-BE49-F238E27FC236}">
              <a16:creationId xmlns:a16="http://schemas.microsoft.com/office/drawing/2014/main" id="{9886E497-ED2F-429F-913D-E6EDD459AFA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79" name="Text Box 18">
          <a:extLst>
            <a:ext uri="{FF2B5EF4-FFF2-40B4-BE49-F238E27FC236}">
              <a16:creationId xmlns:a16="http://schemas.microsoft.com/office/drawing/2014/main" id="{5F2E7F16-D456-42BA-9DCE-2CB0F6F0BE7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580" name="Text Box 19">
          <a:extLst>
            <a:ext uri="{FF2B5EF4-FFF2-40B4-BE49-F238E27FC236}">
              <a16:creationId xmlns:a16="http://schemas.microsoft.com/office/drawing/2014/main" id="{22BF4AB4-5004-4F41-B58A-A142AD75A79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56743"/>
    <xdr:sp macro="" textlink="">
      <xdr:nvSpPr>
        <xdr:cNvPr id="7581" name="Text Box 15">
          <a:extLst>
            <a:ext uri="{FF2B5EF4-FFF2-40B4-BE49-F238E27FC236}">
              <a16:creationId xmlns:a16="http://schemas.microsoft.com/office/drawing/2014/main" id="{7A50117F-FFBD-4CFD-A954-BED1A1C9AA70}"/>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442269"/>
    <xdr:sp macro="" textlink="">
      <xdr:nvSpPr>
        <xdr:cNvPr id="7582" name="Text Box 15">
          <a:extLst>
            <a:ext uri="{FF2B5EF4-FFF2-40B4-BE49-F238E27FC236}">
              <a16:creationId xmlns:a16="http://schemas.microsoft.com/office/drawing/2014/main" id="{2EC025FC-ECCC-42C7-B72C-8CC5AD2F575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170</xdr:row>
      <xdr:rowOff>504825</xdr:rowOff>
    </xdr:from>
    <xdr:ext cx="95250" cy="442269"/>
    <xdr:sp macro="" textlink="">
      <xdr:nvSpPr>
        <xdr:cNvPr id="7583" name="Text Box 15">
          <a:extLst>
            <a:ext uri="{FF2B5EF4-FFF2-40B4-BE49-F238E27FC236}">
              <a16:creationId xmlns:a16="http://schemas.microsoft.com/office/drawing/2014/main" id="{1BA6DC2F-A527-4ACD-B015-60BF5E60F91E}"/>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584" name="Text Box 15">
          <a:extLst>
            <a:ext uri="{FF2B5EF4-FFF2-40B4-BE49-F238E27FC236}">
              <a16:creationId xmlns:a16="http://schemas.microsoft.com/office/drawing/2014/main" id="{3963592C-E94F-4A9D-A950-429B4FA4A97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444331"/>
    <xdr:sp macro="" textlink="">
      <xdr:nvSpPr>
        <xdr:cNvPr id="7585" name="Text Box 15">
          <a:extLst>
            <a:ext uri="{FF2B5EF4-FFF2-40B4-BE49-F238E27FC236}">
              <a16:creationId xmlns:a16="http://schemas.microsoft.com/office/drawing/2014/main" id="{3AC766E2-0D8E-44F1-B15B-C04CF8E73CB7}"/>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170</xdr:row>
      <xdr:rowOff>504825</xdr:rowOff>
    </xdr:from>
    <xdr:ext cx="95250" cy="213632"/>
    <xdr:sp macro="" textlink="">
      <xdr:nvSpPr>
        <xdr:cNvPr id="7586" name="Text Box 15">
          <a:extLst>
            <a:ext uri="{FF2B5EF4-FFF2-40B4-BE49-F238E27FC236}">
              <a16:creationId xmlns:a16="http://schemas.microsoft.com/office/drawing/2014/main" id="{CA1603A8-8FF0-4D28-8E45-17BBD696F134}"/>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7" name="Text Box 16">
          <a:extLst>
            <a:ext uri="{FF2B5EF4-FFF2-40B4-BE49-F238E27FC236}">
              <a16:creationId xmlns:a16="http://schemas.microsoft.com/office/drawing/2014/main" id="{CB2B7318-B57F-4ABD-9A94-647DB41F22A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8" name="Text Box 17">
          <a:extLst>
            <a:ext uri="{FF2B5EF4-FFF2-40B4-BE49-F238E27FC236}">
              <a16:creationId xmlns:a16="http://schemas.microsoft.com/office/drawing/2014/main" id="{5B66C168-E50A-4EDA-A074-196B44B6565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89" name="Text Box 18">
          <a:extLst>
            <a:ext uri="{FF2B5EF4-FFF2-40B4-BE49-F238E27FC236}">
              <a16:creationId xmlns:a16="http://schemas.microsoft.com/office/drawing/2014/main" id="{90C15DA2-76F7-485F-B97F-AB1DC828A9C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590" name="Text Box 19">
          <a:extLst>
            <a:ext uri="{FF2B5EF4-FFF2-40B4-BE49-F238E27FC236}">
              <a16:creationId xmlns:a16="http://schemas.microsoft.com/office/drawing/2014/main" id="{E7D34DDA-DA09-46DA-903E-643933C38631}"/>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1" name="Text Box 16">
          <a:extLst>
            <a:ext uri="{FF2B5EF4-FFF2-40B4-BE49-F238E27FC236}">
              <a16:creationId xmlns:a16="http://schemas.microsoft.com/office/drawing/2014/main" id="{5E38A38A-6629-498A-AFB8-E3DF809C053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2" name="Text Box 17">
          <a:extLst>
            <a:ext uri="{FF2B5EF4-FFF2-40B4-BE49-F238E27FC236}">
              <a16:creationId xmlns:a16="http://schemas.microsoft.com/office/drawing/2014/main" id="{15094D25-B323-40F4-B505-5028C80FB76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3" name="Text Box 18">
          <a:extLst>
            <a:ext uri="{FF2B5EF4-FFF2-40B4-BE49-F238E27FC236}">
              <a16:creationId xmlns:a16="http://schemas.microsoft.com/office/drawing/2014/main" id="{BF38899F-631C-473C-9A7A-FAE57196A02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594" name="Text Box 19">
          <a:extLst>
            <a:ext uri="{FF2B5EF4-FFF2-40B4-BE49-F238E27FC236}">
              <a16:creationId xmlns:a16="http://schemas.microsoft.com/office/drawing/2014/main" id="{42C2DFF6-55AD-4E83-9247-B1D1A6F1FF9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5" name="Text Box 16">
          <a:extLst>
            <a:ext uri="{FF2B5EF4-FFF2-40B4-BE49-F238E27FC236}">
              <a16:creationId xmlns:a16="http://schemas.microsoft.com/office/drawing/2014/main" id="{290A575B-0297-41D0-AB12-615764720B3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6" name="Text Box 17">
          <a:extLst>
            <a:ext uri="{FF2B5EF4-FFF2-40B4-BE49-F238E27FC236}">
              <a16:creationId xmlns:a16="http://schemas.microsoft.com/office/drawing/2014/main" id="{D3349903-7508-496B-95E9-3207F120C68C}"/>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7" name="Text Box 18">
          <a:extLst>
            <a:ext uri="{FF2B5EF4-FFF2-40B4-BE49-F238E27FC236}">
              <a16:creationId xmlns:a16="http://schemas.microsoft.com/office/drawing/2014/main" id="{C39E00EA-2436-4F6A-9F18-29C7D5548AB2}"/>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0</xdr:rowOff>
    </xdr:from>
    <xdr:ext cx="95250" cy="171450"/>
    <xdr:sp macro="" textlink="">
      <xdr:nvSpPr>
        <xdr:cNvPr id="7598" name="Text Box 19">
          <a:extLst>
            <a:ext uri="{FF2B5EF4-FFF2-40B4-BE49-F238E27FC236}">
              <a16:creationId xmlns:a16="http://schemas.microsoft.com/office/drawing/2014/main" id="{57DDF8BA-2072-4002-93F1-0C57813178B3}"/>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599" name="Text Box 15">
          <a:extLst>
            <a:ext uri="{FF2B5EF4-FFF2-40B4-BE49-F238E27FC236}">
              <a16:creationId xmlns:a16="http://schemas.microsoft.com/office/drawing/2014/main" id="{C75D7D52-F3AC-4E20-9517-902FB2E0973F}"/>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0" name="Text Box 16">
          <a:extLst>
            <a:ext uri="{FF2B5EF4-FFF2-40B4-BE49-F238E27FC236}">
              <a16:creationId xmlns:a16="http://schemas.microsoft.com/office/drawing/2014/main" id="{7A1858CC-67BC-4622-A16C-041A8D9BAE3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1" name="Text Box 17">
          <a:extLst>
            <a:ext uri="{FF2B5EF4-FFF2-40B4-BE49-F238E27FC236}">
              <a16:creationId xmlns:a16="http://schemas.microsoft.com/office/drawing/2014/main" id="{6603B573-9450-486C-90F0-1746B4FD30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2" name="Text Box 18">
          <a:extLst>
            <a:ext uri="{FF2B5EF4-FFF2-40B4-BE49-F238E27FC236}">
              <a16:creationId xmlns:a16="http://schemas.microsoft.com/office/drawing/2014/main" id="{8BB8D895-AED8-4E85-8A50-E8C33458F8B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03" name="Text Box 19">
          <a:extLst>
            <a:ext uri="{FF2B5EF4-FFF2-40B4-BE49-F238E27FC236}">
              <a16:creationId xmlns:a16="http://schemas.microsoft.com/office/drawing/2014/main" id="{B41BCFE9-3E52-4B5E-9B8E-CB548B8ECA9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174</xdr:row>
      <xdr:rowOff>504825</xdr:rowOff>
    </xdr:from>
    <xdr:ext cx="95250" cy="442269"/>
    <xdr:sp macro="" textlink="">
      <xdr:nvSpPr>
        <xdr:cNvPr id="7604" name="Text Box 15">
          <a:extLst>
            <a:ext uri="{FF2B5EF4-FFF2-40B4-BE49-F238E27FC236}">
              <a16:creationId xmlns:a16="http://schemas.microsoft.com/office/drawing/2014/main" id="{84736976-B159-48C7-8A25-06463433D7BF}"/>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5" name="Text Box 16">
          <a:extLst>
            <a:ext uri="{FF2B5EF4-FFF2-40B4-BE49-F238E27FC236}">
              <a16:creationId xmlns:a16="http://schemas.microsoft.com/office/drawing/2014/main" id="{4F8D2EEF-3205-4976-A794-34EC425AB2E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6" name="Text Box 17">
          <a:extLst>
            <a:ext uri="{FF2B5EF4-FFF2-40B4-BE49-F238E27FC236}">
              <a16:creationId xmlns:a16="http://schemas.microsoft.com/office/drawing/2014/main" id="{E6E6E871-7F66-4A0C-B6DC-057DEB75091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07" name="Text Box 18">
          <a:extLst>
            <a:ext uri="{FF2B5EF4-FFF2-40B4-BE49-F238E27FC236}">
              <a16:creationId xmlns:a16="http://schemas.microsoft.com/office/drawing/2014/main" id="{2EA19226-4B2F-4C12-9CCA-A51B802730A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8" name="Text Box 16">
          <a:extLst>
            <a:ext uri="{FF2B5EF4-FFF2-40B4-BE49-F238E27FC236}">
              <a16:creationId xmlns:a16="http://schemas.microsoft.com/office/drawing/2014/main" id="{1A904A2F-5E85-4653-8C7D-CE708060831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09" name="Text Box 17">
          <a:extLst>
            <a:ext uri="{FF2B5EF4-FFF2-40B4-BE49-F238E27FC236}">
              <a16:creationId xmlns:a16="http://schemas.microsoft.com/office/drawing/2014/main" id="{8F0CFD2A-1D98-46BB-8A99-CFD8EC773ED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0" name="Text Box 18">
          <a:extLst>
            <a:ext uri="{FF2B5EF4-FFF2-40B4-BE49-F238E27FC236}">
              <a16:creationId xmlns:a16="http://schemas.microsoft.com/office/drawing/2014/main" id="{68B2DD68-3E4B-4BFF-AF6A-C82E32BBF7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1" name="Text Box 19">
          <a:extLst>
            <a:ext uri="{FF2B5EF4-FFF2-40B4-BE49-F238E27FC236}">
              <a16:creationId xmlns:a16="http://schemas.microsoft.com/office/drawing/2014/main" id="{D0B66DCD-2201-4E97-8861-216987C209C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2" name="Text Box 16">
          <a:extLst>
            <a:ext uri="{FF2B5EF4-FFF2-40B4-BE49-F238E27FC236}">
              <a16:creationId xmlns:a16="http://schemas.microsoft.com/office/drawing/2014/main" id="{CAC2BB11-96AC-47AF-B9DC-E414B52DDB8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3" name="Text Box 17">
          <a:extLst>
            <a:ext uri="{FF2B5EF4-FFF2-40B4-BE49-F238E27FC236}">
              <a16:creationId xmlns:a16="http://schemas.microsoft.com/office/drawing/2014/main" id="{2EBAE5EB-4F8F-437C-96CA-452B8ED0212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14" name="Text Box 18">
          <a:extLst>
            <a:ext uri="{FF2B5EF4-FFF2-40B4-BE49-F238E27FC236}">
              <a16:creationId xmlns:a16="http://schemas.microsoft.com/office/drawing/2014/main" id="{D666BE6F-635B-480E-8D4B-0B657C75A3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15" name="Text Box 15">
          <a:extLst>
            <a:ext uri="{FF2B5EF4-FFF2-40B4-BE49-F238E27FC236}">
              <a16:creationId xmlns:a16="http://schemas.microsoft.com/office/drawing/2014/main" id="{4ED230C3-3EA8-4807-A9FA-5CE03BE5AFE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6" name="Text Box 16">
          <a:extLst>
            <a:ext uri="{FF2B5EF4-FFF2-40B4-BE49-F238E27FC236}">
              <a16:creationId xmlns:a16="http://schemas.microsoft.com/office/drawing/2014/main" id="{7EBD9636-5BBC-498D-9CC1-E1AF77139BF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7" name="Text Box 17">
          <a:extLst>
            <a:ext uri="{FF2B5EF4-FFF2-40B4-BE49-F238E27FC236}">
              <a16:creationId xmlns:a16="http://schemas.microsoft.com/office/drawing/2014/main" id="{0FF94C70-AFF7-4DEB-9658-CA6A727C4CF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8" name="Text Box 18">
          <a:extLst>
            <a:ext uri="{FF2B5EF4-FFF2-40B4-BE49-F238E27FC236}">
              <a16:creationId xmlns:a16="http://schemas.microsoft.com/office/drawing/2014/main" id="{BDC0192E-5A94-4D5E-92FB-3D046466C13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19" name="Text Box 19">
          <a:extLst>
            <a:ext uri="{FF2B5EF4-FFF2-40B4-BE49-F238E27FC236}">
              <a16:creationId xmlns:a16="http://schemas.microsoft.com/office/drawing/2014/main" id="{A51FE7AF-D811-4D30-A18C-2543CC46F9C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0" name="Text Box 16">
          <a:extLst>
            <a:ext uri="{FF2B5EF4-FFF2-40B4-BE49-F238E27FC236}">
              <a16:creationId xmlns:a16="http://schemas.microsoft.com/office/drawing/2014/main" id="{C6968ABE-DDA2-4AD2-AA72-DA7BFE1F052E}"/>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1" name="Text Box 17">
          <a:extLst>
            <a:ext uri="{FF2B5EF4-FFF2-40B4-BE49-F238E27FC236}">
              <a16:creationId xmlns:a16="http://schemas.microsoft.com/office/drawing/2014/main" id="{00C7485F-528C-4ABA-A7EC-175E0ADCA37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2" name="Text Box 18">
          <a:extLst>
            <a:ext uri="{FF2B5EF4-FFF2-40B4-BE49-F238E27FC236}">
              <a16:creationId xmlns:a16="http://schemas.microsoft.com/office/drawing/2014/main" id="{73533521-E3BE-4974-9DFA-4F13C88B97C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23" name="Text Box 19">
          <a:extLst>
            <a:ext uri="{FF2B5EF4-FFF2-40B4-BE49-F238E27FC236}">
              <a16:creationId xmlns:a16="http://schemas.microsoft.com/office/drawing/2014/main" id="{788C1301-F879-4DE3-B871-7430F427C049}"/>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4" name="Text Box 16">
          <a:extLst>
            <a:ext uri="{FF2B5EF4-FFF2-40B4-BE49-F238E27FC236}">
              <a16:creationId xmlns:a16="http://schemas.microsoft.com/office/drawing/2014/main" id="{F785B3B8-D215-46F4-8126-6228FFF194B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5" name="Text Box 17">
          <a:extLst>
            <a:ext uri="{FF2B5EF4-FFF2-40B4-BE49-F238E27FC236}">
              <a16:creationId xmlns:a16="http://schemas.microsoft.com/office/drawing/2014/main" id="{04FF0C39-6CFD-49FF-AF30-231CD289F337}"/>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6" name="Text Box 18">
          <a:extLst>
            <a:ext uri="{FF2B5EF4-FFF2-40B4-BE49-F238E27FC236}">
              <a16:creationId xmlns:a16="http://schemas.microsoft.com/office/drawing/2014/main" id="{C10A9CD6-4A92-4DDC-8B4D-C2805D8FB229}"/>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171</xdr:row>
      <xdr:rowOff>0</xdr:rowOff>
    </xdr:from>
    <xdr:ext cx="95250" cy="171450"/>
    <xdr:sp macro="" textlink="">
      <xdr:nvSpPr>
        <xdr:cNvPr id="7627" name="Text Box 19">
          <a:extLst>
            <a:ext uri="{FF2B5EF4-FFF2-40B4-BE49-F238E27FC236}">
              <a16:creationId xmlns:a16="http://schemas.microsoft.com/office/drawing/2014/main" id="{1967C856-1B94-42B1-8D6D-9F74F54D6F8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014"/>
    <xdr:sp macro="" textlink="">
      <xdr:nvSpPr>
        <xdr:cNvPr id="7628" name="Text Box 15">
          <a:extLst>
            <a:ext uri="{FF2B5EF4-FFF2-40B4-BE49-F238E27FC236}">
              <a16:creationId xmlns:a16="http://schemas.microsoft.com/office/drawing/2014/main" id="{992791D4-6ADE-40AE-9A38-B58E84E533D3}"/>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29" name="Text Box 16">
          <a:extLst>
            <a:ext uri="{FF2B5EF4-FFF2-40B4-BE49-F238E27FC236}">
              <a16:creationId xmlns:a16="http://schemas.microsoft.com/office/drawing/2014/main" id="{415F0062-8DB8-4F7C-85B2-E5A6C8238C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0" name="Text Box 17">
          <a:extLst>
            <a:ext uri="{FF2B5EF4-FFF2-40B4-BE49-F238E27FC236}">
              <a16:creationId xmlns:a16="http://schemas.microsoft.com/office/drawing/2014/main" id="{F0A90B9E-3035-4D3A-828A-53695D6A61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1" name="Text Box 18">
          <a:extLst>
            <a:ext uri="{FF2B5EF4-FFF2-40B4-BE49-F238E27FC236}">
              <a16:creationId xmlns:a16="http://schemas.microsoft.com/office/drawing/2014/main" id="{7050BAB5-A232-4CC2-B4BE-9C5CFA4569E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0</xdr:rowOff>
    </xdr:from>
    <xdr:ext cx="95250" cy="171450"/>
    <xdr:sp macro="" textlink="">
      <xdr:nvSpPr>
        <xdr:cNvPr id="7632" name="Text Box 19">
          <a:extLst>
            <a:ext uri="{FF2B5EF4-FFF2-40B4-BE49-F238E27FC236}">
              <a16:creationId xmlns:a16="http://schemas.microsoft.com/office/drawing/2014/main" id="{F3E49823-02B3-4207-B4F4-EC53EC153D4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3" name="Text Box 16">
          <a:extLst>
            <a:ext uri="{FF2B5EF4-FFF2-40B4-BE49-F238E27FC236}">
              <a16:creationId xmlns:a16="http://schemas.microsoft.com/office/drawing/2014/main" id="{D11B863F-5C79-4284-B726-C96CA097C7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0</xdr:rowOff>
    </xdr:from>
    <xdr:ext cx="95250" cy="171450"/>
    <xdr:sp macro="" textlink="">
      <xdr:nvSpPr>
        <xdr:cNvPr id="7634" name="Text Box 17">
          <a:extLst>
            <a:ext uri="{FF2B5EF4-FFF2-40B4-BE49-F238E27FC236}">
              <a16:creationId xmlns:a16="http://schemas.microsoft.com/office/drawing/2014/main" id="{BBF41E26-226D-4204-9467-77D59137FF5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176</xdr:row>
      <xdr:rowOff>15875</xdr:rowOff>
    </xdr:from>
    <xdr:ext cx="95250" cy="171450"/>
    <xdr:sp macro="" textlink="">
      <xdr:nvSpPr>
        <xdr:cNvPr id="7635" name="Text Box 18">
          <a:extLst>
            <a:ext uri="{FF2B5EF4-FFF2-40B4-BE49-F238E27FC236}">
              <a16:creationId xmlns:a16="http://schemas.microsoft.com/office/drawing/2014/main" id="{DFED8F4E-6E6E-44A9-8154-AB2106C1066C}"/>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6" name="Text Box 16">
          <a:extLst>
            <a:ext uri="{FF2B5EF4-FFF2-40B4-BE49-F238E27FC236}">
              <a16:creationId xmlns:a16="http://schemas.microsoft.com/office/drawing/2014/main" id="{E4B075A2-3CC2-4194-829C-44EF603286A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7" name="Text Box 17">
          <a:extLst>
            <a:ext uri="{FF2B5EF4-FFF2-40B4-BE49-F238E27FC236}">
              <a16:creationId xmlns:a16="http://schemas.microsoft.com/office/drawing/2014/main" id="{46C8D43E-24C0-4933-B10B-07BDBD4D848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8" name="Text Box 18">
          <a:extLst>
            <a:ext uri="{FF2B5EF4-FFF2-40B4-BE49-F238E27FC236}">
              <a16:creationId xmlns:a16="http://schemas.microsoft.com/office/drawing/2014/main" id="{630A3B19-1D0E-4CAF-BFF8-285457F937D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39" name="Text Box 19">
          <a:extLst>
            <a:ext uri="{FF2B5EF4-FFF2-40B4-BE49-F238E27FC236}">
              <a16:creationId xmlns:a16="http://schemas.microsoft.com/office/drawing/2014/main" id="{CCE058D2-EA30-4EA2-B427-FD9E762C6053}"/>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176</xdr:row>
      <xdr:rowOff>0</xdr:rowOff>
    </xdr:from>
    <xdr:ext cx="95250" cy="171450"/>
    <xdr:sp macro="" textlink="">
      <xdr:nvSpPr>
        <xdr:cNvPr id="7640" name="Text Box 16">
          <a:extLst>
            <a:ext uri="{FF2B5EF4-FFF2-40B4-BE49-F238E27FC236}">
              <a16:creationId xmlns:a16="http://schemas.microsoft.com/office/drawing/2014/main" id="{DAFD560E-1C9F-4FB6-9499-AE6868212CA6}"/>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1" name="Text Box 15">
          <a:extLst>
            <a:ext uri="{FF2B5EF4-FFF2-40B4-BE49-F238E27FC236}">
              <a16:creationId xmlns:a16="http://schemas.microsoft.com/office/drawing/2014/main" id="{D01A3220-BA34-4C8A-809A-A83F1177DF7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2" name="Text Box 15">
          <a:extLst>
            <a:ext uri="{FF2B5EF4-FFF2-40B4-BE49-F238E27FC236}">
              <a16:creationId xmlns:a16="http://schemas.microsoft.com/office/drawing/2014/main" id="{1CBCB94F-2D15-4EC0-A74F-8E9B92CF0EF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43" name="Text Box 15">
          <a:extLst>
            <a:ext uri="{FF2B5EF4-FFF2-40B4-BE49-F238E27FC236}">
              <a16:creationId xmlns:a16="http://schemas.microsoft.com/office/drawing/2014/main" id="{AEB9A32E-58BE-4D8F-958B-304C74FCDF5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44" name="Text Box 15">
          <a:extLst>
            <a:ext uri="{FF2B5EF4-FFF2-40B4-BE49-F238E27FC236}">
              <a16:creationId xmlns:a16="http://schemas.microsoft.com/office/drawing/2014/main" id="{17396B80-537A-4198-B91B-D5DAE873A12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45" name="Text Box 15">
          <a:extLst>
            <a:ext uri="{FF2B5EF4-FFF2-40B4-BE49-F238E27FC236}">
              <a16:creationId xmlns:a16="http://schemas.microsoft.com/office/drawing/2014/main" id="{98A3D9AC-B9A1-4B50-BC5F-E1F70C31DB4B}"/>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6" name="Text Box 15">
          <a:extLst>
            <a:ext uri="{FF2B5EF4-FFF2-40B4-BE49-F238E27FC236}">
              <a16:creationId xmlns:a16="http://schemas.microsoft.com/office/drawing/2014/main" id="{A5DF5BC0-4604-415C-94F3-C51B92EA4E4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7" name="Text Box 15">
          <a:extLst>
            <a:ext uri="{FF2B5EF4-FFF2-40B4-BE49-F238E27FC236}">
              <a16:creationId xmlns:a16="http://schemas.microsoft.com/office/drawing/2014/main" id="{90476892-93E2-44E0-9710-697FB62F280D}"/>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8" name="Text Box 15">
          <a:extLst>
            <a:ext uri="{FF2B5EF4-FFF2-40B4-BE49-F238E27FC236}">
              <a16:creationId xmlns:a16="http://schemas.microsoft.com/office/drawing/2014/main" id="{8BA188B2-9EAE-4993-BDE5-8BF39DB0ECC0}"/>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49" name="Text Box 15">
          <a:extLst>
            <a:ext uri="{FF2B5EF4-FFF2-40B4-BE49-F238E27FC236}">
              <a16:creationId xmlns:a16="http://schemas.microsoft.com/office/drawing/2014/main" id="{5AA3AC5A-B373-4B6B-876D-C42A0596CE39}"/>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0" name="Text Box 15">
          <a:extLst>
            <a:ext uri="{FF2B5EF4-FFF2-40B4-BE49-F238E27FC236}">
              <a16:creationId xmlns:a16="http://schemas.microsoft.com/office/drawing/2014/main" id="{6A1D9B79-CCDE-4C08-932B-3513D4BD287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170</xdr:row>
      <xdr:rowOff>504825</xdr:rowOff>
    </xdr:from>
    <xdr:ext cx="95250" cy="213632"/>
    <xdr:sp macro="" textlink="">
      <xdr:nvSpPr>
        <xdr:cNvPr id="7651" name="Text Box 15">
          <a:extLst>
            <a:ext uri="{FF2B5EF4-FFF2-40B4-BE49-F238E27FC236}">
              <a16:creationId xmlns:a16="http://schemas.microsoft.com/office/drawing/2014/main" id="{72948C45-3894-438A-AA46-3A1341642822}"/>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8496"/>
    <xdr:sp macro="" textlink="">
      <xdr:nvSpPr>
        <xdr:cNvPr id="7652" name="Text Box 15">
          <a:extLst>
            <a:ext uri="{FF2B5EF4-FFF2-40B4-BE49-F238E27FC236}">
              <a16:creationId xmlns:a16="http://schemas.microsoft.com/office/drawing/2014/main" id="{18A7E3F9-E8C3-497C-B27C-80E93904AF67}"/>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3" name="Text Box 15">
          <a:extLst>
            <a:ext uri="{FF2B5EF4-FFF2-40B4-BE49-F238E27FC236}">
              <a16:creationId xmlns:a16="http://schemas.microsoft.com/office/drawing/2014/main" id="{5FC36211-F764-4104-9200-9B6770CC872F}"/>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4" name="Text Box 15">
          <a:extLst>
            <a:ext uri="{FF2B5EF4-FFF2-40B4-BE49-F238E27FC236}">
              <a16:creationId xmlns:a16="http://schemas.microsoft.com/office/drawing/2014/main" id="{BDD98C3E-88BA-45E6-8428-5ABB7133E213}"/>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56743"/>
    <xdr:sp macro="" textlink="">
      <xdr:nvSpPr>
        <xdr:cNvPr id="7655" name="Text Box 15">
          <a:extLst>
            <a:ext uri="{FF2B5EF4-FFF2-40B4-BE49-F238E27FC236}">
              <a16:creationId xmlns:a16="http://schemas.microsoft.com/office/drawing/2014/main" id="{5B418C18-1C09-43B4-B4DE-9BFCB12067EB}"/>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6" name="Text Box 15">
          <a:extLst>
            <a:ext uri="{FF2B5EF4-FFF2-40B4-BE49-F238E27FC236}">
              <a16:creationId xmlns:a16="http://schemas.microsoft.com/office/drawing/2014/main" id="{6417B53D-852B-4DC0-94E5-20DFD3BA4842}"/>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444331"/>
    <xdr:sp macro="" textlink="">
      <xdr:nvSpPr>
        <xdr:cNvPr id="7657" name="Text Box 15">
          <a:extLst>
            <a:ext uri="{FF2B5EF4-FFF2-40B4-BE49-F238E27FC236}">
              <a16:creationId xmlns:a16="http://schemas.microsoft.com/office/drawing/2014/main" id="{BC28FD13-9414-4548-AD43-A7A6BF61CDC1}"/>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8" name="Text Box 15">
          <a:extLst>
            <a:ext uri="{FF2B5EF4-FFF2-40B4-BE49-F238E27FC236}">
              <a16:creationId xmlns:a16="http://schemas.microsoft.com/office/drawing/2014/main" id="{A630CDBA-112B-4A5A-B00C-9B9B4B27231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59" name="Text Box 15">
          <a:extLst>
            <a:ext uri="{FF2B5EF4-FFF2-40B4-BE49-F238E27FC236}">
              <a16:creationId xmlns:a16="http://schemas.microsoft.com/office/drawing/2014/main" id="{4106A94E-3CAA-4CDA-85F2-382D302C0D1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0" name="Text Box 15">
          <a:extLst>
            <a:ext uri="{FF2B5EF4-FFF2-40B4-BE49-F238E27FC236}">
              <a16:creationId xmlns:a16="http://schemas.microsoft.com/office/drawing/2014/main" id="{28DC0139-FF68-416F-BF17-B1D8CF5A1D67}"/>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1" name="Text Box 15">
          <a:extLst>
            <a:ext uri="{FF2B5EF4-FFF2-40B4-BE49-F238E27FC236}">
              <a16:creationId xmlns:a16="http://schemas.microsoft.com/office/drawing/2014/main" id="{C2FB58F9-CEB3-4F7C-864A-FB063F78A20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2" name="Text Box 15">
          <a:extLst>
            <a:ext uri="{FF2B5EF4-FFF2-40B4-BE49-F238E27FC236}">
              <a16:creationId xmlns:a16="http://schemas.microsoft.com/office/drawing/2014/main" id="{276D1229-F9A6-4553-811E-CBB01DF4050C}"/>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172</xdr:row>
      <xdr:rowOff>504825</xdr:rowOff>
    </xdr:from>
    <xdr:ext cx="95250" cy="213632"/>
    <xdr:sp macro="" textlink="">
      <xdr:nvSpPr>
        <xdr:cNvPr id="7663" name="Text Box 15">
          <a:extLst>
            <a:ext uri="{FF2B5EF4-FFF2-40B4-BE49-F238E27FC236}">
              <a16:creationId xmlns:a16="http://schemas.microsoft.com/office/drawing/2014/main" id="{D73FA7FC-ECC6-4756-994A-97693F32E29D}"/>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8496"/>
    <xdr:sp macro="" textlink="">
      <xdr:nvSpPr>
        <xdr:cNvPr id="7664" name="Text Box 15">
          <a:extLst>
            <a:ext uri="{FF2B5EF4-FFF2-40B4-BE49-F238E27FC236}">
              <a16:creationId xmlns:a16="http://schemas.microsoft.com/office/drawing/2014/main" id="{4FBCC536-7FAF-4BF3-BFF4-B2EFD419DD97}"/>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5" name="Text Box 15">
          <a:extLst>
            <a:ext uri="{FF2B5EF4-FFF2-40B4-BE49-F238E27FC236}">
              <a16:creationId xmlns:a16="http://schemas.microsoft.com/office/drawing/2014/main" id="{091CC10E-6643-4EAE-8DF1-01EC85D28A85}"/>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6" name="Text Box 15">
          <a:extLst>
            <a:ext uri="{FF2B5EF4-FFF2-40B4-BE49-F238E27FC236}">
              <a16:creationId xmlns:a16="http://schemas.microsoft.com/office/drawing/2014/main" id="{FAC552D0-C878-4255-B0D7-B209E24D35C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56743"/>
    <xdr:sp macro="" textlink="">
      <xdr:nvSpPr>
        <xdr:cNvPr id="7667" name="Text Box 15">
          <a:extLst>
            <a:ext uri="{FF2B5EF4-FFF2-40B4-BE49-F238E27FC236}">
              <a16:creationId xmlns:a16="http://schemas.microsoft.com/office/drawing/2014/main" id="{EC667A16-1E1F-4DA7-928B-6DA95CE4A8B3}"/>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68" name="Text Box 15">
          <a:extLst>
            <a:ext uri="{FF2B5EF4-FFF2-40B4-BE49-F238E27FC236}">
              <a16:creationId xmlns:a16="http://schemas.microsoft.com/office/drawing/2014/main" id="{F221BBA2-E580-4C32-9CD7-3644F4E303D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444331"/>
    <xdr:sp macro="" textlink="">
      <xdr:nvSpPr>
        <xdr:cNvPr id="7669" name="Text Box 15">
          <a:extLst>
            <a:ext uri="{FF2B5EF4-FFF2-40B4-BE49-F238E27FC236}">
              <a16:creationId xmlns:a16="http://schemas.microsoft.com/office/drawing/2014/main" id="{383C5A5F-A175-4F16-AB6E-62CD0B4135E2}"/>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0" name="Text Box 15">
          <a:extLst>
            <a:ext uri="{FF2B5EF4-FFF2-40B4-BE49-F238E27FC236}">
              <a16:creationId xmlns:a16="http://schemas.microsoft.com/office/drawing/2014/main" id="{2A69E816-C64F-4E55-9857-6A39894F3FBA}"/>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1" name="Text Box 15">
          <a:extLst>
            <a:ext uri="{FF2B5EF4-FFF2-40B4-BE49-F238E27FC236}">
              <a16:creationId xmlns:a16="http://schemas.microsoft.com/office/drawing/2014/main" id="{8AEFDD73-E7B9-49D9-94B5-B8D320AF7B98}"/>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2" name="Text Box 15">
          <a:extLst>
            <a:ext uri="{FF2B5EF4-FFF2-40B4-BE49-F238E27FC236}">
              <a16:creationId xmlns:a16="http://schemas.microsoft.com/office/drawing/2014/main" id="{B972D5F7-D9E8-47C9-8BDF-32EFAF6A3FC9}"/>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3" name="Text Box 15">
          <a:extLst>
            <a:ext uri="{FF2B5EF4-FFF2-40B4-BE49-F238E27FC236}">
              <a16:creationId xmlns:a16="http://schemas.microsoft.com/office/drawing/2014/main" id="{38524870-F63F-45B2-A833-BB838299E6B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4" name="Text Box 15">
          <a:extLst>
            <a:ext uri="{FF2B5EF4-FFF2-40B4-BE49-F238E27FC236}">
              <a16:creationId xmlns:a16="http://schemas.microsoft.com/office/drawing/2014/main" id="{F7FCDF65-1671-47B2-92E6-608251989602}"/>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174</xdr:row>
      <xdr:rowOff>504825</xdr:rowOff>
    </xdr:from>
    <xdr:ext cx="95250" cy="213632"/>
    <xdr:sp macro="" textlink="">
      <xdr:nvSpPr>
        <xdr:cNvPr id="7675" name="Text Box 15">
          <a:extLst>
            <a:ext uri="{FF2B5EF4-FFF2-40B4-BE49-F238E27FC236}">
              <a16:creationId xmlns:a16="http://schemas.microsoft.com/office/drawing/2014/main" id="{789CBE53-8169-4F4A-9B9C-8B97D54D448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6" name="Text Box 15">
          <a:extLst>
            <a:ext uri="{FF2B5EF4-FFF2-40B4-BE49-F238E27FC236}">
              <a16:creationId xmlns:a16="http://schemas.microsoft.com/office/drawing/2014/main" id="{0884F288-274A-417C-B63A-13DC557456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7" name="Text Box 15">
          <a:extLst>
            <a:ext uri="{FF2B5EF4-FFF2-40B4-BE49-F238E27FC236}">
              <a16:creationId xmlns:a16="http://schemas.microsoft.com/office/drawing/2014/main" id="{66A1986C-EC39-4567-95DC-FB1C44ADAA3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8" name="Text Box 15">
          <a:extLst>
            <a:ext uri="{FF2B5EF4-FFF2-40B4-BE49-F238E27FC236}">
              <a16:creationId xmlns:a16="http://schemas.microsoft.com/office/drawing/2014/main" id="{C900D184-E862-4B29-9D71-573E9908924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79" name="Text Box 15">
          <a:extLst>
            <a:ext uri="{FF2B5EF4-FFF2-40B4-BE49-F238E27FC236}">
              <a16:creationId xmlns:a16="http://schemas.microsoft.com/office/drawing/2014/main" id="{9285713F-EC44-4C72-9720-06F8A8A3A9A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0" name="Text Box 15">
          <a:extLst>
            <a:ext uri="{FF2B5EF4-FFF2-40B4-BE49-F238E27FC236}">
              <a16:creationId xmlns:a16="http://schemas.microsoft.com/office/drawing/2014/main" id="{CA9F63A3-D66F-4E0D-8A7C-3448EFF8C39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1" name="Text Box 15">
          <a:extLst>
            <a:ext uri="{FF2B5EF4-FFF2-40B4-BE49-F238E27FC236}">
              <a16:creationId xmlns:a16="http://schemas.microsoft.com/office/drawing/2014/main" id="{A6BB533B-FE0C-4C2A-92A6-A1B2974769D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2" name="Text Box 15">
          <a:extLst>
            <a:ext uri="{FF2B5EF4-FFF2-40B4-BE49-F238E27FC236}">
              <a16:creationId xmlns:a16="http://schemas.microsoft.com/office/drawing/2014/main" id="{BBA20395-1171-4206-9065-4E8FD95C103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3" name="Text Box 15">
          <a:extLst>
            <a:ext uri="{FF2B5EF4-FFF2-40B4-BE49-F238E27FC236}">
              <a16:creationId xmlns:a16="http://schemas.microsoft.com/office/drawing/2014/main" id="{F51BBDBB-743B-4BED-9325-5876CD18545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4" name="Text Box 15">
          <a:extLst>
            <a:ext uri="{FF2B5EF4-FFF2-40B4-BE49-F238E27FC236}">
              <a16:creationId xmlns:a16="http://schemas.microsoft.com/office/drawing/2014/main" id="{9A335ECB-F565-498C-AC83-5C14DECDA04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5" name="Text Box 15">
          <a:extLst>
            <a:ext uri="{FF2B5EF4-FFF2-40B4-BE49-F238E27FC236}">
              <a16:creationId xmlns:a16="http://schemas.microsoft.com/office/drawing/2014/main" id="{057DA94C-5223-4AAF-A0BF-CBE51F25D3EE}"/>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6" name="Text Box 15">
          <a:extLst>
            <a:ext uri="{FF2B5EF4-FFF2-40B4-BE49-F238E27FC236}">
              <a16:creationId xmlns:a16="http://schemas.microsoft.com/office/drawing/2014/main" id="{08CFD653-757B-4ECE-B318-1A2E54317A2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687" name="Text Box 15">
          <a:extLst>
            <a:ext uri="{FF2B5EF4-FFF2-40B4-BE49-F238E27FC236}">
              <a16:creationId xmlns:a16="http://schemas.microsoft.com/office/drawing/2014/main" id="{B1CED790-7E46-446C-A302-FCAE36666B69}"/>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88" name="Text Box 15">
          <a:extLst>
            <a:ext uri="{FF2B5EF4-FFF2-40B4-BE49-F238E27FC236}">
              <a16:creationId xmlns:a16="http://schemas.microsoft.com/office/drawing/2014/main" id="{9D17D376-FB80-432B-8C27-11FFA1FE95C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689" name="Text Box 15">
          <a:extLst>
            <a:ext uri="{FF2B5EF4-FFF2-40B4-BE49-F238E27FC236}">
              <a16:creationId xmlns:a16="http://schemas.microsoft.com/office/drawing/2014/main" id="{016BD1BC-5D6F-4406-B47F-05BE76FFA00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0" name="Text Box 15">
          <a:extLst>
            <a:ext uri="{FF2B5EF4-FFF2-40B4-BE49-F238E27FC236}">
              <a16:creationId xmlns:a16="http://schemas.microsoft.com/office/drawing/2014/main" id="{B47CC219-D142-46C2-B080-2563B0BA7CB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1" name="Text Box 15">
          <a:extLst>
            <a:ext uri="{FF2B5EF4-FFF2-40B4-BE49-F238E27FC236}">
              <a16:creationId xmlns:a16="http://schemas.microsoft.com/office/drawing/2014/main" id="{B0889463-02D9-4928-9F9F-09E3C9D4AF0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2" name="Text Box 15">
          <a:extLst>
            <a:ext uri="{FF2B5EF4-FFF2-40B4-BE49-F238E27FC236}">
              <a16:creationId xmlns:a16="http://schemas.microsoft.com/office/drawing/2014/main" id="{C0823ED9-D6BE-4F86-A826-7FAB8C934515}"/>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3" name="Text Box 15">
          <a:extLst>
            <a:ext uri="{FF2B5EF4-FFF2-40B4-BE49-F238E27FC236}">
              <a16:creationId xmlns:a16="http://schemas.microsoft.com/office/drawing/2014/main" id="{0148B257-5A02-47FC-9648-9D1BBC0033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4" name="Text Box 15">
          <a:extLst>
            <a:ext uri="{FF2B5EF4-FFF2-40B4-BE49-F238E27FC236}">
              <a16:creationId xmlns:a16="http://schemas.microsoft.com/office/drawing/2014/main" id="{C6F4CC35-E827-41CB-8B34-7B007204404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695" name="Text Box 15">
          <a:extLst>
            <a:ext uri="{FF2B5EF4-FFF2-40B4-BE49-F238E27FC236}">
              <a16:creationId xmlns:a16="http://schemas.microsoft.com/office/drawing/2014/main" id="{C5A8DBF9-9E68-4D0A-B860-497FBD008349}"/>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6" name="Text Box 16">
          <a:extLst>
            <a:ext uri="{FF2B5EF4-FFF2-40B4-BE49-F238E27FC236}">
              <a16:creationId xmlns:a16="http://schemas.microsoft.com/office/drawing/2014/main" id="{7D44C2A1-FF82-4428-8CBA-89A8F4AF13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7" name="Text Box 17">
          <a:extLst>
            <a:ext uri="{FF2B5EF4-FFF2-40B4-BE49-F238E27FC236}">
              <a16:creationId xmlns:a16="http://schemas.microsoft.com/office/drawing/2014/main" id="{58EC30F3-0FAF-4559-A3CD-C1FBDDF5D272}"/>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8" name="Text Box 18">
          <a:extLst>
            <a:ext uri="{FF2B5EF4-FFF2-40B4-BE49-F238E27FC236}">
              <a16:creationId xmlns:a16="http://schemas.microsoft.com/office/drawing/2014/main" id="{F65ACCEF-D17B-40E3-8A2E-21276E0F10EA}"/>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699" name="Text Box 19">
          <a:extLst>
            <a:ext uri="{FF2B5EF4-FFF2-40B4-BE49-F238E27FC236}">
              <a16:creationId xmlns:a16="http://schemas.microsoft.com/office/drawing/2014/main" id="{BB486B21-3E08-4673-95F2-280A6D69BF9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0" name="Text Box 16">
          <a:extLst>
            <a:ext uri="{FF2B5EF4-FFF2-40B4-BE49-F238E27FC236}">
              <a16:creationId xmlns:a16="http://schemas.microsoft.com/office/drawing/2014/main" id="{C87A4086-2AA1-4F46-97A8-0ADE06E46C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1" name="Text Box 17">
          <a:extLst>
            <a:ext uri="{FF2B5EF4-FFF2-40B4-BE49-F238E27FC236}">
              <a16:creationId xmlns:a16="http://schemas.microsoft.com/office/drawing/2014/main" id="{6B0FB1A0-FB8C-40D7-8991-942E6D99BDD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2" name="Text Box 18">
          <a:extLst>
            <a:ext uri="{FF2B5EF4-FFF2-40B4-BE49-F238E27FC236}">
              <a16:creationId xmlns:a16="http://schemas.microsoft.com/office/drawing/2014/main" id="{76C864E3-0500-409D-AD76-430ED7F2019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03" name="Text Box 19">
          <a:extLst>
            <a:ext uri="{FF2B5EF4-FFF2-40B4-BE49-F238E27FC236}">
              <a16:creationId xmlns:a16="http://schemas.microsoft.com/office/drawing/2014/main" id="{CE83674E-B342-46E4-BFC7-D517E955160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4" name="Text Box 16">
          <a:extLst>
            <a:ext uri="{FF2B5EF4-FFF2-40B4-BE49-F238E27FC236}">
              <a16:creationId xmlns:a16="http://schemas.microsoft.com/office/drawing/2014/main" id="{9242E8C9-AADC-4BCC-BFE0-096066F3A4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5" name="Text Box 17">
          <a:extLst>
            <a:ext uri="{FF2B5EF4-FFF2-40B4-BE49-F238E27FC236}">
              <a16:creationId xmlns:a16="http://schemas.microsoft.com/office/drawing/2014/main" id="{FC243D29-87D9-4393-9BDA-A88ABF6F50A8}"/>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6" name="Text Box 18">
          <a:extLst>
            <a:ext uri="{FF2B5EF4-FFF2-40B4-BE49-F238E27FC236}">
              <a16:creationId xmlns:a16="http://schemas.microsoft.com/office/drawing/2014/main" id="{34FFD414-DBCA-4548-B5D4-B6D7A7AB4C6D}"/>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07" name="Text Box 19">
          <a:extLst>
            <a:ext uri="{FF2B5EF4-FFF2-40B4-BE49-F238E27FC236}">
              <a16:creationId xmlns:a16="http://schemas.microsoft.com/office/drawing/2014/main" id="{5E43980A-5546-4A1D-B72D-357503AEB4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181</xdr:row>
      <xdr:rowOff>504825</xdr:rowOff>
    </xdr:from>
    <xdr:ext cx="95250" cy="444014"/>
    <xdr:sp macro="" textlink="">
      <xdr:nvSpPr>
        <xdr:cNvPr id="7708" name="Text Box 15">
          <a:extLst>
            <a:ext uri="{FF2B5EF4-FFF2-40B4-BE49-F238E27FC236}">
              <a16:creationId xmlns:a16="http://schemas.microsoft.com/office/drawing/2014/main" id="{11C0A6CD-E53C-41EA-905F-84A347A4CBCD}"/>
            </a:ext>
          </a:extLst>
        </xdr:cNvPr>
        <xdr:cNvSpPr txBox="1">
          <a:spLocks noChangeArrowheads="1"/>
        </xdr:cNvSpPr>
      </xdr:nvSpPr>
      <xdr:spPr bwMode="auto">
        <a:xfrm>
          <a:off x="4972050" y="4601527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09" name="Text Box 16">
          <a:extLst>
            <a:ext uri="{FF2B5EF4-FFF2-40B4-BE49-F238E27FC236}">
              <a16:creationId xmlns:a16="http://schemas.microsoft.com/office/drawing/2014/main" id="{5DFAB43C-EE08-41AB-8192-15F1B283C0E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0" name="Text Box 17">
          <a:extLst>
            <a:ext uri="{FF2B5EF4-FFF2-40B4-BE49-F238E27FC236}">
              <a16:creationId xmlns:a16="http://schemas.microsoft.com/office/drawing/2014/main" id="{BC4F8AED-0C58-4648-881E-0C13FF4983C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1" name="Text Box 18">
          <a:extLst>
            <a:ext uri="{FF2B5EF4-FFF2-40B4-BE49-F238E27FC236}">
              <a16:creationId xmlns:a16="http://schemas.microsoft.com/office/drawing/2014/main" id="{9643DE30-3411-4387-85C8-013FC9C3A2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12" name="Text Box 19">
          <a:extLst>
            <a:ext uri="{FF2B5EF4-FFF2-40B4-BE49-F238E27FC236}">
              <a16:creationId xmlns:a16="http://schemas.microsoft.com/office/drawing/2014/main" id="{2306E1B7-F973-4D82-8B5A-23AADF44804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713" name="Text Box 15">
          <a:extLst>
            <a:ext uri="{FF2B5EF4-FFF2-40B4-BE49-F238E27FC236}">
              <a16:creationId xmlns:a16="http://schemas.microsoft.com/office/drawing/2014/main" id="{F1EAE523-CFB9-430D-A700-F1EB7DFB5F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181</xdr:row>
      <xdr:rowOff>504825</xdr:rowOff>
    </xdr:from>
    <xdr:ext cx="95250" cy="442269"/>
    <xdr:sp macro="" textlink="">
      <xdr:nvSpPr>
        <xdr:cNvPr id="7714" name="Text Box 15">
          <a:extLst>
            <a:ext uri="{FF2B5EF4-FFF2-40B4-BE49-F238E27FC236}">
              <a16:creationId xmlns:a16="http://schemas.microsoft.com/office/drawing/2014/main" id="{F67F3814-3567-41B2-BA44-3213EF06448A}"/>
            </a:ext>
          </a:extLst>
        </xdr:cNvPr>
        <xdr:cNvSpPr txBox="1">
          <a:spLocks noChangeArrowheads="1"/>
        </xdr:cNvSpPr>
      </xdr:nvSpPr>
      <xdr:spPr bwMode="auto">
        <a:xfrm>
          <a:off x="17402175" y="4601527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5" name="Text Box 16">
          <a:extLst>
            <a:ext uri="{FF2B5EF4-FFF2-40B4-BE49-F238E27FC236}">
              <a16:creationId xmlns:a16="http://schemas.microsoft.com/office/drawing/2014/main" id="{50B89A88-8C33-489C-82B5-FFA73F5FAB0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6" name="Text Box 17">
          <a:extLst>
            <a:ext uri="{FF2B5EF4-FFF2-40B4-BE49-F238E27FC236}">
              <a16:creationId xmlns:a16="http://schemas.microsoft.com/office/drawing/2014/main" id="{41BDA929-62AB-4C8D-A4C6-F62C1E4AFC76}"/>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17" name="Text Box 18">
          <a:extLst>
            <a:ext uri="{FF2B5EF4-FFF2-40B4-BE49-F238E27FC236}">
              <a16:creationId xmlns:a16="http://schemas.microsoft.com/office/drawing/2014/main" id="{8A480AD1-5D9F-4390-87C2-44E867604D4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718" name="Text Box 15">
          <a:extLst>
            <a:ext uri="{FF2B5EF4-FFF2-40B4-BE49-F238E27FC236}">
              <a16:creationId xmlns:a16="http://schemas.microsoft.com/office/drawing/2014/main" id="{F5B31757-89AB-4A64-8988-61DC895D91F1}"/>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19" name="Text Box 16">
          <a:extLst>
            <a:ext uri="{FF2B5EF4-FFF2-40B4-BE49-F238E27FC236}">
              <a16:creationId xmlns:a16="http://schemas.microsoft.com/office/drawing/2014/main" id="{6A96B894-5568-4DFF-91CE-0EF7943F8F4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0" name="Text Box 17">
          <a:extLst>
            <a:ext uri="{FF2B5EF4-FFF2-40B4-BE49-F238E27FC236}">
              <a16:creationId xmlns:a16="http://schemas.microsoft.com/office/drawing/2014/main" id="{BE255F41-F37D-469A-A8B8-666BB24E062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1" name="Text Box 18">
          <a:extLst>
            <a:ext uri="{FF2B5EF4-FFF2-40B4-BE49-F238E27FC236}">
              <a16:creationId xmlns:a16="http://schemas.microsoft.com/office/drawing/2014/main" id="{57FCCEA5-9D2E-4766-9B70-5F0658B4711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2" name="Text Box 19">
          <a:extLst>
            <a:ext uri="{FF2B5EF4-FFF2-40B4-BE49-F238E27FC236}">
              <a16:creationId xmlns:a16="http://schemas.microsoft.com/office/drawing/2014/main" id="{9B9CCB26-723C-42E6-B35C-8B9D427D8A4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3" name="Text Box 16">
          <a:extLst>
            <a:ext uri="{FF2B5EF4-FFF2-40B4-BE49-F238E27FC236}">
              <a16:creationId xmlns:a16="http://schemas.microsoft.com/office/drawing/2014/main" id="{4E9B83DD-B23B-4825-B29F-693746B69F3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4" name="Text Box 17">
          <a:extLst>
            <a:ext uri="{FF2B5EF4-FFF2-40B4-BE49-F238E27FC236}">
              <a16:creationId xmlns:a16="http://schemas.microsoft.com/office/drawing/2014/main" id="{B78616B0-A2E4-4691-9B0C-B408CA6D1F40}"/>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5" name="Text Box 18">
          <a:extLst>
            <a:ext uri="{FF2B5EF4-FFF2-40B4-BE49-F238E27FC236}">
              <a16:creationId xmlns:a16="http://schemas.microsoft.com/office/drawing/2014/main" id="{B1C015EE-40B6-4639-8B35-50223D852D9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26" name="Text Box 19">
          <a:extLst>
            <a:ext uri="{FF2B5EF4-FFF2-40B4-BE49-F238E27FC236}">
              <a16:creationId xmlns:a16="http://schemas.microsoft.com/office/drawing/2014/main" id="{DDE4C36F-2C1E-4CB0-B176-9FBEFB3251C9}"/>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7" name="Text Box 15">
          <a:extLst>
            <a:ext uri="{FF2B5EF4-FFF2-40B4-BE49-F238E27FC236}">
              <a16:creationId xmlns:a16="http://schemas.microsoft.com/office/drawing/2014/main" id="{97AC279A-B550-472E-A5B5-78B73E8FBA29}"/>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28" name="Text Box 15">
          <a:extLst>
            <a:ext uri="{FF2B5EF4-FFF2-40B4-BE49-F238E27FC236}">
              <a16:creationId xmlns:a16="http://schemas.microsoft.com/office/drawing/2014/main" id="{B47EA19E-D392-4B31-9AB0-123F06C8403F}"/>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8496"/>
    <xdr:sp macro="" textlink="">
      <xdr:nvSpPr>
        <xdr:cNvPr id="7729" name="Text Box 15">
          <a:extLst>
            <a:ext uri="{FF2B5EF4-FFF2-40B4-BE49-F238E27FC236}">
              <a16:creationId xmlns:a16="http://schemas.microsoft.com/office/drawing/2014/main" id="{6A81DDA9-5CFD-41BD-BE8F-2AB44DEBDD06}"/>
            </a:ext>
          </a:extLst>
        </xdr:cNvPr>
        <xdr:cNvSpPr txBox="1">
          <a:spLocks noChangeArrowheads="1"/>
        </xdr:cNvSpPr>
      </xdr:nvSpPr>
      <xdr:spPr bwMode="auto">
        <a:xfrm>
          <a:off x="4972050" y="441420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30" name="Text Box 15">
          <a:extLst>
            <a:ext uri="{FF2B5EF4-FFF2-40B4-BE49-F238E27FC236}">
              <a16:creationId xmlns:a16="http://schemas.microsoft.com/office/drawing/2014/main" id="{54A99C40-ECCD-41BC-AC88-07F4CE81CEC2}"/>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31" name="Text Box 15">
          <a:extLst>
            <a:ext uri="{FF2B5EF4-FFF2-40B4-BE49-F238E27FC236}">
              <a16:creationId xmlns:a16="http://schemas.microsoft.com/office/drawing/2014/main" id="{72D82C7D-5FA4-457F-A294-A3DB74DA4515}"/>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32" name="Text Box 15">
          <a:extLst>
            <a:ext uri="{FF2B5EF4-FFF2-40B4-BE49-F238E27FC236}">
              <a16:creationId xmlns:a16="http://schemas.microsoft.com/office/drawing/2014/main" id="{814857CE-3F01-44A1-AE70-6413993983AC}"/>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33" name="Text Box 15">
          <a:extLst>
            <a:ext uri="{FF2B5EF4-FFF2-40B4-BE49-F238E27FC236}">
              <a16:creationId xmlns:a16="http://schemas.microsoft.com/office/drawing/2014/main" id="{8BC28B74-9D88-475A-B282-B7E243AE6101}"/>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176</xdr:row>
      <xdr:rowOff>170392</xdr:rowOff>
    </xdr:from>
    <xdr:ext cx="95250" cy="213632"/>
    <xdr:sp macro="" textlink="">
      <xdr:nvSpPr>
        <xdr:cNvPr id="7734" name="Text Box 15">
          <a:extLst>
            <a:ext uri="{FF2B5EF4-FFF2-40B4-BE49-F238E27FC236}">
              <a16:creationId xmlns:a16="http://schemas.microsoft.com/office/drawing/2014/main" id="{59BF417D-AA93-44E6-8994-EE44EB22126A}"/>
            </a:ext>
          </a:extLst>
        </xdr:cNvPr>
        <xdr:cNvSpPr txBox="1">
          <a:spLocks noChangeArrowheads="1"/>
        </xdr:cNvSpPr>
      </xdr:nvSpPr>
      <xdr:spPr bwMode="auto">
        <a:xfrm>
          <a:off x="17554575" y="439409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5" name="Text Box 16">
          <a:extLst>
            <a:ext uri="{FF2B5EF4-FFF2-40B4-BE49-F238E27FC236}">
              <a16:creationId xmlns:a16="http://schemas.microsoft.com/office/drawing/2014/main" id="{0C2B1459-62AD-4C4B-BABA-92F6D2B49BB4}"/>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6" name="Text Box 17">
          <a:extLst>
            <a:ext uri="{FF2B5EF4-FFF2-40B4-BE49-F238E27FC236}">
              <a16:creationId xmlns:a16="http://schemas.microsoft.com/office/drawing/2014/main" id="{5D91FFCC-7328-43DA-8D0F-AC7508CC08C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7" name="Text Box 18">
          <a:extLst>
            <a:ext uri="{FF2B5EF4-FFF2-40B4-BE49-F238E27FC236}">
              <a16:creationId xmlns:a16="http://schemas.microsoft.com/office/drawing/2014/main" id="{1E94C1CE-7367-43D3-B864-BC960EF5D0D5}"/>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38" name="Text Box 19">
          <a:extLst>
            <a:ext uri="{FF2B5EF4-FFF2-40B4-BE49-F238E27FC236}">
              <a16:creationId xmlns:a16="http://schemas.microsoft.com/office/drawing/2014/main" id="{51610279-9CE8-44A3-A7E7-DAE2B820754C}"/>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39" name="Text Box 16">
          <a:extLst>
            <a:ext uri="{FF2B5EF4-FFF2-40B4-BE49-F238E27FC236}">
              <a16:creationId xmlns:a16="http://schemas.microsoft.com/office/drawing/2014/main" id="{DFDE8EA8-0BA6-4288-8101-8BC2E89E1CB2}"/>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0" name="Text Box 17">
          <a:extLst>
            <a:ext uri="{FF2B5EF4-FFF2-40B4-BE49-F238E27FC236}">
              <a16:creationId xmlns:a16="http://schemas.microsoft.com/office/drawing/2014/main" id="{BAA6764E-815A-4303-ABDC-5BC4AABD377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1" name="Text Box 18">
          <a:extLst>
            <a:ext uri="{FF2B5EF4-FFF2-40B4-BE49-F238E27FC236}">
              <a16:creationId xmlns:a16="http://schemas.microsoft.com/office/drawing/2014/main" id="{96DFD956-CE0F-435A-BA95-AE3C22719605}"/>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42" name="Text Box 19">
          <a:extLst>
            <a:ext uri="{FF2B5EF4-FFF2-40B4-BE49-F238E27FC236}">
              <a16:creationId xmlns:a16="http://schemas.microsoft.com/office/drawing/2014/main" id="{C1997F60-B11A-4382-A7C0-6A69D9C2A8D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3" name="Text Box 16">
          <a:extLst>
            <a:ext uri="{FF2B5EF4-FFF2-40B4-BE49-F238E27FC236}">
              <a16:creationId xmlns:a16="http://schemas.microsoft.com/office/drawing/2014/main" id="{70164380-EB83-44E8-B131-6F1ED18505D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4" name="Text Box 17">
          <a:extLst>
            <a:ext uri="{FF2B5EF4-FFF2-40B4-BE49-F238E27FC236}">
              <a16:creationId xmlns:a16="http://schemas.microsoft.com/office/drawing/2014/main" id="{CEC7B0BA-3B44-46FB-9B63-9407D1DA481B}"/>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5" name="Text Box 18">
          <a:extLst>
            <a:ext uri="{FF2B5EF4-FFF2-40B4-BE49-F238E27FC236}">
              <a16:creationId xmlns:a16="http://schemas.microsoft.com/office/drawing/2014/main" id="{25AF47E6-785E-448E-ACC6-2F20331C1D01}"/>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46" name="Text Box 19">
          <a:extLst>
            <a:ext uri="{FF2B5EF4-FFF2-40B4-BE49-F238E27FC236}">
              <a16:creationId xmlns:a16="http://schemas.microsoft.com/office/drawing/2014/main" id="{99B71739-3EA8-4790-B42E-FCD2988531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47" name="Text Box 15">
          <a:extLst>
            <a:ext uri="{FF2B5EF4-FFF2-40B4-BE49-F238E27FC236}">
              <a16:creationId xmlns:a16="http://schemas.microsoft.com/office/drawing/2014/main" id="{40269099-35AA-461F-8521-7FF75A8C9166}"/>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8" name="Text Box 16">
          <a:extLst>
            <a:ext uri="{FF2B5EF4-FFF2-40B4-BE49-F238E27FC236}">
              <a16:creationId xmlns:a16="http://schemas.microsoft.com/office/drawing/2014/main" id="{79C7D018-4298-437E-BFF9-49664845CC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49" name="Text Box 17">
          <a:extLst>
            <a:ext uri="{FF2B5EF4-FFF2-40B4-BE49-F238E27FC236}">
              <a16:creationId xmlns:a16="http://schemas.microsoft.com/office/drawing/2014/main" id="{5830E441-DB5F-44C0-B6A9-43F39109A736}"/>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0" name="Text Box 18">
          <a:extLst>
            <a:ext uri="{FF2B5EF4-FFF2-40B4-BE49-F238E27FC236}">
              <a16:creationId xmlns:a16="http://schemas.microsoft.com/office/drawing/2014/main" id="{750FFB1B-3A39-4CF7-8117-B531A4D7C5F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51" name="Text Box 19">
          <a:extLst>
            <a:ext uri="{FF2B5EF4-FFF2-40B4-BE49-F238E27FC236}">
              <a16:creationId xmlns:a16="http://schemas.microsoft.com/office/drawing/2014/main" id="{BEBB3AE4-756F-4ECE-9B92-1EC9396EE09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2" name="Text Box 16">
          <a:extLst>
            <a:ext uri="{FF2B5EF4-FFF2-40B4-BE49-F238E27FC236}">
              <a16:creationId xmlns:a16="http://schemas.microsoft.com/office/drawing/2014/main" id="{9E018697-754F-4B4D-A29E-86DBA84E8581}"/>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3" name="Text Box 17">
          <a:extLst>
            <a:ext uri="{FF2B5EF4-FFF2-40B4-BE49-F238E27FC236}">
              <a16:creationId xmlns:a16="http://schemas.microsoft.com/office/drawing/2014/main" id="{1AEE7C7C-32D6-485C-9B9B-574B4503058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54" name="Text Box 18">
          <a:extLst>
            <a:ext uri="{FF2B5EF4-FFF2-40B4-BE49-F238E27FC236}">
              <a16:creationId xmlns:a16="http://schemas.microsoft.com/office/drawing/2014/main" id="{AEA8DF99-2155-4BA1-AB33-D04A10FFCC7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5" name="Text Box 16">
          <a:extLst>
            <a:ext uri="{FF2B5EF4-FFF2-40B4-BE49-F238E27FC236}">
              <a16:creationId xmlns:a16="http://schemas.microsoft.com/office/drawing/2014/main" id="{ADCA22E2-262B-4939-9434-1AA41BFB250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6" name="Text Box 17">
          <a:extLst>
            <a:ext uri="{FF2B5EF4-FFF2-40B4-BE49-F238E27FC236}">
              <a16:creationId xmlns:a16="http://schemas.microsoft.com/office/drawing/2014/main" id="{62BC0E27-B2B8-4630-BABB-13E315D7BB4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7" name="Text Box 18">
          <a:extLst>
            <a:ext uri="{FF2B5EF4-FFF2-40B4-BE49-F238E27FC236}">
              <a16:creationId xmlns:a16="http://schemas.microsoft.com/office/drawing/2014/main" id="{4D38A48E-8C6A-43FF-B1FB-0EAE4E743C4A}"/>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8" name="Text Box 19">
          <a:extLst>
            <a:ext uri="{FF2B5EF4-FFF2-40B4-BE49-F238E27FC236}">
              <a16:creationId xmlns:a16="http://schemas.microsoft.com/office/drawing/2014/main" id="{3170A745-BCCB-40C7-8722-2614D2FE893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59" name="Text Box 16">
          <a:extLst>
            <a:ext uri="{FF2B5EF4-FFF2-40B4-BE49-F238E27FC236}">
              <a16:creationId xmlns:a16="http://schemas.microsoft.com/office/drawing/2014/main" id="{21811E6F-B82F-4D09-98F1-62C7F631014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0" name="Text Box 17">
          <a:extLst>
            <a:ext uri="{FF2B5EF4-FFF2-40B4-BE49-F238E27FC236}">
              <a16:creationId xmlns:a16="http://schemas.microsoft.com/office/drawing/2014/main" id="{6EE578E4-6236-461E-B3EB-D1735C3291B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1" name="Text Box 18">
          <a:extLst>
            <a:ext uri="{FF2B5EF4-FFF2-40B4-BE49-F238E27FC236}">
              <a16:creationId xmlns:a16="http://schemas.microsoft.com/office/drawing/2014/main" id="{9CA97887-7420-43B1-90CF-5CD3CCF8304C}"/>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62" name="Text Box 19">
          <a:extLst>
            <a:ext uri="{FF2B5EF4-FFF2-40B4-BE49-F238E27FC236}">
              <a16:creationId xmlns:a16="http://schemas.microsoft.com/office/drawing/2014/main" id="{15B4D29D-1189-4379-9C9E-2E77007BAD0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56743"/>
    <xdr:sp macro="" textlink="">
      <xdr:nvSpPr>
        <xdr:cNvPr id="7763" name="Text Box 15">
          <a:extLst>
            <a:ext uri="{FF2B5EF4-FFF2-40B4-BE49-F238E27FC236}">
              <a16:creationId xmlns:a16="http://schemas.microsoft.com/office/drawing/2014/main" id="{971320F7-FA5B-42C0-A814-B30359A71E54}"/>
            </a:ext>
          </a:extLst>
        </xdr:cNvPr>
        <xdr:cNvSpPr txBox="1">
          <a:spLocks noChangeArrowheads="1"/>
        </xdr:cNvSpPr>
      </xdr:nvSpPr>
      <xdr:spPr bwMode="auto">
        <a:xfrm>
          <a:off x="4972050" y="441420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442269"/>
    <xdr:sp macro="" textlink="">
      <xdr:nvSpPr>
        <xdr:cNvPr id="7764" name="Text Box 15">
          <a:extLst>
            <a:ext uri="{FF2B5EF4-FFF2-40B4-BE49-F238E27FC236}">
              <a16:creationId xmlns:a16="http://schemas.microsoft.com/office/drawing/2014/main" id="{2F438626-D1DF-447E-BD25-CF19A83E9176}"/>
            </a:ext>
          </a:extLst>
        </xdr:cNvPr>
        <xdr:cNvSpPr txBox="1">
          <a:spLocks noChangeArrowheads="1"/>
        </xdr:cNvSpPr>
      </xdr:nvSpPr>
      <xdr:spPr bwMode="auto">
        <a:xfrm>
          <a:off x="17402175"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176</xdr:row>
      <xdr:rowOff>504825</xdr:rowOff>
    </xdr:from>
    <xdr:ext cx="95250" cy="442269"/>
    <xdr:sp macro="" textlink="">
      <xdr:nvSpPr>
        <xdr:cNvPr id="7765" name="Text Box 15">
          <a:extLst>
            <a:ext uri="{FF2B5EF4-FFF2-40B4-BE49-F238E27FC236}">
              <a16:creationId xmlns:a16="http://schemas.microsoft.com/office/drawing/2014/main" id="{2FBD42FC-AB82-4F58-8DA5-7764A61A9C77}"/>
            </a:ext>
          </a:extLst>
        </xdr:cNvPr>
        <xdr:cNvSpPr txBox="1">
          <a:spLocks noChangeArrowheads="1"/>
        </xdr:cNvSpPr>
      </xdr:nvSpPr>
      <xdr:spPr bwMode="auto">
        <a:xfrm>
          <a:off x="29851350" y="441420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766" name="Text Box 15">
          <a:extLst>
            <a:ext uri="{FF2B5EF4-FFF2-40B4-BE49-F238E27FC236}">
              <a16:creationId xmlns:a16="http://schemas.microsoft.com/office/drawing/2014/main" id="{B0A36D7E-13D8-4955-B12C-850BD03B6D2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444331"/>
    <xdr:sp macro="" textlink="">
      <xdr:nvSpPr>
        <xdr:cNvPr id="7767" name="Text Box 15">
          <a:extLst>
            <a:ext uri="{FF2B5EF4-FFF2-40B4-BE49-F238E27FC236}">
              <a16:creationId xmlns:a16="http://schemas.microsoft.com/office/drawing/2014/main" id="{0CAED8B7-9FD7-4AD0-A705-3A682E3459CD}"/>
            </a:ext>
          </a:extLst>
        </xdr:cNvPr>
        <xdr:cNvSpPr txBox="1">
          <a:spLocks noChangeArrowheads="1"/>
        </xdr:cNvSpPr>
      </xdr:nvSpPr>
      <xdr:spPr bwMode="auto">
        <a:xfrm>
          <a:off x="4972050" y="441420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176</xdr:row>
      <xdr:rowOff>504825</xdr:rowOff>
    </xdr:from>
    <xdr:ext cx="95250" cy="213632"/>
    <xdr:sp macro="" textlink="">
      <xdr:nvSpPr>
        <xdr:cNvPr id="7768" name="Text Box 15">
          <a:extLst>
            <a:ext uri="{FF2B5EF4-FFF2-40B4-BE49-F238E27FC236}">
              <a16:creationId xmlns:a16="http://schemas.microsoft.com/office/drawing/2014/main" id="{ABA761EE-8499-4361-A08B-D11840B44CFE}"/>
            </a:ext>
          </a:extLst>
        </xdr:cNvPr>
        <xdr:cNvSpPr txBox="1">
          <a:spLocks noChangeArrowheads="1"/>
        </xdr:cNvSpPr>
      </xdr:nvSpPr>
      <xdr:spPr bwMode="auto">
        <a:xfrm>
          <a:off x="17402175"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69" name="Text Box 16">
          <a:extLst>
            <a:ext uri="{FF2B5EF4-FFF2-40B4-BE49-F238E27FC236}">
              <a16:creationId xmlns:a16="http://schemas.microsoft.com/office/drawing/2014/main" id="{A6928F6E-BE27-4E86-BA61-DEC185D2893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0" name="Text Box 17">
          <a:extLst>
            <a:ext uri="{FF2B5EF4-FFF2-40B4-BE49-F238E27FC236}">
              <a16:creationId xmlns:a16="http://schemas.microsoft.com/office/drawing/2014/main" id="{11FD3CC0-511D-4B02-81E2-A55DA8FDEE27}"/>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1" name="Text Box 18">
          <a:extLst>
            <a:ext uri="{FF2B5EF4-FFF2-40B4-BE49-F238E27FC236}">
              <a16:creationId xmlns:a16="http://schemas.microsoft.com/office/drawing/2014/main" id="{8CC5EA8C-8EDE-423C-85B0-3A55DAADB74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72" name="Text Box 19">
          <a:extLst>
            <a:ext uri="{FF2B5EF4-FFF2-40B4-BE49-F238E27FC236}">
              <a16:creationId xmlns:a16="http://schemas.microsoft.com/office/drawing/2014/main" id="{96F0F803-00E8-4F95-8C78-1A25E1408163}"/>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3" name="Text Box 16">
          <a:extLst>
            <a:ext uri="{FF2B5EF4-FFF2-40B4-BE49-F238E27FC236}">
              <a16:creationId xmlns:a16="http://schemas.microsoft.com/office/drawing/2014/main" id="{86EC6A0D-B3FB-46CE-B484-4F21D22672B4}"/>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4" name="Text Box 17">
          <a:extLst>
            <a:ext uri="{FF2B5EF4-FFF2-40B4-BE49-F238E27FC236}">
              <a16:creationId xmlns:a16="http://schemas.microsoft.com/office/drawing/2014/main" id="{344B0B38-EF56-4EFE-A051-1F13FDBA7D0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5" name="Text Box 18">
          <a:extLst>
            <a:ext uri="{FF2B5EF4-FFF2-40B4-BE49-F238E27FC236}">
              <a16:creationId xmlns:a16="http://schemas.microsoft.com/office/drawing/2014/main" id="{4329A58B-AA00-4437-963B-AE15DC7EF9F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76" name="Text Box 19">
          <a:extLst>
            <a:ext uri="{FF2B5EF4-FFF2-40B4-BE49-F238E27FC236}">
              <a16:creationId xmlns:a16="http://schemas.microsoft.com/office/drawing/2014/main" id="{5EE5119C-7E59-4950-BC5D-A6811FC0E2E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7" name="Text Box 16">
          <a:extLst>
            <a:ext uri="{FF2B5EF4-FFF2-40B4-BE49-F238E27FC236}">
              <a16:creationId xmlns:a16="http://schemas.microsoft.com/office/drawing/2014/main" id="{091FC402-15E0-4FBE-84B0-6E95372C8587}"/>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8" name="Text Box 17">
          <a:extLst>
            <a:ext uri="{FF2B5EF4-FFF2-40B4-BE49-F238E27FC236}">
              <a16:creationId xmlns:a16="http://schemas.microsoft.com/office/drawing/2014/main" id="{03FD5A91-8732-4124-AC57-DB2A6A79CAB9}"/>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79" name="Text Box 18">
          <a:extLst>
            <a:ext uri="{FF2B5EF4-FFF2-40B4-BE49-F238E27FC236}">
              <a16:creationId xmlns:a16="http://schemas.microsoft.com/office/drawing/2014/main" id="{746577D9-F76E-4A10-A24D-DC79B22D9935}"/>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182</xdr:row>
      <xdr:rowOff>0</xdr:rowOff>
    </xdr:from>
    <xdr:ext cx="95250" cy="171450"/>
    <xdr:sp macro="" textlink="">
      <xdr:nvSpPr>
        <xdr:cNvPr id="7780" name="Text Box 19">
          <a:extLst>
            <a:ext uri="{FF2B5EF4-FFF2-40B4-BE49-F238E27FC236}">
              <a16:creationId xmlns:a16="http://schemas.microsoft.com/office/drawing/2014/main" id="{42E67B5C-C8E4-4033-A27B-43A49715DADE}"/>
            </a:ext>
          </a:extLst>
        </xdr:cNvPr>
        <xdr:cNvSpPr txBox="1">
          <a:spLocks noChangeArrowheads="1"/>
        </xdr:cNvSpPr>
      </xdr:nvSpPr>
      <xdr:spPr bwMode="auto">
        <a:xfrm>
          <a:off x="298513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781" name="Text Box 15">
          <a:extLst>
            <a:ext uri="{FF2B5EF4-FFF2-40B4-BE49-F238E27FC236}">
              <a16:creationId xmlns:a16="http://schemas.microsoft.com/office/drawing/2014/main" id="{BA786CA6-A061-4407-B204-673CB757F417}"/>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2" name="Text Box 16">
          <a:extLst>
            <a:ext uri="{FF2B5EF4-FFF2-40B4-BE49-F238E27FC236}">
              <a16:creationId xmlns:a16="http://schemas.microsoft.com/office/drawing/2014/main" id="{71D4523C-D601-4029-A586-99F256B8FC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3" name="Text Box 17">
          <a:extLst>
            <a:ext uri="{FF2B5EF4-FFF2-40B4-BE49-F238E27FC236}">
              <a16:creationId xmlns:a16="http://schemas.microsoft.com/office/drawing/2014/main" id="{FA3B7F3F-9FD4-4214-8C1B-0089185E56F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4" name="Text Box 18">
          <a:extLst>
            <a:ext uri="{FF2B5EF4-FFF2-40B4-BE49-F238E27FC236}">
              <a16:creationId xmlns:a16="http://schemas.microsoft.com/office/drawing/2014/main" id="{7E10DB10-6449-411E-A50C-53696917956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85" name="Text Box 19">
          <a:extLst>
            <a:ext uri="{FF2B5EF4-FFF2-40B4-BE49-F238E27FC236}">
              <a16:creationId xmlns:a16="http://schemas.microsoft.com/office/drawing/2014/main" id="{DC88D138-48F5-47B9-8017-2E4FA071220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180</xdr:row>
      <xdr:rowOff>504825</xdr:rowOff>
    </xdr:from>
    <xdr:ext cx="95250" cy="442269"/>
    <xdr:sp macro="" textlink="">
      <xdr:nvSpPr>
        <xdr:cNvPr id="7786" name="Text Box 15">
          <a:extLst>
            <a:ext uri="{FF2B5EF4-FFF2-40B4-BE49-F238E27FC236}">
              <a16:creationId xmlns:a16="http://schemas.microsoft.com/office/drawing/2014/main" id="{1C3AE29D-8342-43ED-BD78-16B021BBC0EE}"/>
            </a:ext>
          </a:extLst>
        </xdr:cNvPr>
        <xdr:cNvSpPr txBox="1">
          <a:spLocks noChangeArrowheads="1"/>
        </xdr:cNvSpPr>
      </xdr:nvSpPr>
      <xdr:spPr bwMode="auto">
        <a:xfrm>
          <a:off x="17402175" y="45640625"/>
          <a:ext cx="95250" cy="442269"/>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7" name="Text Box 16">
          <a:extLst>
            <a:ext uri="{FF2B5EF4-FFF2-40B4-BE49-F238E27FC236}">
              <a16:creationId xmlns:a16="http://schemas.microsoft.com/office/drawing/2014/main" id="{1E1FDD27-B71E-4FDD-8CD6-AF678371A1FD}"/>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8" name="Text Box 17">
          <a:extLst>
            <a:ext uri="{FF2B5EF4-FFF2-40B4-BE49-F238E27FC236}">
              <a16:creationId xmlns:a16="http://schemas.microsoft.com/office/drawing/2014/main" id="{6BFC47CB-1C81-4F71-BDD0-23118EFB7FE7}"/>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789" name="Text Box 18">
          <a:extLst>
            <a:ext uri="{FF2B5EF4-FFF2-40B4-BE49-F238E27FC236}">
              <a16:creationId xmlns:a16="http://schemas.microsoft.com/office/drawing/2014/main" id="{94411E23-3BA5-4919-9BC0-EE6AF804C4A3}"/>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0" name="Text Box 16">
          <a:extLst>
            <a:ext uri="{FF2B5EF4-FFF2-40B4-BE49-F238E27FC236}">
              <a16:creationId xmlns:a16="http://schemas.microsoft.com/office/drawing/2014/main" id="{A02E4E68-ACA4-434C-88D0-FE5CC25D3F9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1" name="Text Box 17">
          <a:extLst>
            <a:ext uri="{FF2B5EF4-FFF2-40B4-BE49-F238E27FC236}">
              <a16:creationId xmlns:a16="http://schemas.microsoft.com/office/drawing/2014/main" id="{5875F569-8EC6-4EA7-A5A5-2661FE9101E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2" name="Text Box 18">
          <a:extLst>
            <a:ext uri="{FF2B5EF4-FFF2-40B4-BE49-F238E27FC236}">
              <a16:creationId xmlns:a16="http://schemas.microsoft.com/office/drawing/2014/main" id="{5EEE75C1-1D31-4A0E-AA86-8A742CE1B4AD}"/>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3" name="Text Box 19">
          <a:extLst>
            <a:ext uri="{FF2B5EF4-FFF2-40B4-BE49-F238E27FC236}">
              <a16:creationId xmlns:a16="http://schemas.microsoft.com/office/drawing/2014/main" id="{B91993C8-F740-4754-AFC4-E58365D4824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4" name="Text Box 16">
          <a:extLst>
            <a:ext uri="{FF2B5EF4-FFF2-40B4-BE49-F238E27FC236}">
              <a16:creationId xmlns:a16="http://schemas.microsoft.com/office/drawing/2014/main" id="{E30506DF-8FEB-469C-9E43-B4BD97E2B1C1}"/>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5" name="Text Box 17">
          <a:extLst>
            <a:ext uri="{FF2B5EF4-FFF2-40B4-BE49-F238E27FC236}">
              <a16:creationId xmlns:a16="http://schemas.microsoft.com/office/drawing/2014/main" id="{5F493839-9FE2-4FDA-BD45-1EF8C66732EB}"/>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796" name="Text Box 18">
          <a:extLst>
            <a:ext uri="{FF2B5EF4-FFF2-40B4-BE49-F238E27FC236}">
              <a16:creationId xmlns:a16="http://schemas.microsoft.com/office/drawing/2014/main" id="{EE525911-240F-438E-858F-47C7AEBD7B65}"/>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797" name="Text Box 15">
          <a:extLst>
            <a:ext uri="{FF2B5EF4-FFF2-40B4-BE49-F238E27FC236}">
              <a16:creationId xmlns:a16="http://schemas.microsoft.com/office/drawing/2014/main" id="{F1FF388C-5DD0-4BBB-8C7D-6FA4E7D4DBF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8" name="Text Box 16">
          <a:extLst>
            <a:ext uri="{FF2B5EF4-FFF2-40B4-BE49-F238E27FC236}">
              <a16:creationId xmlns:a16="http://schemas.microsoft.com/office/drawing/2014/main" id="{4A34E2F8-D214-4240-AE61-EBBEBC98F96E}"/>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799" name="Text Box 17">
          <a:extLst>
            <a:ext uri="{FF2B5EF4-FFF2-40B4-BE49-F238E27FC236}">
              <a16:creationId xmlns:a16="http://schemas.microsoft.com/office/drawing/2014/main" id="{9E14E4BF-0B25-4502-91E3-5C623F903FB0}"/>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0" name="Text Box 18">
          <a:extLst>
            <a:ext uri="{FF2B5EF4-FFF2-40B4-BE49-F238E27FC236}">
              <a16:creationId xmlns:a16="http://schemas.microsoft.com/office/drawing/2014/main" id="{168EC057-7625-4FE9-8926-E35F64AF635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01" name="Text Box 19">
          <a:extLst>
            <a:ext uri="{FF2B5EF4-FFF2-40B4-BE49-F238E27FC236}">
              <a16:creationId xmlns:a16="http://schemas.microsoft.com/office/drawing/2014/main" id="{CBAD791B-70B9-411F-B2C7-460D4485F23D}"/>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2" name="Text Box 16">
          <a:extLst>
            <a:ext uri="{FF2B5EF4-FFF2-40B4-BE49-F238E27FC236}">
              <a16:creationId xmlns:a16="http://schemas.microsoft.com/office/drawing/2014/main" id="{B281F3E7-055D-4BCB-97A9-5223A53EDC1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3" name="Text Box 17">
          <a:extLst>
            <a:ext uri="{FF2B5EF4-FFF2-40B4-BE49-F238E27FC236}">
              <a16:creationId xmlns:a16="http://schemas.microsoft.com/office/drawing/2014/main" id="{14096E28-E2F0-4F2F-BE4B-DACAC1C2E410}"/>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4" name="Text Box 18">
          <a:extLst>
            <a:ext uri="{FF2B5EF4-FFF2-40B4-BE49-F238E27FC236}">
              <a16:creationId xmlns:a16="http://schemas.microsoft.com/office/drawing/2014/main" id="{9BF93AAF-2F62-4B3A-8E7E-C28C9EB6E6BC}"/>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05" name="Text Box 19">
          <a:extLst>
            <a:ext uri="{FF2B5EF4-FFF2-40B4-BE49-F238E27FC236}">
              <a16:creationId xmlns:a16="http://schemas.microsoft.com/office/drawing/2014/main" id="{DC0D398A-840F-406B-8CA8-0C9F13CB271B}"/>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6" name="Text Box 16">
          <a:extLst>
            <a:ext uri="{FF2B5EF4-FFF2-40B4-BE49-F238E27FC236}">
              <a16:creationId xmlns:a16="http://schemas.microsoft.com/office/drawing/2014/main" id="{C0392FA3-C6AD-415A-8808-BB2DE258324D}"/>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7" name="Text Box 17">
          <a:extLst>
            <a:ext uri="{FF2B5EF4-FFF2-40B4-BE49-F238E27FC236}">
              <a16:creationId xmlns:a16="http://schemas.microsoft.com/office/drawing/2014/main" id="{7CAD8036-6234-447E-A11B-2712628C6C44}"/>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8" name="Text Box 18">
          <a:extLst>
            <a:ext uri="{FF2B5EF4-FFF2-40B4-BE49-F238E27FC236}">
              <a16:creationId xmlns:a16="http://schemas.microsoft.com/office/drawing/2014/main" id="{9498B1FE-BD10-4358-BF0C-81B3E449B166}"/>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21</xdr:col>
      <xdr:colOff>0</xdr:colOff>
      <xdr:row>177</xdr:row>
      <xdr:rowOff>0</xdr:rowOff>
    </xdr:from>
    <xdr:ext cx="95250" cy="171450"/>
    <xdr:sp macro="" textlink="">
      <xdr:nvSpPr>
        <xdr:cNvPr id="7809" name="Text Box 19">
          <a:extLst>
            <a:ext uri="{FF2B5EF4-FFF2-40B4-BE49-F238E27FC236}">
              <a16:creationId xmlns:a16="http://schemas.microsoft.com/office/drawing/2014/main" id="{BC4A458C-5E45-4FE7-B89C-823A4C86E6B0}"/>
            </a:ext>
          </a:extLst>
        </xdr:cNvPr>
        <xdr:cNvSpPr txBox="1">
          <a:spLocks noChangeArrowheads="1"/>
        </xdr:cNvSpPr>
      </xdr:nvSpPr>
      <xdr:spPr bwMode="auto">
        <a:xfrm>
          <a:off x="29851350" y="4414520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014"/>
    <xdr:sp macro="" textlink="">
      <xdr:nvSpPr>
        <xdr:cNvPr id="7810" name="Text Box 15">
          <a:extLst>
            <a:ext uri="{FF2B5EF4-FFF2-40B4-BE49-F238E27FC236}">
              <a16:creationId xmlns:a16="http://schemas.microsoft.com/office/drawing/2014/main" id="{A59055BB-531D-4D98-8142-8D832FE3D361}"/>
            </a:ext>
          </a:extLst>
        </xdr:cNvPr>
        <xdr:cNvSpPr txBox="1">
          <a:spLocks noChangeArrowheads="1"/>
        </xdr:cNvSpPr>
      </xdr:nvSpPr>
      <xdr:spPr bwMode="auto">
        <a:xfrm>
          <a:off x="4972050" y="45640625"/>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1" name="Text Box 16">
          <a:extLst>
            <a:ext uri="{FF2B5EF4-FFF2-40B4-BE49-F238E27FC236}">
              <a16:creationId xmlns:a16="http://schemas.microsoft.com/office/drawing/2014/main" id="{B21ECFDC-58F7-4AFE-8B8F-7F82E3C32329}"/>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2" name="Text Box 17">
          <a:extLst>
            <a:ext uri="{FF2B5EF4-FFF2-40B4-BE49-F238E27FC236}">
              <a16:creationId xmlns:a16="http://schemas.microsoft.com/office/drawing/2014/main" id="{9536C1DB-CC1D-4916-87A1-3B0FABCEC51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3" name="Text Box 18">
          <a:extLst>
            <a:ext uri="{FF2B5EF4-FFF2-40B4-BE49-F238E27FC236}">
              <a16:creationId xmlns:a16="http://schemas.microsoft.com/office/drawing/2014/main" id="{061F371B-3FC1-4C8E-AD24-361E1928AD6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0</xdr:rowOff>
    </xdr:from>
    <xdr:ext cx="95250" cy="171450"/>
    <xdr:sp macro="" textlink="">
      <xdr:nvSpPr>
        <xdr:cNvPr id="7814" name="Text Box 19">
          <a:extLst>
            <a:ext uri="{FF2B5EF4-FFF2-40B4-BE49-F238E27FC236}">
              <a16:creationId xmlns:a16="http://schemas.microsoft.com/office/drawing/2014/main" id="{BC6BA8E5-3732-478B-8D7F-F3898D1A4EBF}"/>
            </a:ext>
          </a:extLst>
        </xdr:cNvPr>
        <xdr:cNvSpPr txBox="1">
          <a:spLocks noChangeArrowheads="1"/>
        </xdr:cNvSpPr>
      </xdr:nvSpPr>
      <xdr:spPr bwMode="auto">
        <a:xfrm>
          <a:off x="4972050"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5" name="Text Box 16">
          <a:extLst>
            <a:ext uri="{FF2B5EF4-FFF2-40B4-BE49-F238E27FC236}">
              <a16:creationId xmlns:a16="http://schemas.microsoft.com/office/drawing/2014/main" id="{663860BD-DD52-4BFB-B58C-AE0E660E6E8A}"/>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0</xdr:rowOff>
    </xdr:from>
    <xdr:ext cx="95250" cy="171450"/>
    <xdr:sp macro="" textlink="">
      <xdr:nvSpPr>
        <xdr:cNvPr id="7816" name="Text Box 17">
          <a:extLst>
            <a:ext uri="{FF2B5EF4-FFF2-40B4-BE49-F238E27FC236}">
              <a16:creationId xmlns:a16="http://schemas.microsoft.com/office/drawing/2014/main" id="{3E88D071-DE2A-4A02-B1A8-A53409213A3F}"/>
            </a:ext>
          </a:extLst>
        </xdr:cNvPr>
        <xdr:cNvSpPr txBox="1">
          <a:spLocks noChangeArrowheads="1"/>
        </xdr:cNvSpPr>
      </xdr:nvSpPr>
      <xdr:spPr bwMode="auto">
        <a:xfrm>
          <a:off x="1740217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1020762</xdr:colOff>
      <xdr:row>182</xdr:row>
      <xdr:rowOff>15875</xdr:rowOff>
    </xdr:from>
    <xdr:ext cx="95250" cy="171450"/>
    <xdr:sp macro="" textlink="">
      <xdr:nvSpPr>
        <xdr:cNvPr id="7817" name="Text Box 18">
          <a:extLst>
            <a:ext uri="{FF2B5EF4-FFF2-40B4-BE49-F238E27FC236}">
              <a16:creationId xmlns:a16="http://schemas.microsoft.com/office/drawing/2014/main" id="{D9D875A0-17D2-4AAD-B280-78C5E2D91EA1}"/>
            </a:ext>
          </a:extLst>
        </xdr:cNvPr>
        <xdr:cNvSpPr txBox="1">
          <a:spLocks noChangeArrowheads="1"/>
        </xdr:cNvSpPr>
      </xdr:nvSpPr>
      <xdr:spPr bwMode="auto">
        <a:xfrm>
          <a:off x="17270412" y="46034325"/>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8" name="Text Box 16">
          <a:extLst>
            <a:ext uri="{FF2B5EF4-FFF2-40B4-BE49-F238E27FC236}">
              <a16:creationId xmlns:a16="http://schemas.microsoft.com/office/drawing/2014/main" id="{7E98393B-4485-4A82-8A52-BE30938EC522}"/>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19" name="Text Box 17">
          <a:extLst>
            <a:ext uri="{FF2B5EF4-FFF2-40B4-BE49-F238E27FC236}">
              <a16:creationId xmlns:a16="http://schemas.microsoft.com/office/drawing/2014/main" id="{19CE38AD-5789-404B-923F-F4B242F7D164}"/>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0" name="Text Box 18">
          <a:extLst>
            <a:ext uri="{FF2B5EF4-FFF2-40B4-BE49-F238E27FC236}">
              <a16:creationId xmlns:a16="http://schemas.microsoft.com/office/drawing/2014/main" id="{693C40BB-945F-46E7-88F5-96328CE3D5C8}"/>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1" name="Text Box 19">
          <a:extLst>
            <a:ext uri="{FF2B5EF4-FFF2-40B4-BE49-F238E27FC236}">
              <a16:creationId xmlns:a16="http://schemas.microsoft.com/office/drawing/2014/main" id="{F8140924-74F6-4DAD-AB84-0961EAF3502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12</xdr:col>
      <xdr:colOff>1152525</xdr:colOff>
      <xdr:row>182</xdr:row>
      <xdr:rowOff>0</xdr:rowOff>
    </xdr:from>
    <xdr:ext cx="95250" cy="171450"/>
    <xdr:sp macro="" textlink="">
      <xdr:nvSpPr>
        <xdr:cNvPr id="7822" name="Text Box 16">
          <a:extLst>
            <a:ext uri="{FF2B5EF4-FFF2-40B4-BE49-F238E27FC236}">
              <a16:creationId xmlns:a16="http://schemas.microsoft.com/office/drawing/2014/main" id="{282A8C34-67EE-43D9-9B2A-C12D26E8CD6E}"/>
            </a:ext>
          </a:extLst>
        </xdr:cNvPr>
        <xdr:cNvSpPr txBox="1">
          <a:spLocks noChangeArrowheads="1"/>
        </xdr:cNvSpPr>
      </xdr:nvSpPr>
      <xdr:spPr bwMode="auto">
        <a:xfrm>
          <a:off x="21243925" y="46018450"/>
          <a:ext cx="95250" cy="17145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3" name="Text Box 15">
          <a:extLst>
            <a:ext uri="{FF2B5EF4-FFF2-40B4-BE49-F238E27FC236}">
              <a16:creationId xmlns:a16="http://schemas.microsoft.com/office/drawing/2014/main" id="{AAF826CB-1F55-4353-AC51-8E10862FBF03}"/>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4" name="Text Box 15">
          <a:extLst>
            <a:ext uri="{FF2B5EF4-FFF2-40B4-BE49-F238E27FC236}">
              <a16:creationId xmlns:a16="http://schemas.microsoft.com/office/drawing/2014/main" id="{9E331E44-1DB0-45E6-9F96-84B17C6D8BA6}"/>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25" name="Text Box 15">
          <a:extLst>
            <a:ext uri="{FF2B5EF4-FFF2-40B4-BE49-F238E27FC236}">
              <a16:creationId xmlns:a16="http://schemas.microsoft.com/office/drawing/2014/main" id="{5926316E-A29E-4966-89B9-72AC9390BA51}"/>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26" name="Text Box 15">
          <a:extLst>
            <a:ext uri="{FF2B5EF4-FFF2-40B4-BE49-F238E27FC236}">
              <a16:creationId xmlns:a16="http://schemas.microsoft.com/office/drawing/2014/main" id="{E649D6EA-BD82-432A-9D70-0D66EE07CF3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27" name="Text Box 15">
          <a:extLst>
            <a:ext uri="{FF2B5EF4-FFF2-40B4-BE49-F238E27FC236}">
              <a16:creationId xmlns:a16="http://schemas.microsoft.com/office/drawing/2014/main" id="{458EB980-3087-4B7D-A298-2BD11BD76365}"/>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8" name="Text Box 15">
          <a:extLst>
            <a:ext uri="{FF2B5EF4-FFF2-40B4-BE49-F238E27FC236}">
              <a16:creationId xmlns:a16="http://schemas.microsoft.com/office/drawing/2014/main" id="{4FE0EEBF-5F48-4EC6-8655-7E68AA57302A}"/>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29" name="Text Box 15">
          <a:extLst>
            <a:ext uri="{FF2B5EF4-FFF2-40B4-BE49-F238E27FC236}">
              <a16:creationId xmlns:a16="http://schemas.microsoft.com/office/drawing/2014/main" id="{2849F09E-0B3E-482C-A02D-A8F9EC75D575}"/>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0" name="Text Box 15">
          <a:extLst>
            <a:ext uri="{FF2B5EF4-FFF2-40B4-BE49-F238E27FC236}">
              <a16:creationId xmlns:a16="http://schemas.microsoft.com/office/drawing/2014/main" id="{608C500B-0465-4188-BF02-8479AF3ACF3F}"/>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1" name="Text Box 15">
          <a:extLst>
            <a:ext uri="{FF2B5EF4-FFF2-40B4-BE49-F238E27FC236}">
              <a16:creationId xmlns:a16="http://schemas.microsoft.com/office/drawing/2014/main" id="{4620389A-9409-4EF9-9B5B-8BA4FF45CFF1}"/>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2" name="Text Box 15">
          <a:extLst>
            <a:ext uri="{FF2B5EF4-FFF2-40B4-BE49-F238E27FC236}">
              <a16:creationId xmlns:a16="http://schemas.microsoft.com/office/drawing/2014/main" id="{336EF623-7F49-4040-8C88-3D57605690FB}"/>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176</xdr:row>
      <xdr:rowOff>504825</xdr:rowOff>
    </xdr:from>
    <xdr:ext cx="95250" cy="213632"/>
    <xdr:sp macro="" textlink="">
      <xdr:nvSpPr>
        <xdr:cNvPr id="7833" name="Text Box 15">
          <a:extLst>
            <a:ext uri="{FF2B5EF4-FFF2-40B4-BE49-F238E27FC236}">
              <a16:creationId xmlns:a16="http://schemas.microsoft.com/office/drawing/2014/main" id="{A87F8707-9EB6-40EA-9033-CF421B1AE518}"/>
            </a:ext>
          </a:extLst>
        </xdr:cNvPr>
        <xdr:cNvSpPr txBox="1">
          <a:spLocks noChangeArrowheads="1"/>
        </xdr:cNvSpPr>
      </xdr:nvSpPr>
      <xdr:spPr bwMode="auto">
        <a:xfrm>
          <a:off x="4972050" y="441420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8496"/>
    <xdr:sp macro="" textlink="">
      <xdr:nvSpPr>
        <xdr:cNvPr id="7834" name="Text Box 15">
          <a:extLst>
            <a:ext uri="{FF2B5EF4-FFF2-40B4-BE49-F238E27FC236}">
              <a16:creationId xmlns:a16="http://schemas.microsoft.com/office/drawing/2014/main" id="{CD130CD9-3466-4C3C-A115-903C3C62C681}"/>
            </a:ext>
          </a:extLst>
        </xdr:cNvPr>
        <xdr:cNvSpPr txBox="1">
          <a:spLocks noChangeArrowheads="1"/>
        </xdr:cNvSpPr>
      </xdr:nvSpPr>
      <xdr:spPr bwMode="auto">
        <a:xfrm>
          <a:off x="4972050" y="448913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5" name="Text Box 15">
          <a:extLst>
            <a:ext uri="{FF2B5EF4-FFF2-40B4-BE49-F238E27FC236}">
              <a16:creationId xmlns:a16="http://schemas.microsoft.com/office/drawing/2014/main" id="{078D8FBC-F043-4645-8F40-174127867793}"/>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6" name="Text Box 15">
          <a:extLst>
            <a:ext uri="{FF2B5EF4-FFF2-40B4-BE49-F238E27FC236}">
              <a16:creationId xmlns:a16="http://schemas.microsoft.com/office/drawing/2014/main" id="{85637FA3-2151-43F9-8C29-0B77FCCD542D}"/>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56743"/>
    <xdr:sp macro="" textlink="">
      <xdr:nvSpPr>
        <xdr:cNvPr id="7837" name="Text Box 15">
          <a:extLst>
            <a:ext uri="{FF2B5EF4-FFF2-40B4-BE49-F238E27FC236}">
              <a16:creationId xmlns:a16="http://schemas.microsoft.com/office/drawing/2014/main" id="{B892A500-DBE9-43FE-9401-D1F5954AF420}"/>
            </a:ext>
          </a:extLst>
        </xdr:cNvPr>
        <xdr:cNvSpPr txBox="1">
          <a:spLocks noChangeArrowheads="1"/>
        </xdr:cNvSpPr>
      </xdr:nvSpPr>
      <xdr:spPr bwMode="auto">
        <a:xfrm>
          <a:off x="4972050" y="448913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38" name="Text Box 15">
          <a:extLst>
            <a:ext uri="{FF2B5EF4-FFF2-40B4-BE49-F238E27FC236}">
              <a16:creationId xmlns:a16="http://schemas.microsoft.com/office/drawing/2014/main" id="{130C011C-C1CB-4F03-BADB-2529A4B41E5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444331"/>
    <xdr:sp macro="" textlink="">
      <xdr:nvSpPr>
        <xdr:cNvPr id="7839" name="Text Box 15">
          <a:extLst>
            <a:ext uri="{FF2B5EF4-FFF2-40B4-BE49-F238E27FC236}">
              <a16:creationId xmlns:a16="http://schemas.microsoft.com/office/drawing/2014/main" id="{444CAE06-9551-49F7-A40C-8A95E1F5CA42}"/>
            </a:ext>
          </a:extLst>
        </xdr:cNvPr>
        <xdr:cNvSpPr txBox="1">
          <a:spLocks noChangeArrowheads="1"/>
        </xdr:cNvSpPr>
      </xdr:nvSpPr>
      <xdr:spPr bwMode="auto">
        <a:xfrm>
          <a:off x="4972050" y="448913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0" name="Text Box 15">
          <a:extLst>
            <a:ext uri="{FF2B5EF4-FFF2-40B4-BE49-F238E27FC236}">
              <a16:creationId xmlns:a16="http://schemas.microsoft.com/office/drawing/2014/main" id="{89AADFA4-E864-4470-A31E-A32B7E5BDBE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1" name="Text Box 15">
          <a:extLst>
            <a:ext uri="{FF2B5EF4-FFF2-40B4-BE49-F238E27FC236}">
              <a16:creationId xmlns:a16="http://schemas.microsoft.com/office/drawing/2014/main" id="{AD0EB999-3DBB-4498-854E-A054A7A71FF4}"/>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2" name="Text Box 15">
          <a:extLst>
            <a:ext uri="{FF2B5EF4-FFF2-40B4-BE49-F238E27FC236}">
              <a16:creationId xmlns:a16="http://schemas.microsoft.com/office/drawing/2014/main" id="{BF7B288D-B8ED-4E29-9978-5C753187CD28}"/>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3" name="Text Box 15">
          <a:extLst>
            <a:ext uri="{FF2B5EF4-FFF2-40B4-BE49-F238E27FC236}">
              <a16:creationId xmlns:a16="http://schemas.microsoft.com/office/drawing/2014/main" id="{630E204C-4F35-43A8-B84B-A9887AD3A94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4" name="Text Box 15">
          <a:extLst>
            <a:ext uri="{FF2B5EF4-FFF2-40B4-BE49-F238E27FC236}">
              <a16:creationId xmlns:a16="http://schemas.microsoft.com/office/drawing/2014/main" id="{5224F4CB-8C3C-4B98-B84C-ACABD66EC28A}"/>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178</xdr:row>
      <xdr:rowOff>504825</xdr:rowOff>
    </xdr:from>
    <xdr:ext cx="95250" cy="213632"/>
    <xdr:sp macro="" textlink="">
      <xdr:nvSpPr>
        <xdr:cNvPr id="7845" name="Text Box 15">
          <a:extLst>
            <a:ext uri="{FF2B5EF4-FFF2-40B4-BE49-F238E27FC236}">
              <a16:creationId xmlns:a16="http://schemas.microsoft.com/office/drawing/2014/main" id="{4AC3EED4-6FEA-400B-8E0A-E5147A8FFF5B}"/>
            </a:ext>
          </a:extLst>
        </xdr:cNvPr>
        <xdr:cNvSpPr txBox="1">
          <a:spLocks noChangeArrowheads="1"/>
        </xdr:cNvSpPr>
      </xdr:nvSpPr>
      <xdr:spPr bwMode="auto">
        <a:xfrm>
          <a:off x="4972050" y="448913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8496"/>
    <xdr:sp macro="" textlink="">
      <xdr:nvSpPr>
        <xdr:cNvPr id="7846" name="Text Box 15">
          <a:extLst>
            <a:ext uri="{FF2B5EF4-FFF2-40B4-BE49-F238E27FC236}">
              <a16:creationId xmlns:a16="http://schemas.microsoft.com/office/drawing/2014/main" id="{A56DEEC6-3840-4C23-B41F-8CF3B73E0842}"/>
            </a:ext>
          </a:extLst>
        </xdr:cNvPr>
        <xdr:cNvSpPr txBox="1">
          <a:spLocks noChangeArrowheads="1"/>
        </xdr:cNvSpPr>
      </xdr:nvSpPr>
      <xdr:spPr bwMode="auto">
        <a:xfrm>
          <a:off x="4972050" y="45640625"/>
          <a:ext cx="95250" cy="4484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47" name="Text Box 15">
          <a:extLst>
            <a:ext uri="{FF2B5EF4-FFF2-40B4-BE49-F238E27FC236}">
              <a16:creationId xmlns:a16="http://schemas.microsoft.com/office/drawing/2014/main" id="{63B8BE5C-E8D7-4C63-A179-693668EA8A3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48" name="Text Box 15">
          <a:extLst>
            <a:ext uri="{FF2B5EF4-FFF2-40B4-BE49-F238E27FC236}">
              <a16:creationId xmlns:a16="http://schemas.microsoft.com/office/drawing/2014/main" id="{3B4BA055-D388-4A4F-B321-F25D56637CEE}"/>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56743"/>
    <xdr:sp macro="" textlink="">
      <xdr:nvSpPr>
        <xdr:cNvPr id="7849" name="Text Box 15">
          <a:extLst>
            <a:ext uri="{FF2B5EF4-FFF2-40B4-BE49-F238E27FC236}">
              <a16:creationId xmlns:a16="http://schemas.microsoft.com/office/drawing/2014/main" id="{517A349C-3EF4-415E-8D60-FDA33050AA24}"/>
            </a:ext>
          </a:extLst>
        </xdr:cNvPr>
        <xdr:cNvSpPr txBox="1">
          <a:spLocks noChangeArrowheads="1"/>
        </xdr:cNvSpPr>
      </xdr:nvSpPr>
      <xdr:spPr bwMode="auto">
        <a:xfrm>
          <a:off x="4972050" y="45640625"/>
          <a:ext cx="95250" cy="45674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0" name="Text Box 15">
          <a:extLst>
            <a:ext uri="{FF2B5EF4-FFF2-40B4-BE49-F238E27FC236}">
              <a16:creationId xmlns:a16="http://schemas.microsoft.com/office/drawing/2014/main" id="{82181FFE-6282-481B-B44A-3C9CE5C9355D}"/>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444331"/>
    <xdr:sp macro="" textlink="">
      <xdr:nvSpPr>
        <xdr:cNvPr id="7851" name="Text Box 15">
          <a:extLst>
            <a:ext uri="{FF2B5EF4-FFF2-40B4-BE49-F238E27FC236}">
              <a16:creationId xmlns:a16="http://schemas.microsoft.com/office/drawing/2014/main" id="{B74E7C63-129A-4ED9-92E2-EAA5E830E9E9}"/>
            </a:ext>
          </a:extLst>
        </xdr:cNvPr>
        <xdr:cNvSpPr txBox="1">
          <a:spLocks noChangeArrowheads="1"/>
        </xdr:cNvSpPr>
      </xdr:nvSpPr>
      <xdr:spPr bwMode="auto">
        <a:xfrm>
          <a:off x="4972050" y="45640625"/>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2" name="Text Box 15">
          <a:extLst>
            <a:ext uri="{FF2B5EF4-FFF2-40B4-BE49-F238E27FC236}">
              <a16:creationId xmlns:a16="http://schemas.microsoft.com/office/drawing/2014/main" id="{1C61E67B-86B6-4004-AB0A-DC685462011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3" name="Text Box 15">
          <a:extLst>
            <a:ext uri="{FF2B5EF4-FFF2-40B4-BE49-F238E27FC236}">
              <a16:creationId xmlns:a16="http://schemas.microsoft.com/office/drawing/2014/main" id="{F74399DD-C6A4-4182-AD7B-88FA1EB6C513}"/>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4" name="Text Box 15">
          <a:extLst>
            <a:ext uri="{FF2B5EF4-FFF2-40B4-BE49-F238E27FC236}">
              <a16:creationId xmlns:a16="http://schemas.microsoft.com/office/drawing/2014/main" id="{85AA3D32-3F09-4231-A386-7E5B8933D07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5" name="Text Box 15">
          <a:extLst>
            <a:ext uri="{FF2B5EF4-FFF2-40B4-BE49-F238E27FC236}">
              <a16:creationId xmlns:a16="http://schemas.microsoft.com/office/drawing/2014/main" id="{74C96A22-CFAB-474C-8023-FB11A2DCE57F}"/>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6" name="Text Box 15">
          <a:extLst>
            <a:ext uri="{FF2B5EF4-FFF2-40B4-BE49-F238E27FC236}">
              <a16:creationId xmlns:a16="http://schemas.microsoft.com/office/drawing/2014/main" id="{C6986C88-47D2-4D9C-90F3-70F40ED50B4E}"/>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180</xdr:row>
      <xdr:rowOff>504825</xdr:rowOff>
    </xdr:from>
    <xdr:ext cx="95250" cy="213632"/>
    <xdr:sp macro="" textlink="">
      <xdr:nvSpPr>
        <xdr:cNvPr id="7857" name="Text Box 15">
          <a:extLst>
            <a:ext uri="{FF2B5EF4-FFF2-40B4-BE49-F238E27FC236}">
              <a16:creationId xmlns:a16="http://schemas.microsoft.com/office/drawing/2014/main" id="{362B5A4F-9F6F-42FC-9922-C2F73B855CE6}"/>
            </a:ext>
          </a:extLst>
        </xdr:cNvPr>
        <xdr:cNvSpPr txBox="1">
          <a:spLocks noChangeArrowheads="1"/>
        </xdr:cNvSpPr>
      </xdr:nvSpPr>
      <xdr:spPr bwMode="auto">
        <a:xfrm>
          <a:off x="4972050" y="456406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8" name="Text Box 15">
          <a:extLst>
            <a:ext uri="{FF2B5EF4-FFF2-40B4-BE49-F238E27FC236}">
              <a16:creationId xmlns:a16="http://schemas.microsoft.com/office/drawing/2014/main" id="{F13AA95D-2816-4427-9F32-207FBAD8BC9D}"/>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59" name="Text Box 15">
          <a:extLst>
            <a:ext uri="{FF2B5EF4-FFF2-40B4-BE49-F238E27FC236}">
              <a16:creationId xmlns:a16="http://schemas.microsoft.com/office/drawing/2014/main" id="{F7BD14B8-8154-453D-A6A4-662EF8AC484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0" name="Text Box 15">
          <a:extLst>
            <a:ext uri="{FF2B5EF4-FFF2-40B4-BE49-F238E27FC236}">
              <a16:creationId xmlns:a16="http://schemas.microsoft.com/office/drawing/2014/main" id="{E35CC817-3342-42C0-8D7E-ED69463B8462}"/>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1" name="Text Box 15">
          <a:extLst>
            <a:ext uri="{FF2B5EF4-FFF2-40B4-BE49-F238E27FC236}">
              <a16:creationId xmlns:a16="http://schemas.microsoft.com/office/drawing/2014/main" id="{02D25C9C-600B-4931-9DAB-5540F8BD2D41}"/>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2" name="Text Box 15">
          <a:extLst>
            <a:ext uri="{FF2B5EF4-FFF2-40B4-BE49-F238E27FC236}">
              <a16:creationId xmlns:a16="http://schemas.microsoft.com/office/drawing/2014/main" id="{A12482D1-D505-4160-87BE-7F5F8726DF4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3" name="Text Box 15">
          <a:extLst>
            <a:ext uri="{FF2B5EF4-FFF2-40B4-BE49-F238E27FC236}">
              <a16:creationId xmlns:a16="http://schemas.microsoft.com/office/drawing/2014/main" id="{05F66010-EF24-4AEE-AD69-8EB91BD189D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4" name="Text Box 15">
          <a:extLst>
            <a:ext uri="{FF2B5EF4-FFF2-40B4-BE49-F238E27FC236}">
              <a16:creationId xmlns:a16="http://schemas.microsoft.com/office/drawing/2014/main" id="{A4AF07F1-CCF8-4DC7-AF29-A41A03299E17}"/>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5" name="Text Box 15">
          <a:extLst>
            <a:ext uri="{FF2B5EF4-FFF2-40B4-BE49-F238E27FC236}">
              <a16:creationId xmlns:a16="http://schemas.microsoft.com/office/drawing/2014/main" id="{0924DA4E-64FC-476E-80CD-C22A22F262DC}"/>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6" name="Text Box 15">
          <a:extLst>
            <a:ext uri="{FF2B5EF4-FFF2-40B4-BE49-F238E27FC236}">
              <a16:creationId xmlns:a16="http://schemas.microsoft.com/office/drawing/2014/main" id="{B50BF3EF-B300-431B-82C8-5A98C18B291A}"/>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7" name="Text Box 15">
          <a:extLst>
            <a:ext uri="{FF2B5EF4-FFF2-40B4-BE49-F238E27FC236}">
              <a16:creationId xmlns:a16="http://schemas.microsoft.com/office/drawing/2014/main" id="{B27F4F27-5DAD-406C-85D6-9D0E445DCCD8}"/>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68" name="Text Box 15">
          <a:extLst>
            <a:ext uri="{FF2B5EF4-FFF2-40B4-BE49-F238E27FC236}">
              <a16:creationId xmlns:a16="http://schemas.microsoft.com/office/drawing/2014/main" id="{2C8F9F8C-7BA1-49F4-8B59-E6B433E6CBA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10</xdr:col>
      <xdr:colOff>28575</xdr:colOff>
      <xdr:row>182</xdr:row>
      <xdr:rowOff>170392</xdr:rowOff>
    </xdr:from>
    <xdr:ext cx="95250" cy="213632"/>
    <xdr:sp macro="" textlink="">
      <xdr:nvSpPr>
        <xdr:cNvPr id="7869" name="Text Box 15">
          <a:extLst>
            <a:ext uri="{FF2B5EF4-FFF2-40B4-BE49-F238E27FC236}">
              <a16:creationId xmlns:a16="http://schemas.microsoft.com/office/drawing/2014/main" id="{546E2060-4F2E-46C1-A14B-1B660CA31007}"/>
            </a:ext>
          </a:extLst>
        </xdr:cNvPr>
        <xdr:cNvSpPr txBox="1">
          <a:spLocks noChangeArrowheads="1"/>
        </xdr:cNvSpPr>
      </xdr:nvSpPr>
      <xdr:spPr bwMode="auto">
        <a:xfrm>
          <a:off x="17554575" y="46188842"/>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0" name="Text Box 15">
          <a:extLst>
            <a:ext uri="{FF2B5EF4-FFF2-40B4-BE49-F238E27FC236}">
              <a16:creationId xmlns:a16="http://schemas.microsoft.com/office/drawing/2014/main" id="{6FA80CEC-0B9B-4BDB-8A21-7501B54B1E9F}"/>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9</xdr:col>
      <xdr:colOff>1152525</xdr:colOff>
      <xdr:row>182</xdr:row>
      <xdr:rowOff>504825</xdr:rowOff>
    </xdr:from>
    <xdr:ext cx="95250" cy="213632"/>
    <xdr:sp macro="" textlink="">
      <xdr:nvSpPr>
        <xdr:cNvPr id="7871" name="Text Box 15">
          <a:extLst>
            <a:ext uri="{FF2B5EF4-FFF2-40B4-BE49-F238E27FC236}">
              <a16:creationId xmlns:a16="http://schemas.microsoft.com/office/drawing/2014/main" id="{FB392739-3CA8-4135-9386-6304C6C83A7A}"/>
            </a:ext>
          </a:extLst>
        </xdr:cNvPr>
        <xdr:cNvSpPr txBox="1">
          <a:spLocks noChangeArrowheads="1"/>
        </xdr:cNvSpPr>
      </xdr:nvSpPr>
      <xdr:spPr bwMode="auto">
        <a:xfrm>
          <a:off x="17402175"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2" name="Text Box 15">
          <a:extLst>
            <a:ext uri="{FF2B5EF4-FFF2-40B4-BE49-F238E27FC236}">
              <a16:creationId xmlns:a16="http://schemas.microsoft.com/office/drawing/2014/main" id="{BCF50586-9C30-4135-AC5D-4D1FA1D3B504}"/>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3" name="Text Box 15">
          <a:extLst>
            <a:ext uri="{FF2B5EF4-FFF2-40B4-BE49-F238E27FC236}">
              <a16:creationId xmlns:a16="http://schemas.microsoft.com/office/drawing/2014/main" id="{31B6EC45-686F-4194-AD15-5772B95A58D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4" name="Text Box 15">
          <a:extLst>
            <a:ext uri="{FF2B5EF4-FFF2-40B4-BE49-F238E27FC236}">
              <a16:creationId xmlns:a16="http://schemas.microsoft.com/office/drawing/2014/main" id="{6AC57A43-1F5E-4786-93B0-FAB2200AC31B}"/>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5" name="Text Box 15">
          <a:extLst>
            <a:ext uri="{FF2B5EF4-FFF2-40B4-BE49-F238E27FC236}">
              <a16:creationId xmlns:a16="http://schemas.microsoft.com/office/drawing/2014/main" id="{33B03EA0-18E9-4115-8CB2-137C0AF5CA58}"/>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6" name="Text Box 15">
          <a:extLst>
            <a:ext uri="{FF2B5EF4-FFF2-40B4-BE49-F238E27FC236}">
              <a16:creationId xmlns:a16="http://schemas.microsoft.com/office/drawing/2014/main" id="{6E6FD478-448F-4CAB-A442-BDE5DA727E83}"/>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182</xdr:row>
      <xdr:rowOff>504825</xdr:rowOff>
    </xdr:from>
    <xdr:ext cx="95250" cy="213632"/>
    <xdr:sp macro="" textlink="">
      <xdr:nvSpPr>
        <xdr:cNvPr id="7877" name="Text Box 15">
          <a:extLst>
            <a:ext uri="{FF2B5EF4-FFF2-40B4-BE49-F238E27FC236}">
              <a16:creationId xmlns:a16="http://schemas.microsoft.com/office/drawing/2014/main" id="{D86E3E47-E1AE-4495-A222-A0AEDE5B5E10}"/>
            </a:ext>
          </a:extLst>
        </xdr:cNvPr>
        <xdr:cNvSpPr txBox="1">
          <a:spLocks noChangeArrowheads="1"/>
        </xdr:cNvSpPr>
      </xdr:nvSpPr>
      <xdr:spPr bwMode="auto">
        <a:xfrm>
          <a:off x="4972050" y="46389925"/>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twoCellAnchor editAs="oneCell">
    <xdr:from>
      <xdr:col>0</xdr:col>
      <xdr:colOff>171450</xdr:colOff>
      <xdr:row>0</xdr:row>
      <xdr:rowOff>12700</xdr:rowOff>
    </xdr:from>
    <xdr:to>
      <xdr:col>0</xdr:col>
      <xdr:colOff>900731</xdr:colOff>
      <xdr:row>2</xdr:row>
      <xdr:rowOff>124637</xdr:rowOff>
    </xdr:to>
    <xdr:pic>
      <xdr:nvPicPr>
        <xdr:cNvPr id="7878" name="Imagen 7877">
          <a:extLst>
            <a:ext uri="{FF2B5EF4-FFF2-40B4-BE49-F238E27FC236}">
              <a16:creationId xmlns:a16="http://schemas.microsoft.com/office/drawing/2014/main" id="{E8FD90FC-1001-4485-B86C-39754CDBF2E5}"/>
            </a:ext>
          </a:extLst>
        </xdr:cNvPr>
        <xdr:cNvPicPr>
          <a:picLocks noChangeAspect="1"/>
        </xdr:cNvPicPr>
      </xdr:nvPicPr>
      <xdr:blipFill>
        <a:blip xmlns:r="http://schemas.openxmlformats.org/officeDocument/2006/relationships" r:embed="rId1"/>
        <a:stretch>
          <a:fillRect/>
        </a:stretch>
      </xdr:blipFill>
      <xdr:spPr>
        <a:xfrm>
          <a:off x="171450" y="12700"/>
          <a:ext cx="729281" cy="61993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25</xdr:col>
      <xdr:colOff>0</xdr:colOff>
      <xdr:row>27</xdr:row>
      <xdr:rowOff>128588</xdr:rowOff>
    </xdr:from>
    <xdr:to>
      <xdr:col>25</xdr:col>
      <xdr:colOff>0</xdr:colOff>
      <xdr:row>29</xdr:row>
      <xdr:rowOff>186765</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20431918" y="5360988"/>
          <a:ext cx="7516517" cy="7110992"/>
        </a:xfrm>
        <a:prstGeom prst="rect">
          <a:avLst/>
        </a:prstGeom>
      </xdr:spPr>
    </xdr:pic>
    <xdr:clientData/>
  </xdr:twoCellAnchor>
  <xdr:twoCellAnchor editAs="oneCell">
    <xdr:from>
      <xdr:col>25</xdr:col>
      <xdr:colOff>0</xdr:colOff>
      <xdr:row>42</xdr:row>
      <xdr:rowOff>0</xdr:rowOff>
    </xdr:from>
    <xdr:to>
      <xdr:col>25</xdr:col>
      <xdr:colOff>0</xdr:colOff>
      <xdr:row>42</xdr:row>
      <xdr:rowOff>186764</xdr:rowOff>
    </xdr:to>
    <xdr:pic>
      <xdr:nvPicPr>
        <xdr:cNvPr id="3" name="Imagen 2">
          <a:extLst>
            <a:ext uri="{FF2B5EF4-FFF2-40B4-BE49-F238E27FC236}">
              <a16:creationId xmlns:a16="http://schemas.microsoft.com/office/drawing/2014/main" id="{00000000-0008-0000-06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25768300" y="5549900"/>
          <a:ext cx="16163927" cy="6387232"/>
        </a:xfrm>
        <a:prstGeom prst="rect">
          <a:avLst/>
        </a:prstGeom>
      </xdr:spPr>
    </xdr:pic>
    <xdr:clientData/>
  </xdr:twoCellAnchor>
  <xdr:twoCellAnchor editAs="oneCell">
    <xdr:from>
      <xdr:col>0</xdr:col>
      <xdr:colOff>29883</xdr:colOff>
      <xdr:row>0</xdr:row>
      <xdr:rowOff>29883</xdr:rowOff>
    </xdr:from>
    <xdr:to>
      <xdr:col>0</xdr:col>
      <xdr:colOff>759164</xdr:colOff>
      <xdr:row>2</xdr:row>
      <xdr:rowOff>141820</xdr:rowOff>
    </xdr:to>
    <xdr:pic>
      <xdr:nvPicPr>
        <xdr:cNvPr id="5" name="Imagen 4">
          <a:extLst>
            <a:ext uri="{FF2B5EF4-FFF2-40B4-BE49-F238E27FC236}">
              <a16:creationId xmlns:a16="http://schemas.microsoft.com/office/drawing/2014/main" id="{7AB04B87-BD45-423E-B5F1-8E19F95C749D}"/>
            </a:ext>
          </a:extLst>
        </xdr:cNvPr>
        <xdr:cNvPicPr>
          <a:picLocks noChangeAspect="1"/>
        </xdr:cNvPicPr>
      </xdr:nvPicPr>
      <xdr:blipFill>
        <a:blip xmlns:r="http://schemas.openxmlformats.org/officeDocument/2006/relationships" r:embed="rId3"/>
        <a:stretch>
          <a:fillRect/>
        </a:stretch>
      </xdr:blipFill>
      <xdr:spPr>
        <a:xfrm>
          <a:off x="29883" y="29883"/>
          <a:ext cx="729281" cy="619937"/>
        </a:xfrm>
        <a:prstGeom prst="rect">
          <a:avLst/>
        </a:prstGeom>
      </xdr:spPr>
    </xdr:pic>
    <xdr:clientData/>
  </xdr:twoCellAnchor>
  <xdr:twoCellAnchor editAs="oneCell">
    <xdr:from>
      <xdr:col>4</xdr:col>
      <xdr:colOff>0</xdr:colOff>
      <xdr:row>39</xdr:row>
      <xdr:rowOff>0</xdr:rowOff>
    </xdr:from>
    <xdr:to>
      <xdr:col>4</xdr:col>
      <xdr:colOff>90438</xdr:colOff>
      <xdr:row>42</xdr:row>
      <xdr:rowOff>342522</xdr:rowOff>
    </xdr:to>
    <xdr:sp macro="" textlink="">
      <xdr:nvSpPr>
        <xdr:cNvPr id="844" name="Text Box 15">
          <a:extLst>
            <a:ext uri="{FF2B5EF4-FFF2-40B4-BE49-F238E27FC236}">
              <a16:creationId xmlns:a16="http://schemas.microsoft.com/office/drawing/2014/main" id="{FD1A3BB9-F905-4DCE-A6D3-A78FF53E1C60}"/>
            </a:ext>
          </a:extLst>
        </xdr:cNvPr>
        <xdr:cNvSpPr txBox="1">
          <a:spLocks noChangeArrowheads="1"/>
        </xdr:cNvSpPr>
      </xdr:nvSpPr>
      <xdr:spPr bwMode="auto">
        <a:xfrm>
          <a:off x="4972050" y="71183500"/>
          <a:ext cx="90438" cy="930458"/>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39</xdr:row>
      <xdr:rowOff>0</xdr:rowOff>
    </xdr:from>
    <xdr:ext cx="95250" cy="213632"/>
    <xdr:sp macro="" textlink="">
      <xdr:nvSpPr>
        <xdr:cNvPr id="845" name="Text Box 15">
          <a:extLst>
            <a:ext uri="{FF2B5EF4-FFF2-40B4-BE49-F238E27FC236}">
              <a16:creationId xmlns:a16="http://schemas.microsoft.com/office/drawing/2014/main" id="{57779C93-617C-40FA-BCE2-5EA68E619D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6" name="Text Box 15">
          <a:extLst>
            <a:ext uri="{FF2B5EF4-FFF2-40B4-BE49-F238E27FC236}">
              <a16:creationId xmlns:a16="http://schemas.microsoft.com/office/drawing/2014/main" id="{FD1A284A-27B1-47DA-B516-60375B38D8F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7" name="Text Box 15">
          <a:extLst>
            <a:ext uri="{FF2B5EF4-FFF2-40B4-BE49-F238E27FC236}">
              <a16:creationId xmlns:a16="http://schemas.microsoft.com/office/drawing/2014/main" id="{A54772D9-C17B-4DA3-8134-1FDCAFB541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8" name="Text Box 15">
          <a:extLst>
            <a:ext uri="{FF2B5EF4-FFF2-40B4-BE49-F238E27FC236}">
              <a16:creationId xmlns:a16="http://schemas.microsoft.com/office/drawing/2014/main" id="{335BC840-3753-4727-AB2C-48562FEEB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49" name="Text Box 15">
          <a:extLst>
            <a:ext uri="{FF2B5EF4-FFF2-40B4-BE49-F238E27FC236}">
              <a16:creationId xmlns:a16="http://schemas.microsoft.com/office/drawing/2014/main" id="{A97C5D61-007F-4A93-98C0-9FB802CFCA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0" name="Text Box 15">
          <a:extLst>
            <a:ext uri="{FF2B5EF4-FFF2-40B4-BE49-F238E27FC236}">
              <a16:creationId xmlns:a16="http://schemas.microsoft.com/office/drawing/2014/main" id="{4FDD1732-7B75-4A55-B286-A8B94F289E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1" name="Text Box 15">
          <a:extLst>
            <a:ext uri="{FF2B5EF4-FFF2-40B4-BE49-F238E27FC236}">
              <a16:creationId xmlns:a16="http://schemas.microsoft.com/office/drawing/2014/main" id="{B18861B1-D366-4008-8098-0CE2DC12C81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2" name="Text Box 15">
          <a:extLst>
            <a:ext uri="{FF2B5EF4-FFF2-40B4-BE49-F238E27FC236}">
              <a16:creationId xmlns:a16="http://schemas.microsoft.com/office/drawing/2014/main" id="{F0C88AA0-8AA4-42E7-B105-F64AFBC98A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3" name="Text Box 15">
          <a:extLst>
            <a:ext uri="{FF2B5EF4-FFF2-40B4-BE49-F238E27FC236}">
              <a16:creationId xmlns:a16="http://schemas.microsoft.com/office/drawing/2014/main" id="{89223E3B-1805-451B-B241-580A36EB6FE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4" name="Text Box 15">
          <a:extLst>
            <a:ext uri="{FF2B5EF4-FFF2-40B4-BE49-F238E27FC236}">
              <a16:creationId xmlns:a16="http://schemas.microsoft.com/office/drawing/2014/main" id="{104BB93D-01D3-475C-92FA-3943D102047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5" name="Text Box 15">
          <a:extLst>
            <a:ext uri="{FF2B5EF4-FFF2-40B4-BE49-F238E27FC236}">
              <a16:creationId xmlns:a16="http://schemas.microsoft.com/office/drawing/2014/main" id="{FB6338BE-0D60-496B-ADC4-25C8D257CD4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6" name="Text Box 15">
          <a:extLst>
            <a:ext uri="{FF2B5EF4-FFF2-40B4-BE49-F238E27FC236}">
              <a16:creationId xmlns:a16="http://schemas.microsoft.com/office/drawing/2014/main" id="{5EA70E6E-39AB-4BB0-B0AE-4AEEDE04B14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7" name="Text Box 15">
          <a:extLst>
            <a:ext uri="{FF2B5EF4-FFF2-40B4-BE49-F238E27FC236}">
              <a16:creationId xmlns:a16="http://schemas.microsoft.com/office/drawing/2014/main" id="{0846F3A6-2574-46E2-840E-D3045E2AAA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58" name="Text Box 15">
          <a:extLst>
            <a:ext uri="{FF2B5EF4-FFF2-40B4-BE49-F238E27FC236}">
              <a16:creationId xmlns:a16="http://schemas.microsoft.com/office/drawing/2014/main" id="{FFF603C4-9D09-4B2F-BD92-93992DE7C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859" name="Text Box 15">
          <a:extLst>
            <a:ext uri="{FF2B5EF4-FFF2-40B4-BE49-F238E27FC236}">
              <a16:creationId xmlns:a16="http://schemas.microsoft.com/office/drawing/2014/main" id="{7D117334-5347-4F14-B8A1-41762D26E3D7}"/>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0" name="Text Box 15">
          <a:extLst>
            <a:ext uri="{FF2B5EF4-FFF2-40B4-BE49-F238E27FC236}">
              <a16:creationId xmlns:a16="http://schemas.microsoft.com/office/drawing/2014/main" id="{D9CCBE9B-4EDB-4DAC-8F9A-765BA324CE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1" name="Text Box 15">
          <a:extLst>
            <a:ext uri="{FF2B5EF4-FFF2-40B4-BE49-F238E27FC236}">
              <a16:creationId xmlns:a16="http://schemas.microsoft.com/office/drawing/2014/main" id="{CFD4EFC0-D51D-4356-9315-A0C90010BB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2" name="Text Box 15">
          <a:extLst>
            <a:ext uri="{FF2B5EF4-FFF2-40B4-BE49-F238E27FC236}">
              <a16:creationId xmlns:a16="http://schemas.microsoft.com/office/drawing/2014/main" id="{D6C10C5F-BBA1-4668-B0CA-E5CBF60D609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3" name="Text Box 15">
          <a:extLst>
            <a:ext uri="{FF2B5EF4-FFF2-40B4-BE49-F238E27FC236}">
              <a16:creationId xmlns:a16="http://schemas.microsoft.com/office/drawing/2014/main" id="{165EEE3E-A1C5-4287-B8B7-A1E36A9BE4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4" name="Text Box 15">
          <a:extLst>
            <a:ext uri="{FF2B5EF4-FFF2-40B4-BE49-F238E27FC236}">
              <a16:creationId xmlns:a16="http://schemas.microsoft.com/office/drawing/2014/main" id="{1F05419C-47D0-41D9-90B6-0D3F180797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5" name="Text Box 15">
          <a:extLst>
            <a:ext uri="{FF2B5EF4-FFF2-40B4-BE49-F238E27FC236}">
              <a16:creationId xmlns:a16="http://schemas.microsoft.com/office/drawing/2014/main" id="{841916BA-B9EC-4E3B-8260-252847432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6" name="Text Box 15">
          <a:extLst>
            <a:ext uri="{FF2B5EF4-FFF2-40B4-BE49-F238E27FC236}">
              <a16:creationId xmlns:a16="http://schemas.microsoft.com/office/drawing/2014/main" id="{B90CF522-2CDD-4082-B6B1-99EFC6B8FD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7" name="Text Box 15">
          <a:extLst>
            <a:ext uri="{FF2B5EF4-FFF2-40B4-BE49-F238E27FC236}">
              <a16:creationId xmlns:a16="http://schemas.microsoft.com/office/drawing/2014/main" id="{472E81AA-47E3-4BA1-9F67-67D6A713F5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8" name="Text Box 15">
          <a:extLst>
            <a:ext uri="{FF2B5EF4-FFF2-40B4-BE49-F238E27FC236}">
              <a16:creationId xmlns:a16="http://schemas.microsoft.com/office/drawing/2014/main" id="{BEF80A2A-FD39-45D9-B2F3-EAF828589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69" name="Text Box 15">
          <a:extLst>
            <a:ext uri="{FF2B5EF4-FFF2-40B4-BE49-F238E27FC236}">
              <a16:creationId xmlns:a16="http://schemas.microsoft.com/office/drawing/2014/main" id="{5F03FDA4-11FA-4F60-9E03-8F00E922E7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0" name="Text Box 15">
          <a:extLst>
            <a:ext uri="{FF2B5EF4-FFF2-40B4-BE49-F238E27FC236}">
              <a16:creationId xmlns:a16="http://schemas.microsoft.com/office/drawing/2014/main" id="{D1294201-C8DF-4DD5-AE75-2E144A8A6F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1" name="Text Box 15">
          <a:extLst>
            <a:ext uri="{FF2B5EF4-FFF2-40B4-BE49-F238E27FC236}">
              <a16:creationId xmlns:a16="http://schemas.microsoft.com/office/drawing/2014/main" id="{E7033362-6419-46CD-A0FE-1128E492F3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2" name="Text Box 15">
          <a:extLst>
            <a:ext uri="{FF2B5EF4-FFF2-40B4-BE49-F238E27FC236}">
              <a16:creationId xmlns:a16="http://schemas.microsoft.com/office/drawing/2014/main" id="{F8FB4039-EE08-4D25-8B25-395421F695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3" name="Text Box 15">
          <a:extLst>
            <a:ext uri="{FF2B5EF4-FFF2-40B4-BE49-F238E27FC236}">
              <a16:creationId xmlns:a16="http://schemas.microsoft.com/office/drawing/2014/main" id="{BBE43A86-F223-4D9A-BD1C-2DBDF77E0C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4" name="Text Box 15">
          <a:extLst>
            <a:ext uri="{FF2B5EF4-FFF2-40B4-BE49-F238E27FC236}">
              <a16:creationId xmlns:a16="http://schemas.microsoft.com/office/drawing/2014/main" id="{42BD174F-BB6E-41C5-83C6-F63191B3E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5" name="Text Box 15">
          <a:extLst>
            <a:ext uri="{FF2B5EF4-FFF2-40B4-BE49-F238E27FC236}">
              <a16:creationId xmlns:a16="http://schemas.microsoft.com/office/drawing/2014/main" id="{7B824257-4280-4F41-ACE6-1ADCCE8AD9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6" name="Text Box 15">
          <a:extLst>
            <a:ext uri="{FF2B5EF4-FFF2-40B4-BE49-F238E27FC236}">
              <a16:creationId xmlns:a16="http://schemas.microsoft.com/office/drawing/2014/main" id="{EB30631A-7799-4E67-9DD4-B7F3A197EA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7" name="Text Box 15">
          <a:extLst>
            <a:ext uri="{FF2B5EF4-FFF2-40B4-BE49-F238E27FC236}">
              <a16:creationId xmlns:a16="http://schemas.microsoft.com/office/drawing/2014/main" id="{7A66BA76-E268-4025-8D40-3A56B0CA3CB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8" name="Text Box 15">
          <a:extLst>
            <a:ext uri="{FF2B5EF4-FFF2-40B4-BE49-F238E27FC236}">
              <a16:creationId xmlns:a16="http://schemas.microsoft.com/office/drawing/2014/main" id="{ECF5B2C3-38A7-4C6F-87F7-1B34F75753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79" name="Text Box 15">
          <a:extLst>
            <a:ext uri="{FF2B5EF4-FFF2-40B4-BE49-F238E27FC236}">
              <a16:creationId xmlns:a16="http://schemas.microsoft.com/office/drawing/2014/main" id="{1D506DA2-8477-4896-A1E0-6773D48BCD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0" name="Text Box 15">
          <a:extLst>
            <a:ext uri="{FF2B5EF4-FFF2-40B4-BE49-F238E27FC236}">
              <a16:creationId xmlns:a16="http://schemas.microsoft.com/office/drawing/2014/main" id="{8FDBC35D-D6E5-4A6E-9027-0D0F4B82C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1" name="Text Box 15">
          <a:extLst>
            <a:ext uri="{FF2B5EF4-FFF2-40B4-BE49-F238E27FC236}">
              <a16:creationId xmlns:a16="http://schemas.microsoft.com/office/drawing/2014/main" id="{4B2032AE-6BDE-4D2B-AD8D-5DAAF34D33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2" name="Text Box 15">
          <a:extLst>
            <a:ext uri="{FF2B5EF4-FFF2-40B4-BE49-F238E27FC236}">
              <a16:creationId xmlns:a16="http://schemas.microsoft.com/office/drawing/2014/main" id="{F67F5DBC-6AF8-4503-95F6-EBD5C9A2C9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3" name="Text Box 15">
          <a:extLst>
            <a:ext uri="{FF2B5EF4-FFF2-40B4-BE49-F238E27FC236}">
              <a16:creationId xmlns:a16="http://schemas.microsoft.com/office/drawing/2014/main" id="{8E6040CC-6A81-406E-A3AB-7B794BA7A6A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4" name="Text Box 15">
          <a:extLst>
            <a:ext uri="{FF2B5EF4-FFF2-40B4-BE49-F238E27FC236}">
              <a16:creationId xmlns:a16="http://schemas.microsoft.com/office/drawing/2014/main" id="{C19FF0DF-2B46-4288-8AD9-7E212F522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5" name="Text Box 15">
          <a:extLst>
            <a:ext uri="{FF2B5EF4-FFF2-40B4-BE49-F238E27FC236}">
              <a16:creationId xmlns:a16="http://schemas.microsoft.com/office/drawing/2014/main" id="{662DF051-8344-4719-8AEB-7F1A106842B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6" name="Text Box 15">
          <a:extLst>
            <a:ext uri="{FF2B5EF4-FFF2-40B4-BE49-F238E27FC236}">
              <a16:creationId xmlns:a16="http://schemas.microsoft.com/office/drawing/2014/main" id="{78D2EE8E-B3E3-48BD-8046-9F7BDF2D26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7" name="Text Box 15">
          <a:extLst>
            <a:ext uri="{FF2B5EF4-FFF2-40B4-BE49-F238E27FC236}">
              <a16:creationId xmlns:a16="http://schemas.microsoft.com/office/drawing/2014/main" id="{1168FB59-2007-4241-A26B-FC6ED201B6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8" name="Text Box 15">
          <a:extLst>
            <a:ext uri="{FF2B5EF4-FFF2-40B4-BE49-F238E27FC236}">
              <a16:creationId xmlns:a16="http://schemas.microsoft.com/office/drawing/2014/main" id="{421639D4-FAB7-40C9-AE64-AE5C23E75A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89" name="Text Box 15">
          <a:extLst>
            <a:ext uri="{FF2B5EF4-FFF2-40B4-BE49-F238E27FC236}">
              <a16:creationId xmlns:a16="http://schemas.microsoft.com/office/drawing/2014/main" id="{A2F03678-BD35-4660-89BF-1571B531172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0" name="Text Box 15">
          <a:extLst>
            <a:ext uri="{FF2B5EF4-FFF2-40B4-BE49-F238E27FC236}">
              <a16:creationId xmlns:a16="http://schemas.microsoft.com/office/drawing/2014/main" id="{8339D636-A84B-420E-8F18-64F9B485CD5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1" name="Text Box 15">
          <a:extLst>
            <a:ext uri="{FF2B5EF4-FFF2-40B4-BE49-F238E27FC236}">
              <a16:creationId xmlns:a16="http://schemas.microsoft.com/office/drawing/2014/main" id="{F36395F1-3EA4-4BEA-8544-49560CA305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2" name="Text Box 15">
          <a:extLst>
            <a:ext uri="{FF2B5EF4-FFF2-40B4-BE49-F238E27FC236}">
              <a16:creationId xmlns:a16="http://schemas.microsoft.com/office/drawing/2014/main" id="{63867802-96CF-4A39-9D0D-DFE9948F7F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3" name="Text Box 15">
          <a:extLst>
            <a:ext uri="{FF2B5EF4-FFF2-40B4-BE49-F238E27FC236}">
              <a16:creationId xmlns:a16="http://schemas.microsoft.com/office/drawing/2014/main" id="{8C9C1099-F4ED-40D6-A262-FA41476A73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4" name="Text Box 15">
          <a:extLst>
            <a:ext uri="{FF2B5EF4-FFF2-40B4-BE49-F238E27FC236}">
              <a16:creationId xmlns:a16="http://schemas.microsoft.com/office/drawing/2014/main" id="{6560AE4B-375C-4742-ACF2-231CE56264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5" name="Text Box 15">
          <a:extLst>
            <a:ext uri="{FF2B5EF4-FFF2-40B4-BE49-F238E27FC236}">
              <a16:creationId xmlns:a16="http://schemas.microsoft.com/office/drawing/2014/main" id="{430B27F0-FA82-495D-BC5E-CEA6445C58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6" name="Text Box 15">
          <a:extLst>
            <a:ext uri="{FF2B5EF4-FFF2-40B4-BE49-F238E27FC236}">
              <a16:creationId xmlns:a16="http://schemas.microsoft.com/office/drawing/2014/main" id="{92A1052A-9454-435F-8059-510F49D39F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7" name="Text Box 15">
          <a:extLst>
            <a:ext uri="{FF2B5EF4-FFF2-40B4-BE49-F238E27FC236}">
              <a16:creationId xmlns:a16="http://schemas.microsoft.com/office/drawing/2014/main" id="{1DF65D22-966C-4E29-BC29-5829F1FB11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8" name="Text Box 15">
          <a:extLst>
            <a:ext uri="{FF2B5EF4-FFF2-40B4-BE49-F238E27FC236}">
              <a16:creationId xmlns:a16="http://schemas.microsoft.com/office/drawing/2014/main" id="{23D8CD76-8268-4894-B61A-83C2D04FEF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899" name="Text Box 15">
          <a:extLst>
            <a:ext uri="{FF2B5EF4-FFF2-40B4-BE49-F238E27FC236}">
              <a16:creationId xmlns:a16="http://schemas.microsoft.com/office/drawing/2014/main" id="{007D06E2-77CC-47C2-AA04-5CC66D82D49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0" name="Text Box 15">
          <a:extLst>
            <a:ext uri="{FF2B5EF4-FFF2-40B4-BE49-F238E27FC236}">
              <a16:creationId xmlns:a16="http://schemas.microsoft.com/office/drawing/2014/main" id="{CB29FA17-A736-4B4A-B61B-43A740C646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1" name="Text Box 15">
          <a:extLst>
            <a:ext uri="{FF2B5EF4-FFF2-40B4-BE49-F238E27FC236}">
              <a16:creationId xmlns:a16="http://schemas.microsoft.com/office/drawing/2014/main" id="{A6BC6B8C-6A86-4B32-BC44-2F95941B54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2" name="Text Box 15">
          <a:extLst>
            <a:ext uri="{FF2B5EF4-FFF2-40B4-BE49-F238E27FC236}">
              <a16:creationId xmlns:a16="http://schemas.microsoft.com/office/drawing/2014/main" id="{FBD06EE6-7D8A-4727-9D29-D880631FA2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3" name="Text Box 15">
          <a:extLst>
            <a:ext uri="{FF2B5EF4-FFF2-40B4-BE49-F238E27FC236}">
              <a16:creationId xmlns:a16="http://schemas.microsoft.com/office/drawing/2014/main" id="{47532B68-9B5F-4B9C-AF92-4314DC6259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4" name="Text Box 15">
          <a:extLst>
            <a:ext uri="{FF2B5EF4-FFF2-40B4-BE49-F238E27FC236}">
              <a16:creationId xmlns:a16="http://schemas.microsoft.com/office/drawing/2014/main" id="{A5B3F01D-FDDB-405C-9282-09C522206F3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5" name="Text Box 15">
          <a:extLst>
            <a:ext uri="{FF2B5EF4-FFF2-40B4-BE49-F238E27FC236}">
              <a16:creationId xmlns:a16="http://schemas.microsoft.com/office/drawing/2014/main" id="{D6187EA6-0876-41B9-AEF4-E179E20F08C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6" name="Text Box 15">
          <a:extLst>
            <a:ext uri="{FF2B5EF4-FFF2-40B4-BE49-F238E27FC236}">
              <a16:creationId xmlns:a16="http://schemas.microsoft.com/office/drawing/2014/main" id="{12691CB7-B463-43DA-A43E-17A1E2621F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7" name="Text Box 15">
          <a:extLst>
            <a:ext uri="{FF2B5EF4-FFF2-40B4-BE49-F238E27FC236}">
              <a16:creationId xmlns:a16="http://schemas.microsoft.com/office/drawing/2014/main" id="{9E3BC68D-DC13-4699-B2AF-56073EFDEC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8" name="Text Box 15">
          <a:extLst>
            <a:ext uri="{FF2B5EF4-FFF2-40B4-BE49-F238E27FC236}">
              <a16:creationId xmlns:a16="http://schemas.microsoft.com/office/drawing/2014/main" id="{67394917-DAAB-4FED-9E0C-CDAB289020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09" name="Text Box 15">
          <a:extLst>
            <a:ext uri="{FF2B5EF4-FFF2-40B4-BE49-F238E27FC236}">
              <a16:creationId xmlns:a16="http://schemas.microsoft.com/office/drawing/2014/main" id="{29EFE047-3F4F-46AA-B777-9F34DFAE3F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0" name="Text Box 15">
          <a:extLst>
            <a:ext uri="{FF2B5EF4-FFF2-40B4-BE49-F238E27FC236}">
              <a16:creationId xmlns:a16="http://schemas.microsoft.com/office/drawing/2014/main" id="{27A355AE-4B14-4C62-A46D-3A57813F5B4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1" name="Text Box 15">
          <a:extLst>
            <a:ext uri="{FF2B5EF4-FFF2-40B4-BE49-F238E27FC236}">
              <a16:creationId xmlns:a16="http://schemas.microsoft.com/office/drawing/2014/main" id="{40B1504F-BEE2-4CA6-8318-02167B8CED3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2" name="Text Box 15">
          <a:extLst>
            <a:ext uri="{FF2B5EF4-FFF2-40B4-BE49-F238E27FC236}">
              <a16:creationId xmlns:a16="http://schemas.microsoft.com/office/drawing/2014/main" id="{B7C1BF58-80DE-4A70-8DC1-B91C279768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3" name="Text Box 15">
          <a:extLst>
            <a:ext uri="{FF2B5EF4-FFF2-40B4-BE49-F238E27FC236}">
              <a16:creationId xmlns:a16="http://schemas.microsoft.com/office/drawing/2014/main" id="{B2A509A4-A715-4ACD-B243-1F96BEF016D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4" name="Text Box 15">
          <a:extLst>
            <a:ext uri="{FF2B5EF4-FFF2-40B4-BE49-F238E27FC236}">
              <a16:creationId xmlns:a16="http://schemas.microsoft.com/office/drawing/2014/main" id="{C9F5CB86-49CC-496D-94E0-FE2BB9100A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5" name="Text Box 15">
          <a:extLst>
            <a:ext uri="{FF2B5EF4-FFF2-40B4-BE49-F238E27FC236}">
              <a16:creationId xmlns:a16="http://schemas.microsoft.com/office/drawing/2014/main" id="{E1AEA5B2-6183-451E-8285-05E819FDED8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6" name="Text Box 15">
          <a:extLst>
            <a:ext uri="{FF2B5EF4-FFF2-40B4-BE49-F238E27FC236}">
              <a16:creationId xmlns:a16="http://schemas.microsoft.com/office/drawing/2014/main" id="{16F0F2B8-6BD4-4233-A885-E3D645A6CF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7" name="Text Box 15">
          <a:extLst>
            <a:ext uri="{FF2B5EF4-FFF2-40B4-BE49-F238E27FC236}">
              <a16:creationId xmlns:a16="http://schemas.microsoft.com/office/drawing/2014/main" id="{C32E3033-68CE-4305-B729-ADE48A63BF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8" name="Text Box 15">
          <a:extLst>
            <a:ext uri="{FF2B5EF4-FFF2-40B4-BE49-F238E27FC236}">
              <a16:creationId xmlns:a16="http://schemas.microsoft.com/office/drawing/2014/main" id="{F5B4B165-1B79-46D5-8DE4-38E9994178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19" name="Text Box 15">
          <a:extLst>
            <a:ext uri="{FF2B5EF4-FFF2-40B4-BE49-F238E27FC236}">
              <a16:creationId xmlns:a16="http://schemas.microsoft.com/office/drawing/2014/main" id="{4109FAB4-2C52-488D-8118-D24E20D8624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0" name="Text Box 15">
          <a:extLst>
            <a:ext uri="{FF2B5EF4-FFF2-40B4-BE49-F238E27FC236}">
              <a16:creationId xmlns:a16="http://schemas.microsoft.com/office/drawing/2014/main" id="{25817F6A-7036-44AB-B8F5-DDB7B52377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1" name="Text Box 15">
          <a:extLst>
            <a:ext uri="{FF2B5EF4-FFF2-40B4-BE49-F238E27FC236}">
              <a16:creationId xmlns:a16="http://schemas.microsoft.com/office/drawing/2014/main" id="{BE8BB711-2E7B-46B3-8B9E-E425DA6280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2" name="Text Box 15">
          <a:extLst>
            <a:ext uri="{FF2B5EF4-FFF2-40B4-BE49-F238E27FC236}">
              <a16:creationId xmlns:a16="http://schemas.microsoft.com/office/drawing/2014/main" id="{D7A62074-2659-452F-A541-2315E4BD4E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3" name="Text Box 15">
          <a:extLst>
            <a:ext uri="{FF2B5EF4-FFF2-40B4-BE49-F238E27FC236}">
              <a16:creationId xmlns:a16="http://schemas.microsoft.com/office/drawing/2014/main" id="{26E471FF-6763-43BD-8412-3000280107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4" name="Text Box 15">
          <a:extLst>
            <a:ext uri="{FF2B5EF4-FFF2-40B4-BE49-F238E27FC236}">
              <a16:creationId xmlns:a16="http://schemas.microsoft.com/office/drawing/2014/main" id="{94C8DC93-DF92-4502-8911-A8C3CF9F5A4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5" name="Text Box 15">
          <a:extLst>
            <a:ext uri="{FF2B5EF4-FFF2-40B4-BE49-F238E27FC236}">
              <a16:creationId xmlns:a16="http://schemas.microsoft.com/office/drawing/2014/main" id="{91AD7DDE-8532-4CE2-98E4-9CE09C32F37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6" name="Text Box 15">
          <a:extLst>
            <a:ext uri="{FF2B5EF4-FFF2-40B4-BE49-F238E27FC236}">
              <a16:creationId xmlns:a16="http://schemas.microsoft.com/office/drawing/2014/main" id="{4E185158-0703-4EA3-B602-E584C28046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7" name="Text Box 15">
          <a:extLst>
            <a:ext uri="{FF2B5EF4-FFF2-40B4-BE49-F238E27FC236}">
              <a16:creationId xmlns:a16="http://schemas.microsoft.com/office/drawing/2014/main" id="{C198776B-3124-4520-B7A5-F8CAF9FA0F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8" name="Text Box 15">
          <a:extLst>
            <a:ext uri="{FF2B5EF4-FFF2-40B4-BE49-F238E27FC236}">
              <a16:creationId xmlns:a16="http://schemas.microsoft.com/office/drawing/2014/main" id="{A8236899-40C3-45DF-B25A-6359A66D6D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29" name="Text Box 15">
          <a:extLst>
            <a:ext uri="{FF2B5EF4-FFF2-40B4-BE49-F238E27FC236}">
              <a16:creationId xmlns:a16="http://schemas.microsoft.com/office/drawing/2014/main" id="{86ED8B05-4232-4568-AE5A-8ABC1CA9B4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0" name="Text Box 15">
          <a:extLst>
            <a:ext uri="{FF2B5EF4-FFF2-40B4-BE49-F238E27FC236}">
              <a16:creationId xmlns:a16="http://schemas.microsoft.com/office/drawing/2014/main" id="{1304E501-4353-4916-98F9-7C3E6F7655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1" name="Text Box 15">
          <a:extLst>
            <a:ext uri="{FF2B5EF4-FFF2-40B4-BE49-F238E27FC236}">
              <a16:creationId xmlns:a16="http://schemas.microsoft.com/office/drawing/2014/main" id="{CCCADFB0-88ED-4A65-AB13-DD6C213D8C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2" name="Text Box 15">
          <a:extLst>
            <a:ext uri="{FF2B5EF4-FFF2-40B4-BE49-F238E27FC236}">
              <a16:creationId xmlns:a16="http://schemas.microsoft.com/office/drawing/2014/main" id="{F20C0BED-66FC-4F7E-A3C7-662CB8D87F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3" name="Text Box 15">
          <a:extLst>
            <a:ext uri="{FF2B5EF4-FFF2-40B4-BE49-F238E27FC236}">
              <a16:creationId xmlns:a16="http://schemas.microsoft.com/office/drawing/2014/main" id="{F27A3211-852B-4B9A-9862-0C9BE0362B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4" name="Text Box 15">
          <a:extLst>
            <a:ext uri="{FF2B5EF4-FFF2-40B4-BE49-F238E27FC236}">
              <a16:creationId xmlns:a16="http://schemas.microsoft.com/office/drawing/2014/main" id="{50ED9EA1-2739-4326-8F81-F28EEECC13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5" name="Text Box 15">
          <a:extLst>
            <a:ext uri="{FF2B5EF4-FFF2-40B4-BE49-F238E27FC236}">
              <a16:creationId xmlns:a16="http://schemas.microsoft.com/office/drawing/2014/main" id="{9EA9848D-BB38-4B11-9FD3-A17991CACE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6" name="Text Box 15">
          <a:extLst>
            <a:ext uri="{FF2B5EF4-FFF2-40B4-BE49-F238E27FC236}">
              <a16:creationId xmlns:a16="http://schemas.microsoft.com/office/drawing/2014/main" id="{96DFF0BD-B852-42BB-868C-9D461250B6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7" name="Text Box 15">
          <a:extLst>
            <a:ext uri="{FF2B5EF4-FFF2-40B4-BE49-F238E27FC236}">
              <a16:creationId xmlns:a16="http://schemas.microsoft.com/office/drawing/2014/main" id="{27F4DA6C-1DAB-4390-A933-923C36E9EA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8" name="Text Box 15">
          <a:extLst>
            <a:ext uri="{FF2B5EF4-FFF2-40B4-BE49-F238E27FC236}">
              <a16:creationId xmlns:a16="http://schemas.microsoft.com/office/drawing/2014/main" id="{4A3B7923-D9CA-4011-973D-4021CDD4B8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39" name="Text Box 15">
          <a:extLst>
            <a:ext uri="{FF2B5EF4-FFF2-40B4-BE49-F238E27FC236}">
              <a16:creationId xmlns:a16="http://schemas.microsoft.com/office/drawing/2014/main" id="{BE869D1B-59E3-4FCF-8D7F-95C7B90A77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0" name="Text Box 15">
          <a:extLst>
            <a:ext uri="{FF2B5EF4-FFF2-40B4-BE49-F238E27FC236}">
              <a16:creationId xmlns:a16="http://schemas.microsoft.com/office/drawing/2014/main" id="{1B76A5FC-3F0C-48B0-8EFA-735A564889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1" name="Text Box 15">
          <a:extLst>
            <a:ext uri="{FF2B5EF4-FFF2-40B4-BE49-F238E27FC236}">
              <a16:creationId xmlns:a16="http://schemas.microsoft.com/office/drawing/2014/main" id="{FF9B1610-E447-4E02-9E2B-A68ACFED16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2" name="Text Box 15">
          <a:extLst>
            <a:ext uri="{FF2B5EF4-FFF2-40B4-BE49-F238E27FC236}">
              <a16:creationId xmlns:a16="http://schemas.microsoft.com/office/drawing/2014/main" id="{053C6EF0-3F90-4A2A-9F80-B99F0A8BACA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3" name="Text Box 15">
          <a:extLst>
            <a:ext uri="{FF2B5EF4-FFF2-40B4-BE49-F238E27FC236}">
              <a16:creationId xmlns:a16="http://schemas.microsoft.com/office/drawing/2014/main" id="{272F2CFF-5F25-47FA-98B1-B47D48EB59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4" name="Text Box 15">
          <a:extLst>
            <a:ext uri="{FF2B5EF4-FFF2-40B4-BE49-F238E27FC236}">
              <a16:creationId xmlns:a16="http://schemas.microsoft.com/office/drawing/2014/main" id="{DC3561E8-8BB1-41A9-A98A-0447D0F4A7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5" name="Text Box 15">
          <a:extLst>
            <a:ext uri="{FF2B5EF4-FFF2-40B4-BE49-F238E27FC236}">
              <a16:creationId xmlns:a16="http://schemas.microsoft.com/office/drawing/2014/main" id="{65BEA708-A704-4F77-9880-4715C98726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6" name="Text Box 15">
          <a:extLst>
            <a:ext uri="{FF2B5EF4-FFF2-40B4-BE49-F238E27FC236}">
              <a16:creationId xmlns:a16="http://schemas.microsoft.com/office/drawing/2014/main" id="{41629930-4596-4284-901C-F632CFFC5E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7" name="Text Box 15">
          <a:extLst>
            <a:ext uri="{FF2B5EF4-FFF2-40B4-BE49-F238E27FC236}">
              <a16:creationId xmlns:a16="http://schemas.microsoft.com/office/drawing/2014/main" id="{78E7ABEB-6D6C-4080-91DE-F87A4E5970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8" name="Text Box 15">
          <a:extLst>
            <a:ext uri="{FF2B5EF4-FFF2-40B4-BE49-F238E27FC236}">
              <a16:creationId xmlns:a16="http://schemas.microsoft.com/office/drawing/2014/main" id="{C218A493-B9D3-4D5A-BDFE-0C2A69D33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49" name="Text Box 15">
          <a:extLst>
            <a:ext uri="{FF2B5EF4-FFF2-40B4-BE49-F238E27FC236}">
              <a16:creationId xmlns:a16="http://schemas.microsoft.com/office/drawing/2014/main" id="{7C7D62C6-FE6D-4BBF-A219-514FE45A77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0" name="Text Box 15">
          <a:extLst>
            <a:ext uri="{FF2B5EF4-FFF2-40B4-BE49-F238E27FC236}">
              <a16:creationId xmlns:a16="http://schemas.microsoft.com/office/drawing/2014/main" id="{FB7DA211-0F5E-42D1-BEB9-828BE7CE775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1" name="Text Box 15">
          <a:extLst>
            <a:ext uri="{FF2B5EF4-FFF2-40B4-BE49-F238E27FC236}">
              <a16:creationId xmlns:a16="http://schemas.microsoft.com/office/drawing/2014/main" id="{758A6180-CD9F-4AF0-AF84-039CCD3404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2" name="Text Box 15">
          <a:extLst>
            <a:ext uri="{FF2B5EF4-FFF2-40B4-BE49-F238E27FC236}">
              <a16:creationId xmlns:a16="http://schemas.microsoft.com/office/drawing/2014/main" id="{BDFDB4B1-7452-44D2-AC36-32877FF5759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3" name="Text Box 15">
          <a:extLst>
            <a:ext uri="{FF2B5EF4-FFF2-40B4-BE49-F238E27FC236}">
              <a16:creationId xmlns:a16="http://schemas.microsoft.com/office/drawing/2014/main" id="{13A67780-8B67-4419-A3B4-94AF64012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4" name="Text Box 15">
          <a:extLst>
            <a:ext uri="{FF2B5EF4-FFF2-40B4-BE49-F238E27FC236}">
              <a16:creationId xmlns:a16="http://schemas.microsoft.com/office/drawing/2014/main" id="{EEA8EA5D-F8FD-4BA0-AE74-297472072E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5" name="Text Box 15">
          <a:extLst>
            <a:ext uri="{FF2B5EF4-FFF2-40B4-BE49-F238E27FC236}">
              <a16:creationId xmlns:a16="http://schemas.microsoft.com/office/drawing/2014/main" id="{EC0731C9-0CA4-43C2-AD55-89D178DC19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6" name="Text Box 15">
          <a:extLst>
            <a:ext uri="{FF2B5EF4-FFF2-40B4-BE49-F238E27FC236}">
              <a16:creationId xmlns:a16="http://schemas.microsoft.com/office/drawing/2014/main" id="{D25E2B33-D3A4-4F98-962C-119AD775FA2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7" name="Text Box 15">
          <a:extLst>
            <a:ext uri="{FF2B5EF4-FFF2-40B4-BE49-F238E27FC236}">
              <a16:creationId xmlns:a16="http://schemas.microsoft.com/office/drawing/2014/main" id="{63BE9A9F-9576-4023-A10A-66BE3AFE0D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8" name="Text Box 15">
          <a:extLst>
            <a:ext uri="{FF2B5EF4-FFF2-40B4-BE49-F238E27FC236}">
              <a16:creationId xmlns:a16="http://schemas.microsoft.com/office/drawing/2014/main" id="{F395666F-6394-4E3F-B239-E4FB164411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59" name="Text Box 15">
          <a:extLst>
            <a:ext uri="{FF2B5EF4-FFF2-40B4-BE49-F238E27FC236}">
              <a16:creationId xmlns:a16="http://schemas.microsoft.com/office/drawing/2014/main" id="{FBEE6A21-CECF-4F13-9EFE-E47AB540CAD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0" name="Text Box 15">
          <a:extLst>
            <a:ext uri="{FF2B5EF4-FFF2-40B4-BE49-F238E27FC236}">
              <a16:creationId xmlns:a16="http://schemas.microsoft.com/office/drawing/2014/main" id="{6C3A85B4-3BC5-42BD-B430-9A87A4FC9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1" name="Text Box 15">
          <a:extLst>
            <a:ext uri="{FF2B5EF4-FFF2-40B4-BE49-F238E27FC236}">
              <a16:creationId xmlns:a16="http://schemas.microsoft.com/office/drawing/2014/main" id="{6A4DE7C6-C413-46D6-8A15-E2BFFDCB2BD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2" name="Text Box 15">
          <a:extLst>
            <a:ext uri="{FF2B5EF4-FFF2-40B4-BE49-F238E27FC236}">
              <a16:creationId xmlns:a16="http://schemas.microsoft.com/office/drawing/2014/main" id="{0297F486-01C3-421A-894E-FA0F4D9CED3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3" name="Text Box 15">
          <a:extLst>
            <a:ext uri="{FF2B5EF4-FFF2-40B4-BE49-F238E27FC236}">
              <a16:creationId xmlns:a16="http://schemas.microsoft.com/office/drawing/2014/main" id="{E0BD37F5-6EA4-4676-B1F1-40E27135BC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4" name="Text Box 15">
          <a:extLst>
            <a:ext uri="{FF2B5EF4-FFF2-40B4-BE49-F238E27FC236}">
              <a16:creationId xmlns:a16="http://schemas.microsoft.com/office/drawing/2014/main" id="{B83E57A7-92CF-4B76-9ED8-D19DDB570A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5" name="Text Box 15">
          <a:extLst>
            <a:ext uri="{FF2B5EF4-FFF2-40B4-BE49-F238E27FC236}">
              <a16:creationId xmlns:a16="http://schemas.microsoft.com/office/drawing/2014/main" id="{1ED172C0-65A7-4E82-A898-E4B7C7E189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6" name="Text Box 15">
          <a:extLst>
            <a:ext uri="{FF2B5EF4-FFF2-40B4-BE49-F238E27FC236}">
              <a16:creationId xmlns:a16="http://schemas.microsoft.com/office/drawing/2014/main" id="{6C6E88D3-1D9E-44C7-8D41-37EF7309A1F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7" name="Text Box 15">
          <a:extLst>
            <a:ext uri="{FF2B5EF4-FFF2-40B4-BE49-F238E27FC236}">
              <a16:creationId xmlns:a16="http://schemas.microsoft.com/office/drawing/2014/main" id="{1EEBBA5B-E5BE-48EF-9422-6BFB1852891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8" name="Text Box 15">
          <a:extLst>
            <a:ext uri="{FF2B5EF4-FFF2-40B4-BE49-F238E27FC236}">
              <a16:creationId xmlns:a16="http://schemas.microsoft.com/office/drawing/2014/main" id="{E61F9486-BAFB-4312-869E-5F0353CC6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69" name="Text Box 15">
          <a:extLst>
            <a:ext uri="{FF2B5EF4-FFF2-40B4-BE49-F238E27FC236}">
              <a16:creationId xmlns:a16="http://schemas.microsoft.com/office/drawing/2014/main" id="{F69DF7E5-DE2D-46B8-87BB-8244CAB61D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0" name="Text Box 15">
          <a:extLst>
            <a:ext uri="{FF2B5EF4-FFF2-40B4-BE49-F238E27FC236}">
              <a16:creationId xmlns:a16="http://schemas.microsoft.com/office/drawing/2014/main" id="{E9144857-256F-4646-98D5-793B8112A2B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1" name="Text Box 15">
          <a:extLst>
            <a:ext uri="{FF2B5EF4-FFF2-40B4-BE49-F238E27FC236}">
              <a16:creationId xmlns:a16="http://schemas.microsoft.com/office/drawing/2014/main" id="{458995BC-DEBE-41C7-9EAC-200C6429A3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2" name="Text Box 15">
          <a:extLst>
            <a:ext uri="{FF2B5EF4-FFF2-40B4-BE49-F238E27FC236}">
              <a16:creationId xmlns:a16="http://schemas.microsoft.com/office/drawing/2014/main" id="{73C27F6C-85CA-4603-B891-7FB817B049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3" name="Text Box 15">
          <a:extLst>
            <a:ext uri="{FF2B5EF4-FFF2-40B4-BE49-F238E27FC236}">
              <a16:creationId xmlns:a16="http://schemas.microsoft.com/office/drawing/2014/main" id="{29AED93D-2FB4-4929-96FF-91AE18BAE0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4" name="Text Box 15">
          <a:extLst>
            <a:ext uri="{FF2B5EF4-FFF2-40B4-BE49-F238E27FC236}">
              <a16:creationId xmlns:a16="http://schemas.microsoft.com/office/drawing/2014/main" id="{A078AB48-D923-4F61-BEBF-46C8270C65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5" name="Text Box 15">
          <a:extLst>
            <a:ext uri="{FF2B5EF4-FFF2-40B4-BE49-F238E27FC236}">
              <a16:creationId xmlns:a16="http://schemas.microsoft.com/office/drawing/2014/main" id="{C42B78FE-04AB-4E83-9FD8-F749ADE9A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6" name="Text Box 15">
          <a:extLst>
            <a:ext uri="{FF2B5EF4-FFF2-40B4-BE49-F238E27FC236}">
              <a16:creationId xmlns:a16="http://schemas.microsoft.com/office/drawing/2014/main" id="{0A1C4688-AF5A-4202-9A7B-671C186162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7" name="Text Box 15">
          <a:extLst>
            <a:ext uri="{FF2B5EF4-FFF2-40B4-BE49-F238E27FC236}">
              <a16:creationId xmlns:a16="http://schemas.microsoft.com/office/drawing/2014/main" id="{CEA094FF-C5FE-4D23-8161-3BCCCCFF647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8" name="Text Box 15">
          <a:extLst>
            <a:ext uri="{FF2B5EF4-FFF2-40B4-BE49-F238E27FC236}">
              <a16:creationId xmlns:a16="http://schemas.microsoft.com/office/drawing/2014/main" id="{26DFB66E-D9DC-4D1F-A8BC-581A14A366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79" name="Text Box 15">
          <a:extLst>
            <a:ext uri="{FF2B5EF4-FFF2-40B4-BE49-F238E27FC236}">
              <a16:creationId xmlns:a16="http://schemas.microsoft.com/office/drawing/2014/main" id="{209872CE-0FC0-497D-A18E-DE881F57F91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0" name="Text Box 15">
          <a:extLst>
            <a:ext uri="{FF2B5EF4-FFF2-40B4-BE49-F238E27FC236}">
              <a16:creationId xmlns:a16="http://schemas.microsoft.com/office/drawing/2014/main" id="{546CCC0C-951B-4DF9-A0A2-852D5D0DAB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1" name="Text Box 15">
          <a:extLst>
            <a:ext uri="{FF2B5EF4-FFF2-40B4-BE49-F238E27FC236}">
              <a16:creationId xmlns:a16="http://schemas.microsoft.com/office/drawing/2014/main" id="{ED571D5B-D852-48F4-8759-9F7427FDF53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2" name="Text Box 15">
          <a:extLst>
            <a:ext uri="{FF2B5EF4-FFF2-40B4-BE49-F238E27FC236}">
              <a16:creationId xmlns:a16="http://schemas.microsoft.com/office/drawing/2014/main" id="{E4C0FAE3-77DA-41EC-BC81-DA334751D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3" name="Text Box 15">
          <a:extLst>
            <a:ext uri="{FF2B5EF4-FFF2-40B4-BE49-F238E27FC236}">
              <a16:creationId xmlns:a16="http://schemas.microsoft.com/office/drawing/2014/main" id="{7C3CB029-AC7F-4B21-8BF1-38B604650A3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4" name="Text Box 15">
          <a:extLst>
            <a:ext uri="{FF2B5EF4-FFF2-40B4-BE49-F238E27FC236}">
              <a16:creationId xmlns:a16="http://schemas.microsoft.com/office/drawing/2014/main" id="{2073DD62-36CA-43B4-8AB8-77CEE1DB87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5" name="Text Box 15">
          <a:extLst>
            <a:ext uri="{FF2B5EF4-FFF2-40B4-BE49-F238E27FC236}">
              <a16:creationId xmlns:a16="http://schemas.microsoft.com/office/drawing/2014/main" id="{AD08F3BE-DF7C-4C81-A169-E6633B36F9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6" name="Text Box 15">
          <a:extLst>
            <a:ext uri="{FF2B5EF4-FFF2-40B4-BE49-F238E27FC236}">
              <a16:creationId xmlns:a16="http://schemas.microsoft.com/office/drawing/2014/main" id="{CECAC358-711C-488B-AD81-F03DD175C9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7" name="Text Box 15">
          <a:extLst>
            <a:ext uri="{FF2B5EF4-FFF2-40B4-BE49-F238E27FC236}">
              <a16:creationId xmlns:a16="http://schemas.microsoft.com/office/drawing/2014/main" id="{68AF436D-FCF1-4B19-892B-9EB6EA975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8" name="Text Box 15">
          <a:extLst>
            <a:ext uri="{FF2B5EF4-FFF2-40B4-BE49-F238E27FC236}">
              <a16:creationId xmlns:a16="http://schemas.microsoft.com/office/drawing/2014/main" id="{3455E76A-E56F-40BF-843D-EFA5F38657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89" name="Text Box 15">
          <a:extLst>
            <a:ext uri="{FF2B5EF4-FFF2-40B4-BE49-F238E27FC236}">
              <a16:creationId xmlns:a16="http://schemas.microsoft.com/office/drawing/2014/main" id="{270A1A62-0886-44BD-B900-AA8CBDCC31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0" name="Text Box 15">
          <a:extLst>
            <a:ext uri="{FF2B5EF4-FFF2-40B4-BE49-F238E27FC236}">
              <a16:creationId xmlns:a16="http://schemas.microsoft.com/office/drawing/2014/main" id="{96BD9E76-7717-47E7-B969-DA8CE76F33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1" name="Text Box 15">
          <a:extLst>
            <a:ext uri="{FF2B5EF4-FFF2-40B4-BE49-F238E27FC236}">
              <a16:creationId xmlns:a16="http://schemas.microsoft.com/office/drawing/2014/main" id="{BC3D18BB-C61F-4355-92FA-3D954B4EBD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2" name="Text Box 15">
          <a:extLst>
            <a:ext uri="{FF2B5EF4-FFF2-40B4-BE49-F238E27FC236}">
              <a16:creationId xmlns:a16="http://schemas.microsoft.com/office/drawing/2014/main" id="{5471AFAA-2478-4B86-8AD4-27E77CAC3F8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3" name="Text Box 15">
          <a:extLst>
            <a:ext uri="{FF2B5EF4-FFF2-40B4-BE49-F238E27FC236}">
              <a16:creationId xmlns:a16="http://schemas.microsoft.com/office/drawing/2014/main" id="{B32ADCD1-9CDF-47F4-A9E0-0CC5A409EB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4" name="Text Box 15">
          <a:extLst>
            <a:ext uri="{FF2B5EF4-FFF2-40B4-BE49-F238E27FC236}">
              <a16:creationId xmlns:a16="http://schemas.microsoft.com/office/drawing/2014/main" id="{59190B79-167A-48A8-B74B-7757D4FFA76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5" name="Text Box 15">
          <a:extLst>
            <a:ext uri="{FF2B5EF4-FFF2-40B4-BE49-F238E27FC236}">
              <a16:creationId xmlns:a16="http://schemas.microsoft.com/office/drawing/2014/main" id="{762A4385-460A-4F36-9240-27786BC3BBE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6" name="Text Box 15">
          <a:extLst>
            <a:ext uri="{FF2B5EF4-FFF2-40B4-BE49-F238E27FC236}">
              <a16:creationId xmlns:a16="http://schemas.microsoft.com/office/drawing/2014/main" id="{55061674-BD20-46FB-AF02-1B9A72C6E6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7" name="Text Box 15">
          <a:extLst>
            <a:ext uri="{FF2B5EF4-FFF2-40B4-BE49-F238E27FC236}">
              <a16:creationId xmlns:a16="http://schemas.microsoft.com/office/drawing/2014/main" id="{EAF1377C-A237-4405-88EA-40BA323FC69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8" name="Text Box 15">
          <a:extLst>
            <a:ext uri="{FF2B5EF4-FFF2-40B4-BE49-F238E27FC236}">
              <a16:creationId xmlns:a16="http://schemas.microsoft.com/office/drawing/2014/main" id="{403E0795-15FB-4C9A-BBE9-CC5568738ED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999" name="Text Box 15">
          <a:extLst>
            <a:ext uri="{FF2B5EF4-FFF2-40B4-BE49-F238E27FC236}">
              <a16:creationId xmlns:a16="http://schemas.microsoft.com/office/drawing/2014/main" id="{86D8E413-C748-4F39-8E67-770FD01942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0" name="Text Box 15">
          <a:extLst>
            <a:ext uri="{FF2B5EF4-FFF2-40B4-BE49-F238E27FC236}">
              <a16:creationId xmlns:a16="http://schemas.microsoft.com/office/drawing/2014/main" id="{C2469D93-2483-4056-8B22-32BA6640D5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1" name="Text Box 15">
          <a:extLst>
            <a:ext uri="{FF2B5EF4-FFF2-40B4-BE49-F238E27FC236}">
              <a16:creationId xmlns:a16="http://schemas.microsoft.com/office/drawing/2014/main" id="{105ABC50-5300-47F8-9BAF-D2BCDDEC3D7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2" name="Text Box 15">
          <a:extLst>
            <a:ext uri="{FF2B5EF4-FFF2-40B4-BE49-F238E27FC236}">
              <a16:creationId xmlns:a16="http://schemas.microsoft.com/office/drawing/2014/main" id="{527FD80B-49AE-4A84-95E3-9CF8FA2422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3" name="Text Box 15">
          <a:extLst>
            <a:ext uri="{FF2B5EF4-FFF2-40B4-BE49-F238E27FC236}">
              <a16:creationId xmlns:a16="http://schemas.microsoft.com/office/drawing/2014/main" id="{7E4B38EF-4BB0-4573-870A-954629D620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4" name="Text Box 15">
          <a:extLst>
            <a:ext uri="{FF2B5EF4-FFF2-40B4-BE49-F238E27FC236}">
              <a16:creationId xmlns:a16="http://schemas.microsoft.com/office/drawing/2014/main" id="{56540F5F-D6B7-4BF3-91B3-985983C22C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5" name="Text Box 15">
          <a:extLst>
            <a:ext uri="{FF2B5EF4-FFF2-40B4-BE49-F238E27FC236}">
              <a16:creationId xmlns:a16="http://schemas.microsoft.com/office/drawing/2014/main" id="{78C1C8E3-41E9-4471-A9CB-97B694DE17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6" name="Text Box 15">
          <a:extLst>
            <a:ext uri="{FF2B5EF4-FFF2-40B4-BE49-F238E27FC236}">
              <a16:creationId xmlns:a16="http://schemas.microsoft.com/office/drawing/2014/main" id="{E7E88F2C-B941-4677-9DE8-A154D260851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7" name="Text Box 15">
          <a:extLst>
            <a:ext uri="{FF2B5EF4-FFF2-40B4-BE49-F238E27FC236}">
              <a16:creationId xmlns:a16="http://schemas.microsoft.com/office/drawing/2014/main" id="{18304D0F-4C27-4AA1-B7F3-585E41C76A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8" name="Text Box 15">
          <a:extLst>
            <a:ext uri="{FF2B5EF4-FFF2-40B4-BE49-F238E27FC236}">
              <a16:creationId xmlns:a16="http://schemas.microsoft.com/office/drawing/2014/main" id="{7F54588D-7AC0-4164-A4BB-C7232DE5E6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09" name="Text Box 15">
          <a:extLst>
            <a:ext uri="{FF2B5EF4-FFF2-40B4-BE49-F238E27FC236}">
              <a16:creationId xmlns:a16="http://schemas.microsoft.com/office/drawing/2014/main" id="{0F0AC934-8E6E-486C-BE7D-3FF5A7526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0" name="Text Box 15">
          <a:extLst>
            <a:ext uri="{FF2B5EF4-FFF2-40B4-BE49-F238E27FC236}">
              <a16:creationId xmlns:a16="http://schemas.microsoft.com/office/drawing/2014/main" id="{A019D97F-303F-4DA5-B8E6-FA762075FB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1" name="Text Box 15">
          <a:extLst>
            <a:ext uri="{FF2B5EF4-FFF2-40B4-BE49-F238E27FC236}">
              <a16:creationId xmlns:a16="http://schemas.microsoft.com/office/drawing/2014/main" id="{E892E59C-FAC5-47D3-A778-709D848A333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2" name="Text Box 15">
          <a:extLst>
            <a:ext uri="{FF2B5EF4-FFF2-40B4-BE49-F238E27FC236}">
              <a16:creationId xmlns:a16="http://schemas.microsoft.com/office/drawing/2014/main" id="{48789FD9-8033-4C25-B4D7-0F62B3F85D9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3" name="Text Box 15">
          <a:extLst>
            <a:ext uri="{FF2B5EF4-FFF2-40B4-BE49-F238E27FC236}">
              <a16:creationId xmlns:a16="http://schemas.microsoft.com/office/drawing/2014/main" id="{D81A5855-ECC8-4F35-AF91-210F262A3C6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4" name="Text Box 15">
          <a:extLst>
            <a:ext uri="{FF2B5EF4-FFF2-40B4-BE49-F238E27FC236}">
              <a16:creationId xmlns:a16="http://schemas.microsoft.com/office/drawing/2014/main" id="{92311016-7322-4530-BDBC-A37505C207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5" name="Text Box 15">
          <a:extLst>
            <a:ext uri="{FF2B5EF4-FFF2-40B4-BE49-F238E27FC236}">
              <a16:creationId xmlns:a16="http://schemas.microsoft.com/office/drawing/2014/main" id="{4AD540C6-4919-4A94-9A82-9EBF904CCC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6" name="Text Box 15">
          <a:extLst>
            <a:ext uri="{FF2B5EF4-FFF2-40B4-BE49-F238E27FC236}">
              <a16:creationId xmlns:a16="http://schemas.microsoft.com/office/drawing/2014/main" id="{58D9ED6A-5388-4002-BF2D-A0C5C2DED5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7" name="Text Box 15">
          <a:extLst>
            <a:ext uri="{FF2B5EF4-FFF2-40B4-BE49-F238E27FC236}">
              <a16:creationId xmlns:a16="http://schemas.microsoft.com/office/drawing/2014/main" id="{B3C98DAE-69E6-4BB0-9D6B-A15EAD310C5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8" name="Text Box 15">
          <a:extLst>
            <a:ext uri="{FF2B5EF4-FFF2-40B4-BE49-F238E27FC236}">
              <a16:creationId xmlns:a16="http://schemas.microsoft.com/office/drawing/2014/main" id="{23E8FE03-9D71-44CB-897F-DACD843F00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19" name="Text Box 15">
          <a:extLst>
            <a:ext uri="{FF2B5EF4-FFF2-40B4-BE49-F238E27FC236}">
              <a16:creationId xmlns:a16="http://schemas.microsoft.com/office/drawing/2014/main" id="{9CE22A3D-8A37-43DC-B401-9FBC114D8C0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0" name="Text Box 15">
          <a:extLst>
            <a:ext uri="{FF2B5EF4-FFF2-40B4-BE49-F238E27FC236}">
              <a16:creationId xmlns:a16="http://schemas.microsoft.com/office/drawing/2014/main" id="{419146F2-52FE-4253-BC64-A18F055081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1" name="Text Box 15">
          <a:extLst>
            <a:ext uri="{FF2B5EF4-FFF2-40B4-BE49-F238E27FC236}">
              <a16:creationId xmlns:a16="http://schemas.microsoft.com/office/drawing/2014/main" id="{DBA8752F-A300-4384-9BDC-B094FC9E40B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2" name="Text Box 15">
          <a:extLst>
            <a:ext uri="{FF2B5EF4-FFF2-40B4-BE49-F238E27FC236}">
              <a16:creationId xmlns:a16="http://schemas.microsoft.com/office/drawing/2014/main" id="{A918CD1C-1FB3-428C-8EEA-05601BC4EFA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3" name="Text Box 15">
          <a:extLst>
            <a:ext uri="{FF2B5EF4-FFF2-40B4-BE49-F238E27FC236}">
              <a16:creationId xmlns:a16="http://schemas.microsoft.com/office/drawing/2014/main" id="{C8C318C9-1D0E-415E-BD20-4FAC74F5AD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4" name="Text Box 15">
          <a:extLst>
            <a:ext uri="{FF2B5EF4-FFF2-40B4-BE49-F238E27FC236}">
              <a16:creationId xmlns:a16="http://schemas.microsoft.com/office/drawing/2014/main" id="{FC8113F5-5ECF-45DD-940B-14098B7EE4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5" name="Text Box 15">
          <a:extLst>
            <a:ext uri="{FF2B5EF4-FFF2-40B4-BE49-F238E27FC236}">
              <a16:creationId xmlns:a16="http://schemas.microsoft.com/office/drawing/2014/main" id="{45D465F3-CA12-4EDF-ABE9-A8820C3E446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6" name="Text Box 15">
          <a:extLst>
            <a:ext uri="{FF2B5EF4-FFF2-40B4-BE49-F238E27FC236}">
              <a16:creationId xmlns:a16="http://schemas.microsoft.com/office/drawing/2014/main" id="{6906713D-28D7-4CAA-B894-E27CE5B93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7" name="Text Box 15">
          <a:extLst>
            <a:ext uri="{FF2B5EF4-FFF2-40B4-BE49-F238E27FC236}">
              <a16:creationId xmlns:a16="http://schemas.microsoft.com/office/drawing/2014/main" id="{DB681C2B-0F8F-463E-B8EF-FB0500C41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8" name="Text Box 15">
          <a:extLst>
            <a:ext uri="{FF2B5EF4-FFF2-40B4-BE49-F238E27FC236}">
              <a16:creationId xmlns:a16="http://schemas.microsoft.com/office/drawing/2014/main" id="{744D5051-E31C-4952-9C81-4B50EB2C56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29" name="Text Box 15">
          <a:extLst>
            <a:ext uri="{FF2B5EF4-FFF2-40B4-BE49-F238E27FC236}">
              <a16:creationId xmlns:a16="http://schemas.microsoft.com/office/drawing/2014/main" id="{20179445-50BE-44B7-AB03-1360B1DCB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0" name="Text Box 15">
          <a:extLst>
            <a:ext uri="{FF2B5EF4-FFF2-40B4-BE49-F238E27FC236}">
              <a16:creationId xmlns:a16="http://schemas.microsoft.com/office/drawing/2014/main" id="{4C6300D5-EB3B-425A-93E6-FD57A2710D6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1" name="Text Box 15">
          <a:extLst>
            <a:ext uri="{FF2B5EF4-FFF2-40B4-BE49-F238E27FC236}">
              <a16:creationId xmlns:a16="http://schemas.microsoft.com/office/drawing/2014/main" id="{42F9661F-7EF4-47A6-8A25-44665A641B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2" name="Text Box 15">
          <a:extLst>
            <a:ext uri="{FF2B5EF4-FFF2-40B4-BE49-F238E27FC236}">
              <a16:creationId xmlns:a16="http://schemas.microsoft.com/office/drawing/2014/main" id="{0336077C-000D-47E2-BB26-3B30EE012D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3" name="Text Box 15">
          <a:extLst>
            <a:ext uri="{FF2B5EF4-FFF2-40B4-BE49-F238E27FC236}">
              <a16:creationId xmlns:a16="http://schemas.microsoft.com/office/drawing/2014/main" id="{A6C313AF-1887-46B0-B792-30C331AEE8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4" name="Text Box 15">
          <a:extLst>
            <a:ext uri="{FF2B5EF4-FFF2-40B4-BE49-F238E27FC236}">
              <a16:creationId xmlns:a16="http://schemas.microsoft.com/office/drawing/2014/main" id="{8668004B-6B2F-4321-966E-3F00D6E088D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5" name="Text Box 15">
          <a:extLst>
            <a:ext uri="{FF2B5EF4-FFF2-40B4-BE49-F238E27FC236}">
              <a16:creationId xmlns:a16="http://schemas.microsoft.com/office/drawing/2014/main" id="{ABC02411-C8B6-4E3B-B3B8-2CEE7DF8766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6" name="Text Box 15">
          <a:extLst>
            <a:ext uri="{FF2B5EF4-FFF2-40B4-BE49-F238E27FC236}">
              <a16:creationId xmlns:a16="http://schemas.microsoft.com/office/drawing/2014/main" id="{73247016-F94A-4131-84C4-41C759E5C5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7" name="Text Box 15">
          <a:extLst>
            <a:ext uri="{FF2B5EF4-FFF2-40B4-BE49-F238E27FC236}">
              <a16:creationId xmlns:a16="http://schemas.microsoft.com/office/drawing/2014/main" id="{17A879C4-82F6-430A-B878-3566D7E02F8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8" name="Text Box 15">
          <a:extLst>
            <a:ext uri="{FF2B5EF4-FFF2-40B4-BE49-F238E27FC236}">
              <a16:creationId xmlns:a16="http://schemas.microsoft.com/office/drawing/2014/main" id="{44AD2C0E-1EBE-4B5B-ADAF-7D55D13D99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39" name="Text Box 15">
          <a:extLst>
            <a:ext uri="{FF2B5EF4-FFF2-40B4-BE49-F238E27FC236}">
              <a16:creationId xmlns:a16="http://schemas.microsoft.com/office/drawing/2014/main" id="{0DB507C2-3801-4424-9545-1321ED4247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0" name="Text Box 15">
          <a:extLst>
            <a:ext uri="{FF2B5EF4-FFF2-40B4-BE49-F238E27FC236}">
              <a16:creationId xmlns:a16="http://schemas.microsoft.com/office/drawing/2014/main" id="{9B303A3E-3301-48D6-90F5-8126F3A6DB2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1" name="Text Box 15">
          <a:extLst>
            <a:ext uri="{FF2B5EF4-FFF2-40B4-BE49-F238E27FC236}">
              <a16:creationId xmlns:a16="http://schemas.microsoft.com/office/drawing/2014/main" id="{16A06832-1F20-4B4F-B2BD-F250D8C404F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2" name="Text Box 15">
          <a:extLst>
            <a:ext uri="{FF2B5EF4-FFF2-40B4-BE49-F238E27FC236}">
              <a16:creationId xmlns:a16="http://schemas.microsoft.com/office/drawing/2014/main" id="{0ECA664A-595E-410F-9767-0E16198CE4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3" name="Text Box 15">
          <a:extLst>
            <a:ext uri="{FF2B5EF4-FFF2-40B4-BE49-F238E27FC236}">
              <a16:creationId xmlns:a16="http://schemas.microsoft.com/office/drawing/2014/main" id="{794EF9EA-77B2-4F93-8ABA-C948E3EE217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4" name="Text Box 15">
          <a:extLst>
            <a:ext uri="{FF2B5EF4-FFF2-40B4-BE49-F238E27FC236}">
              <a16:creationId xmlns:a16="http://schemas.microsoft.com/office/drawing/2014/main" id="{14ED1418-7CEF-4F82-A7B2-F9B12851D1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5" name="Text Box 15">
          <a:extLst>
            <a:ext uri="{FF2B5EF4-FFF2-40B4-BE49-F238E27FC236}">
              <a16:creationId xmlns:a16="http://schemas.microsoft.com/office/drawing/2014/main" id="{9C88E25B-6D72-4B14-8A26-F575930F31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6" name="Text Box 15">
          <a:extLst>
            <a:ext uri="{FF2B5EF4-FFF2-40B4-BE49-F238E27FC236}">
              <a16:creationId xmlns:a16="http://schemas.microsoft.com/office/drawing/2014/main" id="{F5AE29F2-88A5-4152-90E1-A040801A38C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7" name="Text Box 15">
          <a:extLst>
            <a:ext uri="{FF2B5EF4-FFF2-40B4-BE49-F238E27FC236}">
              <a16:creationId xmlns:a16="http://schemas.microsoft.com/office/drawing/2014/main" id="{0A932C5E-ED82-427A-AFB7-573A5D2134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8" name="Text Box 15">
          <a:extLst>
            <a:ext uri="{FF2B5EF4-FFF2-40B4-BE49-F238E27FC236}">
              <a16:creationId xmlns:a16="http://schemas.microsoft.com/office/drawing/2014/main" id="{A289A989-EAD3-45C2-A994-A1ECF366CA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49" name="Text Box 15">
          <a:extLst>
            <a:ext uri="{FF2B5EF4-FFF2-40B4-BE49-F238E27FC236}">
              <a16:creationId xmlns:a16="http://schemas.microsoft.com/office/drawing/2014/main" id="{917A4ACB-EE05-4F43-BABD-BBFAD6E1FC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0" name="Text Box 15">
          <a:extLst>
            <a:ext uri="{FF2B5EF4-FFF2-40B4-BE49-F238E27FC236}">
              <a16:creationId xmlns:a16="http://schemas.microsoft.com/office/drawing/2014/main" id="{394D83C0-EDDB-4E5D-83F3-A9EFC3DC02F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1" name="Text Box 15">
          <a:extLst>
            <a:ext uri="{FF2B5EF4-FFF2-40B4-BE49-F238E27FC236}">
              <a16:creationId xmlns:a16="http://schemas.microsoft.com/office/drawing/2014/main" id="{C8E60033-F1D2-4B42-AA42-311E434B08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2" name="Text Box 15">
          <a:extLst>
            <a:ext uri="{FF2B5EF4-FFF2-40B4-BE49-F238E27FC236}">
              <a16:creationId xmlns:a16="http://schemas.microsoft.com/office/drawing/2014/main" id="{5DE68B44-E3AB-4363-B80D-70537B122B0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3" name="Text Box 15">
          <a:extLst>
            <a:ext uri="{FF2B5EF4-FFF2-40B4-BE49-F238E27FC236}">
              <a16:creationId xmlns:a16="http://schemas.microsoft.com/office/drawing/2014/main" id="{4EEE53E6-EF3B-4798-830E-9E8242CE937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4" name="Text Box 15">
          <a:extLst>
            <a:ext uri="{FF2B5EF4-FFF2-40B4-BE49-F238E27FC236}">
              <a16:creationId xmlns:a16="http://schemas.microsoft.com/office/drawing/2014/main" id="{31E615DE-0BD9-4303-860E-C32478237D2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5" name="Text Box 15">
          <a:extLst>
            <a:ext uri="{FF2B5EF4-FFF2-40B4-BE49-F238E27FC236}">
              <a16:creationId xmlns:a16="http://schemas.microsoft.com/office/drawing/2014/main" id="{EA24748E-7ADD-492B-9CEE-19BC491355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6" name="Text Box 15">
          <a:extLst>
            <a:ext uri="{FF2B5EF4-FFF2-40B4-BE49-F238E27FC236}">
              <a16:creationId xmlns:a16="http://schemas.microsoft.com/office/drawing/2014/main" id="{00913A48-F001-4B32-A155-A0CC8A1772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7" name="Text Box 15">
          <a:extLst>
            <a:ext uri="{FF2B5EF4-FFF2-40B4-BE49-F238E27FC236}">
              <a16:creationId xmlns:a16="http://schemas.microsoft.com/office/drawing/2014/main" id="{BFD32E8A-1990-4787-8B5B-850213F501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8" name="Text Box 15">
          <a:extLst>
            <a:ext uri="{FF2B5EF4-FFF2-40B4-BE49-F238E27FC236}">
              <a16:creationId xmlns:a16="http://schemas.microsoft.com/office/drawing/2014/main" id="{405CD626-3750-498E-85C7-845AAFD6E5D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59" name="Text Box 15">
          <a:extLst>
            <a:ext uri="{FF2B5EF4-FFF2-40B4-BE49-F238E27FC236}">
              <a16:creationId xmlns:a16="http://schemas.microsoft.com/office/drawing/2014/main" id="{A1F92A4C-A8D9-45A2-B93F-780EBD7341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0" name="Text Box 15">
          <a:extLst>
            <a:ext uri="{FF2B5EF4-FFF2-40B4-BE49-F238E27FC236}">
              <a16:creationId xmlns:a16="http://schemas.microsoft.com/office/drawing/2014/main" id="{005299E5-0230-45B0-A7A0-467506B9E8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1" name="Text Box 15">
          <a:extLst>
            <a:ext uri="{FF2B5EF4-FFF2-40B4-BE49-F238E27FC236}">
              <a16:creationId xmlns:a16="http://schemas.microsoft.com/office/drawing/2014/main" id="{18FA518D-9FDD-4374-A571-2DC9B9C599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2" name="Text Box 15">
          <a:extLst>
            <a:ext uri="{FF2B5EF4-FFF2-40B4-BE49-F238E27FC236}">
              <a16:creationId xmlns:a16="http://schemas.microsoft.com/office/drawing/2014/main" id="{6007029B-6EAD-4F0F-8FE4-73E497DF44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3" name="Text Box 15">
          <a:extLst>
            <a:ext uri="{FF2B5EF4-FFF2-40B4-BE49-F238E27FC236}">
              <a16:creationId xmlns:a16="http://schemas.microsoft.com/office/drawing/2014/main" id="{5136F3BF-4AB8-4743-A745-5C4508C2B51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4" name="Text Box 15">
          <a:extLst>
            <a:ext uri="{FF2B5EF4-FFF2-40B4-BE49-F238E27FC236}">
              <a16:creationId xmlns:a16="http://schemas.microsoft.com/office/drawing/2014/main" id="{89F91279-1A7A-42D5-9F66-C3FD471D57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5" name="Text Box 15">
          <a:extLst>
            <a:ext uri="{FF2B5EF4-FFF2-40B4-BE49-F238E27FC236}">
              <a16:creationId xmlns:a16="http://schemas.microsoft.com/office/drawing/2014/main" id="{B5404643-60FD-4301-9280-5F011B220D9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6" name="Text Box 15">
          <a:extLst>
            <a:ext uri="{FF2B5EF4-FFF2-40B4-BE49-F238E27FC236}">
              <a16:creationId xmlns:a16="http://schemas.microsoft.com/office/drawing/2014/main" id="{3F12E5C3-6408-4CF6-8110-2D0A175791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7" name="Text Box 15">
          <a:extLst>
            <a:ext uri="{FF2B5EF4-FFF2-40B4-BE49-F238E27FC236}">
              <a16:creationId xmlns:a16="http://schemas.microsoft.com/office/drawing/2014/main" id="{3670855E-EDB9-42C4-B033-4D7F370559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8" name="Text Box 15">
          <a:extLst>
            <a:ext uri="{FF2B5EF4-FFF2-40B4-BE49-F238E27FC236}">
              <a16:creationId xmlns:a16="http://schemas.microsoft.com/office/drawing/2014/main" id="{9EFB79DE-C5EA-44D2-907C-E024EA31B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69" name="Text Box 15">
          <a:extLst>
            <a:ext uri="{FF2B5EF4-FFF2-40B4-BE49-F238E27FC236}">
              <a16:creationId xmlns:a16="http://schemas.microsoft.com/office/drawing/2014/main" id="{0071957A-4991-4266-B18B-4159BBA12B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0" name="Text Box 15">
          <a:extLst>
            <a:ext uri="{FF2B5EF4-FFF2-40B4-BE49-F238E27FC236}">
              <a16:creationId xmlns:a16="http://schemas.microsoft.com/office/drawing/2014/main" id="{6B370839-D509-4B51-8E2A-1DE7C37F9A3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1" name="Text Box 15">
          <a:extLst>
            <a:ext uri="{FF2B5EF4-FFF2-40B4-BE49-F238E27FC236}">
              <a16:creationId xmlns:a16="http://schemas.microsoft.com/office/drawing/2014/main" id="{D2A56CEB-3556-4643-9B4C-08D0F019E1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2" name="Text Box 15">
          <a:extLst>
            <a:ext uri="{FF2B5EF4-FFF2-40B4-BE49-F238E27FC236}">
              <a16:creationId xmlns:a16="http://schemas.microsoft.com/office/drawing/2014/main" id="{CE09DDB0-2BD7-49E8-B426-FF6A9F9F8BB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3" name="Text Box 15">
          <a:extLst>
            <a:ext uri="{FF2B5EF4-FFF2-40B4-BE49-F238E27FC236}">
              <a16:creationId xmlns:a16="http://schemas.microsoft.com/office/drawing/2014/main" id="{5869862F-55C4-4071-81A1-BA5D1A9B336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4" name="Text Box 15">
          <a:extLst>
            <a:ext uri="{FF2B5EF4-FFF2-40B4-BE49-F238E27FC236}">
              <a16:creationId xmlns:a16="http://schemas.microsoft.com/office/drawing/2014/main" id="{160BF5F9-CBC8-46C3-9A08-368B23ECB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5" name="Text Box 15">
          <a:extLst>
            <a:ext uri="{FF2B5EF4-FFF2-40B4-BE49-F238E27FC236}">
              <a16:creationId xmlns:a16="http://schemas.microsoft.com/office/drawing/2014/main" id="{D61D9EFB-7B97-4B20-8D18-E8B837209B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6" name="Text Box 15">
          <a:extLst>
            <a:ext uri="{FF2B5EF4-FFF2-40B4-BE49-F238E27FC236}">
              <a16:creationId xmlns:a16="http://schemas.microsoft.com/office/drawing/2014/main" id="{42581ABA-8A54-4FDF-B473-1C39B716BC3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7" name="Text Box 15">
          <a:extLst>
            <a:ext uri="{FF2B5EF4-FFF2-40B4-BE49-F238E27FC236}">
              <a16:creationId xmlns:a16="http://schemas.microsoft.com/office/drawing/2014/main" id="{E93CD379-6136-493E-8935-B83DD61420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8" name="Text Box 15">
          <a:extLst>
            <a:ext uri="{FF2B5EF4-FFF2-40B4-BE49-F238E27FC236}">
              <a16:creationId xmlns:a16="http://schemas.microsoft.com/office/drawing/2014/main" id="{AE7333E0-D312-49B6-A422-6037C092F2C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79" name="Text Box 15">
          <a:extLst>
            <a:ext uri="{FF2B5EF4-FFF2-40B4-BE49-F238E27FC236}">
              <a16:creationId xmlns:a16="http://schemas.microsoft.com/office/drawing/2014/main" id="{F7910C7C-C1E6-4EEE-9B58-7C41E33C4B3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0" name="Text Box 15">
          <a:extLst>
            <a:ext uri="{FF2B5EF4-FFF2-40B4-BE49-F238E27FC236}">
              <a16:creationId xmlns:a16="http://schemas.microsoft.com/office/drawing/2014/main" id="{917A8808-324E-42D0-8F20-88BB057A120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1" name="Text Box 15">
          <a:extLst>
            <a:ext uri="{FF2B5EF4-FFF2-40B4-BE49-F238E27FC236}">
              <a16:creationId xmlns:a16="http://schemas.microsoft.com/office/drawing/2014/main" id="{DF464855-0C92-4B84-86A4-3BB0CD6F828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2" name="Text Box 15">
          <a:extLst>
            <a:ext uri="{FF2B5EF4-FFF2-40B4-BE49-F238E27FC236}">
              <a16:creationId xmlns:a16="http://schemas.microsoft.com/office/drawing/2014/main" id="{E6672E3F-CE7F-4E8A-8C5F-502FECE9C79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3" name="Text Box 15">
          <a:extLst>
            <a:ext uri="{FF2B5EF4-FFF2-40B4-BE49-F238E27FC236}">
              <a16:creationId xmlns:a16="http://schemas.microsoft.com/office/drawing/2014/main" id="{9DEBD3F4-746C-41F7-AE70-B0F3DEBC555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4" name="Text Box 15">
          <a:extLst>
            <a:ext uri="{FF2B5EF4-FFF2-40B4-BE49-F238E27FC236}">
              <a16:creationId xmlns:a16="http://schemas.microsoft.com/office/drawing/2014/main" id="{21DEDB8B-5364-46E0-866C-FB0BC747FF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5" name="Text Box 15">
          <a:extLst>
            <a:ext uri="{FF2B5EF4-FFF2-40B4-BE49-F238E27FC236}">
              <a16:creationId xmlns:a16="http://schemas.microsoft.com/office/drawing/2014/main" id="{E71EDC3F-54B0-4448-91C0-8763D59437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6" name="Text Box 15">
          <a:extLst>
            <a:ext uri="{FF2B5EF4-FFF2-40B4-BE49-F238E27FC236}">
              <a16:creationId xmlns:a16="http://schemas.microsoft.com/office/drawing/2014/main" id="{DFFFE9E1-CFFC-4343-BF3B-90731A0387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7" name="Text Box 15">
          <a:extLst>
            <a:ext uri="{FF2B5EF4-FFF2-40B4-BE49-F238E27FC236}">
              <a16:creationId xmlns:a16="http://schemas.microsoft.com/office/drawing/2014/main" id="{0462336A-12E0-4973-AE3E-5A729387A7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8" name="Text Box 15">
          <a:extLst>
            <a:ext uri="{FF2B5EF4-FFF2-40B4-BE49-F238E27FC236}">
              <a16:creationId xmlns:a16="http://schemas.microsoft.com/office/drawing/2014/main" id="{B7418451-A9D7-4A43-A785-4EF776C932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89" name="Text Box 15">
          <a:extLst>
            <a:ext uri="{FF2B5EF4-FFF2-40B4-BE49-F238E27FC236}">
              <a16:creationId xmlns:a16="http://schemas.microsoft.com/office/drawing/2014/main" id="{0F341EDB-3A25-471E-B92D-7E6F0E943C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0" name="Text Box 15">
          <a:extLst>
            <a:ext uri="{FF2B5EF4-FFF2-40B4-BE49-F238E27FC236}">
              <a16:creationId xmlns:a16="http://schemas.microsoft.com/office/drawing/2014/main" id="{0B078A94-6AAC-4C3F-959F-929F323928D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1" name="Text Box 15">
          <a:extLst>
            <a:ext uri="{FF2B5EF4-FFF2-40B4-BE49-F238E27FC236}">
              <a16:creationId xmlns:a16="http://schemas.microsoft.com/office/drawing/2014/main" id="{BA8BB492-B9C3-403B-9F0F-0E87AC2756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2" name="Text Box 15">
          <a:extLst>
            <a:ext uri="{FF2B5EF4-FFF2-40B4-BE49-F238E27FC236}">
              <a16:creationId xmlns:a16="http://schemas.microsoft.com/office/drawing/2014/main" id="{7DEA1305-E05B-4378-9758-A95A9CCCA4B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3" name="Text Box 15">
          <a:extLst>
            <a:ext uri="{FF2B5EF4-FFF2-40B4-BE49-F238E27FC236}">
              <a16:creationId xmlns:a16="http://schemas.microsoft.com/office/drawing/2014/main" id="{11FA437F-04DA-467A-BDAF-7171CFC3DF9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4" name="Text Box 15">
          <a:extLst>
            <a:ext uri="{FF2B5EF4-FFF2-40B4-BE49-F238E27FC236}">
              <a16:creationId xmlns:a16="http://schemas.microsoft.com/office/drawing/2014/main" id="{EAE22AD6-DCDD-4F00-9235-B19227E6C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5" name="Text Box 15">
          <a:extLst>
            <a:ext uri="{FF2B5EF4-FFF2-40B4-BE49-F238E27FC236}">
              <a16:creationId xmlns:a16="http://schemas.microsoft.com/office/drawing/2014/main" id="{B70D63C7-5007-48CC-9C31-3D5A2E1978A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6" name="Text Box 15">
          <a:extLst>
            <a:ext uri="{FF2B5EF4-FFF2-40B4-BE49-F238E27FC236}">
              <a16:creationId xmlns:a16="http://schemas.microsoft.com/office/drawing/2014/main" id="{46063290-5455-4957-94BC-DA1F10B3443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7" name="Text Box 15">
          <a:extLst>
            <a:ext uri="{FF2B5EF4-FFF2-40B4-BE49-F238E27FC236}">
              <a16:creationId xmlns:a16="http://schemas.microsoft.com/office/drawing/2014/main" id="{A5B07E5A-34DF-4FB7-BFB2-FCFF10680DB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8" name="Text Box 15">
          <a:extLst>
            <a:ext uri="{FF2B5EF4-FFF2-40B4-BE49-F238E27FC236}">
              <a16:creationId xmlns:a16="http://schemas.microsoft.com/office/drawing/2014/main" id="{DDA173EA-15B6-4C87-A89C-523D20CD0B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099" name="Text Box 15">
          <a:extLst>
            <a:ext uri="{FF2B5EF4-FFF2-40B4-BE49-F238E27FC236}">
              <a16:creationId xmlns:a16="http://schemas.microsoft.com/office/drawing/2014/main" id="{CCA75E20-DDBB-4A53-978B-313A10B4A1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0" name="Text Box 15">
          <a:extLst>
            <a:ext uri="{FF2B5EF4-FFF2-40B4-BE49-F238E27FC236}">
              <a16:creationId xmlns:a16="http://schemas.microsoft.com/office/drawing/2014/main" id="{EC23B517-C2F8-447D-88ED-8753352F9D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1" name="Text Box 15">
          <a:extLst>
            <a:ext uri="{FF2B5EF4-FFF2-40B4-BE49-F238E27FC236}">
              <a16:creationId xmlns:a16="http://schemas.microsoft.com/office/drawing/2014/main" id="{A00ABD45-C91A-4F0F-997D-17788F1C288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2" name="Text Box 15">
          <a:extLst>
            <a:ext uri="{FF2B5EF4-FFF2-40B4-BE49-F238E27FC236}">
              <a16:creationId xmlns:a16="http://schemas.microsoft.com/office/drawing/2014/main" id="{03D7B730-9566-43A6-899F-A68055EE64C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3" name="Text Box 15">
          <a:extLst>
            <a:ext uri="{FF2B5EF4-FFF2-40B4-BE49-F238E27FC236}">
              <a16:creationId xmlns:a16="http://schemas.microsoft.com/office/drawing/2014/main" id="{C1E0F5A9-7484-4021-BE0A-A044314B3CA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4" name="Text Box 15">
          <a:extLst>
            <a:ext uri="{FF2B5EF4-FFF2-40B4-BE49-F238E27FC236}">
              <a16:creationId xmlns:a16="http://schemas.microsoft.com/office/drawing/2014/main" id="{26D0C76C-AF13-457D-A99F-468F88D4C84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5" name="Text Box 15">
          <a:extLst>
            <a:ext uri="{FF2B5EF4-FFF2-40B4-BE49-F238E27FC236}">
              <a16:creationId xmlns:a16="http://schemas.microsoft.com/office/drawing/2014/main" id="{D6DD4DC7-FF9F-4F22-BE5E-FC8E7A97FD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6" name="Text Box 15">
          <a:extLst>
            <a:ext uri="{FF2B5EF4-FFF2-40B4-BE49-F238E27FC236}">
              <a16:creationId xmlns:a16="http://schemas.microsoft.com/office/drawing/2014/main" id="{6970FE17-1143-4A98-9B85-AC52395B2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7" name="Text Box 15">
          <a:extLst>
            <a:ext uri="{FF2B5EF4-FFF2-40B4-BE49-F238E27FC236}">
              <a16:creationId xmlns:a16="http://schemas.microsoft.com/office/drawing/2014/main" id="{618856D0-D891-43CC-8191-4DE1358A05C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8" name="Text Box 15">
          <a:extLst>
            <a:ext uri="{FF2B5EF4-FFF2-40B4-BE49-F238E27FC236}">
              <a16:creationId xmlns:a16="http://schemas.microsoft.com/office/drawing/2014/main" id="{81391954-CD44-4C4A-A66F-7B516FC5F1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09" name="Text Box 15">
          <a:extLst>
            <a:ext uri="{FF2B5EF4-FFF2-40B4-BE49-F238E27FC236}">
              <a16:creationId xmlns:a16="http://schemas.microsoft.com/office/drawing/2014/main" id="{EF4B76A8-522A-4A1F-8478-4C8EC1B1045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0" name="Text Box 15">
          <a:extLst>
            <a:ext uri="{FF2B5EF4-FFF2-40B4-BE49-F238E27FC236}">
              <a16:creationId xmlns:a16="http://schemas.microsoft.com/office/drawing/2014/main" id="{B61E7749-7909-4ABF-A1ED-90C1201A6F7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1" name="Text Box 15">
          <a:extLst>
            <a:ext uri="{FF2B5EF4-FFF2-40B4-BE49-F238E27FC236}">
              <a16:creationId xmlns:a16="http://schemas.microsoft.com/office/drawing/2014/main" id="{99718B1B-C077-4E64-90CB-21478A63FF8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2" name="Text Box 15">
          <a:extLst>
            <a:ext uri="{FF2B5EF4-FFF2-40B4-BE49-F238E27FC236}">
              <a16:creationId xmlns:a16="http://schemas.microsoft.com/office/drawing/2014/main" id="{A559391D-EDB1-4DC9-A678-D24E6A15FD9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3" name="Text Box 15">
          <a:extLst>
            <a:ext uri="{FF2B5EF4-FFF2-40B4-BE49-F238E27FC236}">
              <a16:creationId xmlns:a16="http://schemas.microsoft.com/office/drawing/2014/main" id="{45CF7AD6-959D-4178-A113-56310211F6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4" name="Text Box 15">
          <a:extLst>
            <a:ext uri="{FF2B5EF4-FFF2-40B4-BE49-F238E27FC236}">
              <a16:creationId xmlns:a16="http://schemas.microsoft.com/office/drawing/2014/main" id="{81324E79-E97A-4551-A4FA-FB33845340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5" name="Text Box 15">
          <a:extLst>
            <a:ext uri="{FF2B5EF4-FFF2-40B4-BE49-F238E27FC236}">
              <a16:creationId xmlns:a16="http://schemas.microsoft.com/office/drawing/2014/main" id="{B0A0B72E-7CAC-40EF-B9EC-2A029A94DF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6" name="Text Box 15">
          <a:extLst>
            <a:ext uri="{FF2B5EF4-FFF2-40B4-BE49-F238E27FC236}">
              <a16:creationId xmlns:a16="http://schemas.microsoft.com/office/drawing/2014/main" id="{535B7189-3E05-4AE1-ADEC-98258DA02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7" name="Text Box 15">
          <a:extLst>
            <a:ext uri="{FF2B5EF4-FFF2-40B4-BE49-F238E27FC236}">
              <a16:creationId xmlns:a16="http://schemas.microsoft.com/office/drawing/2014/main" id="{D1F78676-7F90-40C8-96E8-78336A6C222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8" name="Text Box 15">
          <a:extLst>
            <a:ext uri="{FF2B5EF4-FFF2-40B4-BE49-F238E27FC236}">
              <a16:creationId xmlns:a16="http://schemas.microsoft.com/office/drawing/2014/main" id="{DE754CF6-D27F-45CB-90F6-658C6111061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19" name="Text Box 15">
          <a:extLst>
            <a:ext uri="{FF2B5EF4-FFF2-40B4-BE49-F238E27FC236}">
              <a16:creationId xmlns:a16="http://schemas.microsoft.com/office/drawing/2014/main" id="{EC94984A-92BF-4442-95FE-3B0D68DD78C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0" name="Text Box 15">
          <a:extLst>
            <a:ext uri="{FF2B5EF4-FFF2-40B4-BE49-F238E27FC236}">
              <a16:creationId xmlns:a16="http://schemas.microsoft.com/office/drawing/2014/main" id="{1FF6669A-CC51-4966-AA5D-8EA37F77B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1" name="Text Box 15">
          <a:extLst>
            <a:ext uri="{FF2B5EF4-FFF2-40B4-BE49-F238E27FC236}">
              <a16:creationId xmlns:a16="http://schemas.microsoft.com/office/drawing/2014/main" id="{921B7105-B4FB-4F19-BCFB-D8DD35A8E52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2" name="Text Box 15">
          <a:extLst>
            <a:ext uri="{FF2B5EF4-FFF2-40B4-BE49-F238E27FC236}">
              <a16:creationId xmlns:a16="http://schemas.microsoft.com/office/drawing/2014/main" id="{0445AEBE-26FC-4963-A334-1DE1F9470AC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3" name="Text Box 15">
          <a:extLst>
            <a:ext uri="{FF2B5EF4-FFF2-40B4-BE49-F238E27FC236}">
              <a16:creationId xmlns:a16="http://schemas.microsoft.com/office/drawing/2014/main" id="{2FC83D6C-B002-4134-8ECA-A9003A5A45B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4" name="Text Box 15">
          <a:extLst>
            <a:ext uri="{FF2B5EF4-FFF2-40B4-BE49-F238E27FC236}">
              <a16:creationId xmlns:a16="http://schemas.microsoft.com/office/drawing/2014/main" id="{1535FEA5-D96E-4B43-A74E-9B74C0B828A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5" name="Text Box 15">
          <a:extLst>
            <a:ext uri="{FF2B5EF4-FFF2-40B4-BE49-F238E27FC236}">
              <a16:creationId xmlns:a16="http://schemas.microsoft.com/office/drawing/2014/main" id="{4C22BB41-D80B-4875-B3CA-9E179D84C1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6" name="Text Box 15">
          <a:extLst>
            <a:ext uri="{FF2B5EF4-FFF2-40B4-BE49-F238E27FC236}">
              <a16:creationId xmlns:a16="http://schemas.microsoft.com/office/drawing/2014/main" id="{730F1826-A037-49FA-BDAD-5CAD7DE04E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7" name="Text Box 15">
          <a:extLst>
            <a:ext uri="{FF2B5EF4-FFF2-40B4-BE49-F238E27FC236}">
              <a16:creationId xmlns:a16="http://schemas.microsoft.com/office/drawing/2014/main" id="{096AA1DB-8710-4370-8094-D7B8B249E00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8" name="Text Box 15">
          <a:extLst>
            <a:ext uri="{FF2B5EF4-FFF2-40B4-BE49-F238E27FC236}">
              <a16:creationId xmlns:a16="http://schemas.microsoft.com/office/drawing/2014/main" id="{A7A75829-04E2-4532-8D57-3951A877F45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29" name="Text Box 15">
          <a:extLst>
            <a:ext uri="{FF2B5EF4-FFF2-40B4-BE49-F238E27FC236}">
              <a16:creationId xmlns:a16="http://schemas.microsoft.com/office/drawing/2014/main" id="{436C9262-E9B5-40D5-8005-46EEB97ACF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0" name="Text Box 15">
          <a:extLst>
            <a:ext uri="{FF2B5EF4-FFF2-40B4-BE49-F238E27FC236}">
              <a16:creationId xmlns:a16="http://schemas.microsoft.com/office/drawing/2014/main" id="{D54353FB-261E-467E-8276-95C8455073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1" name="Text Box 15">
          <a:extLst>
            <a:ext uri="{FF2B5EF4-FFF2-40B4-BE49-F238E27FC236}">
              <a16:creationId xmlns:a16="http://schemas.microsoft.com/office/drawing/2014/main" id="{D2F8878B-0C5D-413D-9BC1-502266DF0A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2" name="Text Box 15">
          <a:extLst>
            <a:ext uri="{FF2B5EF4-FFF2-40B4-BE49-F238E27FC236}">
              <a16:creationId xmlns:a16="http://schemas.microsoft.com/office/drawing/2014/main" id="{92BF3BF3-508E-4F45-9E96-4B74371FE6B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3" name="Text Box 15">
          <a:extLst>
            <a:ext uri="{FF2B5EF4-FFF2-40B4-BE49-F238E27FC236}">
              <a16:creationId xmlns:a16="http://schemas.microsoft.com/office/drawing/2014/main" id="{985ED5B2-C71B-44D2-962A-01F37C6FE43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4" name="Text Box 15">
          <a:extLst>
            <a:ext uri="{FF2B5EF4-FFF2-40B4-BE49-F238E27FC236}">
              <a16:creationId xmlns:a16="http://schemas.microsoft.com/office/drawing/2014/main" id="{33EF3796-60AC-4782-8A1A-D789ACA1127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5" name="Text Box 15">
          <a:extLst>
            <a:ext uri="{FF2B5EF4-FFF2-40B4-BE49-F238E27FC236}">
              <a16:creationId xmlns:a16="http://schemas.microsoft.com/office/drawing/2014/main" id="{1C151A6E-AD8F-45FD-A5B4-5C4EAF89B9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6" name="Text Box 15">
          <a:extLst>
            <a:ext uri="{FF2B5EF4-FFF2-40B4-BE49-F238E27FC236}">
              <a16:creationId xmlns:a16="http://schemas.microsoft.com/office/drawing/2014/main" id="{8363F4B7-B72F-47E7-B4A2-63306F6B46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7" name="Text Box 15">
          <a:extLst>
            <a:ext uri="{FF2B5EF4-FFF2-40B4-BE49-F238E27FC236}">
              <a16:creationId xmlns:a16="http://schemas.microsoft.com/office/drawing/2014/main" id="{4C3CE6E3-84A7-407B-B8E9-72E5617317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8" name="Text Box 15">
          <a:extLst>
            <a:ext uri="{FF2B5EF4-FFF2-40B4-BE49-F238E27FC236}">
              <a16:creationId xmlns:a16="http://schemas.microsoft.com/office/drawing/2014/main" id="{5A927983-E09C-4C87-86B3-4257280A54A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39" name="Text Box 15">
          <a:extLst>
            <a:ext uri="{FF2B5EF4-FFF2-40B4-BE49-F238E27FC236}">
              <a16:creationId xmlns:a16="http://schemas.microsoft.com/office/drawing/2014/main" id="{5F65C100-95CB-4332-B190-6F9D1ADD0B0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0" name="Text Box 15">
          <a:extLst>
            <a:ext uri="{FF2B5EF4-FFF2-40B4-BE49-F238E27FC236}">
              <a16:creationId xmlns:a16="http://schemas.microsoft.com/office/drawing/2014/main" id="{3A760D64-9E3B-407B-8F0B-C9782923474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1" name="Text Box 15">
          <a:extLst>
            <a:ext uri="{FF2B5EF4-FFF2-40B4-BE49-F238E27FC236}">
              <a16:creationId xmlns:a16="http://schemas.microsoft.com/office/drawing/2014/main" id="{12258EDA-375D-4AE9-BDE4-C530001015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2" name="Text Box 15">
          <a:extLst>
            <a:ext uri="{FF2B5EF4-FFF2-40B4-BE49-F238E27FC236}">
              <a16:creationId xmlns:a16="http://schemas.microsoft.com/office/drawing/2014/main" id="{71C1C0D2-84B5-4373-B994-CAA59AFC88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3" name="Text Box 15">
          <a:extLst>
            <a:ext uri="{FF2B5EF4-FFF2-40B4-BE49-F238E27FC236}">
              <a16:creationId xmlns:a16="http://schemas.microsoft.com/office/drawing/2014/main" id="{8562C7AB-25C2-4FA5-AE0B-516833ECB0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4" name="Text Box 15">
          <a:extLst>
            <a:ext uri="{FF2B5EF4-FFF2-40B4-BE49-F238E27FC236}">
              <a16:creationId xmlns:a16="http://schemas.microsoft.com/office/drawing/2014/main" id="{DAAFB389-B471-440D-A6BB-F8B83316971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5" name="Text Box 15">
          <a:extLst>
            <a:ext uri="{FF2B5EF4-FFF2-40B4-BE49-F238E27FC236}">
              <a16:creationId xmlns:a16="http://schemas.microsoft.com/office/drawing/2014/main" id="{C69F9520-7407-4C8C-A661-5E53BD9F16A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6" name="Text Box 15">
          <a:extLst>
            <a:ext uri="{FF2B5EF4-FFF2-40B4-BE49-F238E27FC236}">
              <a16:creationId xmlns:a16="http://schemas.microsoft.com/office/drawing/2014/main" id="{31CEE411-E5D0-45C3-B47B-02833848467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7" name="Text Box 15">
          <a:extLst>
            <a:ext uri="{FF2B5EF4-FFF2-40B4-BE49-F238E27FC236}">
              <a16:creationId xmlns:a16="http://schemas.microsoft.com/office/drawing/2014/main" id="{D39B5E46-8455-4F7E-AB87-B7022A1BCFD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8" name="Text Box 15">
          <a:extLst>
            <a:ext uri="{FF2B5EF4-FFF2-40B4-BE49-F238E27FC236}">
              <a16:creationId xmlns:a16="http://schemas.microsoft.com/office/drawing/2014/main" id="{C7F55D3C-01B0-48ED-93FC-7E880FF3877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49" name="Text Box 15">
          <a:extLst>
            <a:ext uri="{FF2B5EF4-FFF2-40B4-BE49-F238E27FC236}">
              <a16:creationId xmlns:a16="http://schemas.microsoft.com/office/drawing/2014/main" id="{6A68367F-3F58-4E08-873D-95F74F64F2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0" name="Text Box 15">
          <a:extLst>
            <a:ext uri="{FF2B5EF4-FFF2-40B4-BE49-F238E27FC236}">
              <a16:creationId xmlns:a16="http://schemas.microsoft.com/office/drawing/2014/main" id="{8D365F53-F2B0-45DE-A150-C27A75E8D86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1" name="Text Box 15">
          <a:extLst>
            <a:ext uri="{FF2B5EF4-FFF2-40B4-BE49-F238E27FC236}">
              <a16:creationId xmlns:a16="http://schemas.microsoft.com/office/drawing/2014/main" id="{C13AC2D2-8890-4943-93C9-7744333166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2" name="Text Box 15">
          <a:extLst>
            <a:ext uri="{FF2B5EF4-FFF2-40B4-BE49-F238E27FC236}">
              <a16:creationId xmlns:a16="http://schemas.microsoft.com/office/drawing/2014/main" id="{816337F7-44AD-4689-A8F8-E6C3089844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3" name="Text Box 15">
          <a:extLst>
            <a:ext uri="{FF2B5EF4-FFF2-40B4-BE49-F238E27FC236}">
              <a16:creationId xmlns:a16="http://schemas.microsoft.com/office/drawing/2014/main" id="{6756AF57-6066-4590-9AEF-2AABA6C955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4" name="Text Box 15">
          <a:extLst>
            <a:ext uri="{FF2B5EF4-FFF2-40B4-BE49-F238E27FC236}">
              <a16:creationId xmlns:a16="http://schemas.microsoft.com/office/drawing/2014/main" id="{ADD8CA2C-8B74-4FFC-85BC-C62220AE9D1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5" name="Text Box 15">
          <a:extLst>
            <a:ext uri="{FF2B5EF4-FFF2-40B4-BE49-F238E27FC236}">
              <a16:creationId xmlns:a16="http://schemas.microsoft.com/office/drawing/2014/main" id="{8B011237-9491-475E-A6CD-506FA6F4F54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6" name="Text Box 15">
          <a:extLst>
            <a:ext uri="{FF2B5EF4-FFF2-40B4-BE49-F238E27FC236}">
              <a16:creationId xmlns:a16="http://schemas.microsoft.com/office/drawing/2014/main" id="{926FE182-6993-4822-9D1F-3A11D7D2BC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7" name="Text Box 15">
          <a:extLst>
            <a:ext uri="{FF2B5EF4-FFF2-40B4-BE49-F238E27FC236}">
              <a16:creationId xmlns:a16="http://schemas.microsoft.com/office/drawing/2014/main" id="{037DC4A8-E76A-4C37-8911-285FA858F3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58" name="Text Box 15">
          <a:extLst>
            <a:ext uri="{FF2B5EF4-FFF2-40B4-BE49-F238E27FC236}">
              <a16:creationId xmlns:a16="http://schemas.microsoft.com/office/drawing/2014/main" id="{A8378CD3-5EA6-4716-B476-E27F1F8DF3A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159" name="Text Box 15">
          <a:extLst>
            <a:ext uri="{FF2B5EF4-FFF2-40B4-BE49-F238E27FC236}">
              <a16:creationId xmlns:a16="http://schemas.microsoft.com/office/drawing/2014/main" id="{65E3EE2F-5D28-4C49-8208-65BB62C11E66}"/>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0" name="Text Box 15">
          <a:extLst>
            <a:ext uri="{FF2B5EF4-FFF2-40B4-BE49-F238E27FC236}">
              <a16:creationId xmlns:a16="http://schemas.microsoft.com/office/drawing/2014/main" id="{3C6FD820-6F53-4FC4-A63F-43E88F1636E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1" name="Text Box 15">
          <a:extLst>
            <a:ext uri="{FF2B5EF4-FFF2-40B4-BE49-F238E27FC236}">
              <a16:creationId xmlns:a16="http://schemas.microsoft.com/office/drawing/2014/main" id="{FFE88B40-ECCA-4793-99B6-B1E8AD9F904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2" name="Text Box 15">
          <a:extLst>
            <a:ext uri="{FF2B5EF4-FFF2-40B4-BE49-F238E27FC236}">
              <a16:creationId xmlns:a16="http://schemas.microsoft.com/office/drawing/2014/main" id="{7B2FE9FC-6BE4-43A9-B31B-B6D5F5F7A05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3" name="Text Box 15">
          <a:extLst>
            <a:ext uri="{FF2B5EF4-FFF2-40B4-BE49-F238E27FC236}">
              <a16:creationId xmlns:a16="http://schemas.microsoft.com/office/drawing/2014/main" id="{C54D7575-50EF-49AD-BF31-47569B80EF4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4" name="Text Box 15">
          <a:extLst>
            <a:ext uri="{FF2B5EF4-FFF2-40B4-BE49-F238E27FC236}">
              <a16:creationId xmlns:a16="http://schemas.microsoft.com/office/drawing/2014/main" id="{013DE565-F341-4B2B-975D-1FB903D8C13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5" name="Text Box 15">
          <a:extLst>
            <a:ext uri="{FF2B5EF4-FFF2-40B4-BE49-F238E27FC236}">
              <a16:creationId xmlns:a16="http://schemas.microsoft.com/office/drawing/2014/main" id="{446F310F-4F3B-444A-B519-2D6C5C0260F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6" name="Text Box 15">
          <a:extLst>
            <a:ext uri="{FF2B5EF4-FFF2-40B4-BE49-F238E27FC236}">
              <a16:creationId xmlns:a16="http://schemas.microsoft.com/office/drawing/2014/main" id="{51E570A7-4C9D-4318-854B-A0D41F8F5FE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7" name="Text Box 15">
          <a:extLst>
            <a:ext uri="{FF2B5EF4-FFF2-40B4-BE49-F238E27FC236}">
              <a16:creationId xmlns:a16="http://schemas.microsoft.com/office/drawing/2014/main" id="{C8BB3A60-063C-4F5B-9B05-6C31607709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8" name="Text Box 15">
          <a:extLst>
            <a:ext uri="{FF2B5EF4-FFF2-40B4-BE49-F238E27FC236}">
              <a16:creationId xmlns:a16="http://schemas.microsoft.com/office/drawing/2014/main" id="{6461796A-D398-4A44-A54C-8A6B717F7DB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69" name="Text Box 15">
          <a:extLst>
            <a:ext uri="{FF2B5EF4-FFF2-40B4-BE49-F238E27FC236}">
              <a16:creationId xmlns:a16="http://schemas.microsoft.com/office/drawing/2014/main" id="{A7D5438E-21A2-454D-9B00-2A81FF91588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0" name="Text Box 15">
          <a:extLst>
            <a:ext uri="{FF2B5EF4-FFF2-40B4-BE49-F238E27FC236}">
              <a16:creationId xmlns:a16="http://schemas.microsoft.com/office/drawing/2014/main" id="{06594373-D069-4048-B6D1-DEB83CF5950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1" name="Text Box 15">
          <a:extLst>
            <a:ext uri="{FF2B5EF4-FFF2-40B4-BE49-F238E27FC236}">
              <a16:creationId xmlns:a16="http://schemas.microsoft.com/office/drawing/2014/main" id="{2ACAD0D1-F2A1-488F-B17C-321A10CF42B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2" name="Text Box 15">
          <a:extLst>
            <a:ext uri="{FF2B5EF4-FFF2-40B4-BE49-F238E27FC236}">
              <a16:creationId xmlns:a16="http://schemas.microsoft.com/office/drawing/2014/main" id="{2412F053-E828-4B1E-BBB7-650A46249D5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3" name="Text Box 15">
          <a:extLst>
            <a:ext uri="{FF2B5EF4-FFF2-40B4-BE49-F238E27FC236}">
              <a16:creationId xmlns:a16="http://schemas.microsoft.com/office/drawing/2014/main" id="{6D091D71-3CF7-4668-AC0B-E61C532141E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4" name="Text Box 15">
          <a:extLst>
            <a:ext uri="{FF2B5EF4-FFF2-40B4-BE49-F238E27FC236}">
              <a16:creationId xmlns:a16="http://schemas.microsoft.com/office/drawing/2014/main" id="{38952C32-FDD5-41C8-BC79-7747379D6F0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5" name="Text Box 15">
          <a:extLst>
            <a:ext uri="{FF2B5EF4-FFF2-40B4-BE49-F238E27FC236}">
              <a16:creationId xmlns:a16="http://schemas.microsoft.com/office/drawing/2014/main" id="{0B1B5480-23D9-4BEB-8C5B-1F612F30F59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6" name="Text Box 15">
          <a:extLst>
            <a:ext uri="{FF2B5EF4-FFF2-40B4-BE49-F238E27FC236}">
              <a16:creationId xmlns:a16="http://schemas.microsoft.com/office/drawing/2014/main" id="{23BFBEE2-6970-4BDD-AC18-D1B9262B346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7" name="Text Box 15">
          <a:extLst>
            <a:ext uri="{FF2B5EF4-FFF2-40B4-BE49-F238E27FC236}">
              <a16:creationId xmlns:a16="http://schemas.microsoft.com/office/drawing/2014/main" id="{BA1AA601-C857-4BC7-B4C3-4E9146639A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8" name="Text Box 15">
          <a:extLst>
            <a:ext uri="{FF2B5EF4-FFF2-40B4-BE49-F238E27FC236}">
              <a16:creationId xmlns:a16="http://schemas.microsoft.com/office/drawing/2014/main" id="{B141F31B-A4C9-4D46-87F8-44E323372C0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79" name="Text Box 15">
          <a:extLst>
            <a:ext uri="{FF2B5EF4-FFF2-40B4-BE49-F238E27FC236}">
              <a16:creationId xmlns:a16="http://schemas.microsoft.com/office/drawing/2014/main" id="{D92E968C-F053-4361-B30C-B4BC12A86ED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0" name="Text Box 15">
          <a:extLst>
            <a:ext uri="{FF2B5EF4-FFF2-40B4-BE49-F238E27FC236}">
              <a16:creationId xmlns:a16="http://schemas.microsoft.com/office/drawing/2014/main" id="{7BF1DBFE-2D51-4FE5-9F3A-42DE02C0936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1" name="Text Box 15">
          <a:extLst>
            <a:ext uri="{FF2B5EF4-FFF2-40B4-BE49-F238E27FC236}">
              <a16:creationId xmlns:a16="http://schemas.microsoft.com/office/drawing/2014/main" id="{855EA0E1-A06B-4EF3-97B9-1F5172BDA9B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2" name="Text Box 15">
          <a:extLst>
            <a:ext uri="{FF2B5EF4-FFF2-40B4-BE49-F238E27FC236}">
              <a16:creationId xmlns:a16="http://schemas.microsoft.com/office/drawing/2014/main" id="{13E8B184-56BB-48C9-BA4D-1DE7A930B8C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3" name="Text Box 15">
          <a:extLst>
            <a:ext uri="{FF2B5EF4-FFF2-40B4-BE49-F238E27FC236}">
              <a16:creationId xmlns:a16="http://schemas.microsoft.com/office/drawing/2014/main" id="{B366EA84-2DA2-4B61-8399-5EC2E357FCD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4" name="Text Box 15">
          <a:extLst>
            <a:ext uri="{FF2B5EF4-FFF2-40B4-BE49-F238E27FC236}">
              <a16:creationId xmlns:a16="http://schemas.microsoft.com/office/drawing/2014/main" id="{30E4AA83-C7CA-4AA7-9E67-E77A656B35C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5" name="Text Box 15">
          <a:extLst>
            <a:ext uri="{FF2B5EF4-FFF2-40B4-BE49-F238E27FC236}">
              <a16:creationId xmlns:a16="http://schemas.microsoft.com/office/drawing/2014/main" id="{E95EC9C1-DB20-46B8-8330-4E7DAD09E42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6" name="Text Box 15">
          <a:extLst>
            <a:ext uri="{FF2B5EF4-FFF2-40B4-BE49-F238E27FC236}">
              <a16:creationId xmlns:a16="http://schemas.microsoft.com/office/drawing/2014/main" id="{CAC4F5E1-7552-455B-9E04-97B4246C44C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7" name="Text Box 15">
          <a:extLst>
            <a:ext uri="{FF2B5EF4-FFF2-40B4-BE49-F238E27FC236}">
              <a16:creationId xmlns:a16="http://schemas.microsoft.com/office/drawing/2014/main" id="{CC5270A0-3E9A-4808-9998-B25D14227DA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8" name="Text Box 15">
          <a:extLst>
            <a:ext uri="{FF2B5EF4-FFF2-40B4-BE49-F238E27FC236}">
              <a16:creationId xmlns:a16="http://schemas.microsoft.com/office/drawing/2014/main" id="{82C569D6-5424-4AC7-9484-C76AAFABD45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89" name="Text Box 15">
          <a:extLst>
            <a:ext uri="{FF2B5EF4-FFF2-40B4-BE49-F238E27FC236}">
              <a16:creationId xmlns:a16="http://schemas.microsoft.com/office/drawing/2014/main" id="{E111FB46-2F73-44F8-9BC4-5127C90C3B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0" name="Text Box 15">
          <a:extLst>
            <a:ext uri="{FF2B5EF4-FFF2-40B4-BE49-F238E27FC236}">
              <a16:creationId xmlns:a16="http://schemas.microsoft.com/office/drawing/2014/main" id="{7A096807-91F6-4005-91AC-B4E719177F4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1" name="Text Box 15">
          <a:extLst>
            <a:ext uri="{FF2B5EF4-FFF2-40B4-BE49-F238E27FC236}">
              <a16:creationId xmlns:a16="http://schemas.microsoft.com/office/drawing/2014/main" id="{938C1B42-134B-4DEF-80BF-34B54A9B5C1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2" name="Text Box 15">
          <a:extLst>
            <a:ext uri="{FF2B5EF4-FFF2-40B4-BE49-F238E27FC236}">
              <a16:creationId xmlns:a16="http://schemas.microsoft.com/office/drawing/2014/main" id="{B22333D1-7EC9-422E-8445-4AD6CE4DF9A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3" name="Text Box 15">
          <a:extLst>
            <a:ext uri="{FF2B5EF4-FFF2-40B4-BE49-F238E27FC236}">
              <a16:creationId xmlns:a16="http://schemas.microsoft.com/office/drawing/2014/main" id="{D965F044-D62E-42AD-9C22-E94FCA85252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4" name="Text Box 15">
          <a:extLst>
            <a:ext uri="{FF2B5EF4-FFF2-40B4-BE49-F238E27FC236}">
              <a16:creationId xmlns:a16="http://schemas.microsoft.com/office/drawing/2014/main" id="{AC4D74B2-AE0D-4FCA-A1AE-1721ADD7C44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5" name="Text Box 15">
          <a:extLst>
            <a:ext uri="{FF2B5EF4-FFF2-40B4-BE49-F238E27FC236}">
              <a16:creationId xmlns:a16="http://schemas.microsoft.com/office/drawing/2014/main" id="{6B5E4A24-BE2D-4C64-9143-A99E758EB7D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6" name="Text Box 15">
          <a:extLst>
            <a:ext uri="{FF2B5EF4-FFF2-40B4-BE49-F238E27FC236}">
              <a16:creationId xmlns:a16="http://schemas.microsoft.com/office/drawing/2014/main" id="{147FB110-3BEA-4FE4-BEA6-10F4D327895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7" name="Text Box 15">
          <a:extLst>
            <a:ext uri="{FF2B5EF4-FFF2-40B4-BE49-F238E27FC236}">
              <a16:creationId xmlns:a16="http://schemas.microsoft.com/office/drawing/2014/main" id="{9EC03B7F-8C7F-4313-A7D5-B9D83EC3A57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8" name="Text Box 15">
          <a:extLst>
            <a:ext uri="{FF2B5EF4-FFF2-40B4-BE49-F238E27FC236}">
              <a16:creationId xmlns:a16="http://schemas.microsoft.com/office/drawing/2014/main" id="{FB127DC8-F548-4D48-B974-86335434ED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199" name="Text Box 15">
          <a:extLst>
            <a:ext uri="{FF2B5EF4-FFF2-40B4-BE49-F238E27FC236}">
              <a16:creationId xmlns:a16="http://schemas.microsoft.com/office/drawing/2014/main" id="{3261A8AF-5258-4968-AC82-1AC80E8AD2E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0" name="Text Box 15">
          <a:extLst>
            <a:ext uri="{FF2B5EF4-FFF2-40B4-BE49-F238E27FC236}">
              <a16:creationId xmlns:a16="http://schemas.microsoft.com/office/drawing/2014/main" id="{2C1F2FFF-B2CF-4083-B376-527AECD22E1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1" name="Text Box 15">
          <a:extLst>
            <a:ext uri="{FF2B5EF4-FFF2-40B4-BE49-F238E27FC236}">
              <a16:creationId xmlns:a16="http://schemas.microsoft.com/office/drawing/2014/main" id="{664A2948-EADD-4A7F-9080-15E644651EF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2" name="Text Box 15">
          <a:extLst>
            <a:ext uri="{FF2B5EF4-FFF2-40B4-BE49-F238E27FC236}">
              <a16:creationId xmlns:a16="http://schemas.microsoft.com/office/drawing/2014/main" id="{27C7C978-19A9-4629-BC9F-5CFE2DA7D46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3" name="Text Box 15">
          <a:extLst>
            <a:ext uri="{FF2B5EF4-FFF2-40B4-BE49-F238E27FC236}">
              <a16:creationId xmlns:a16="http://schemas.microsoft.com/office/drawing/2014/main" id="{B3B04ACD-68B5-4612-BB39-A3B06A117F2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4" name="Text Box 15">
          <a:extLst>
            <a:ext uri="{FF2B5EF4-FFF2-40B4-BE49-F238E27FC236}">
              <a16:creationId xmlns:a16="http://schemas.microsoft.com/office/drawing/2014/main" id="{DC26E2B6-14C6-4BC5-8BEB-769CBE180C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5" name="Text Box 15">
          <a:extLst>
            <a:ext uri="{FF2B5EF4-FFF2-40B4-BE49-F238E27FC236}">
              <a16:creationId xmlns:a16="http://schemas.microsoft.com/office/drawing/2014/main" id="{A2F58222-550B-4855-B614-919C44FE40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6" name="Text Box 15">
          <a:extLst>
            <a:ext uri="{FF2B5EF4-FFF2-40B4-BE49-F238E27FC236}">
              <a16:creationId xmlns:a16="http://schemas.microsoft.com/office/drawing/2014/main" id="{D3371602-791A-4A22-B082-B77E59BBD09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7" name="Text Box 15">
          <a:extLst>
            <a:ext uri="{FF2B5EF4-FFF2-40B4-BE49-F238E27FC236}">
              <a16:creationId xmlns:a16="http://schemas.microsoft.com/office/drawing/2014/main" id="{BBE34926-301C-43E7-A83A-E89D82327D3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8" name="Text Box 15">
          <a:extLst>
            <a:ext uri="{FF2B5EF4-FFF2-40B4-BE49-F238E27FC236}">
              <a16:creationId xmlns:a16="http://schemas.microsoft.com/office/drawing/2014/main" id="{C41D2F11-4300-40FE-96A7-1AA6E91B1F2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09" name="Text Box 15">
          <a:extLst>
            <a:ext uri="{FF2B5EF4-FFF2-40B4-BE49-F238E27FC236}">
              <a16:creationId xmlns:a16="http://schemas.microsoft.com/office/drawing/2014/main" id="{02C938CC-5FE2-4140-B815-35B1BB5BDE0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0" name="Text Box 15">
          <a:extLst>
            <a:ext uri="{FF2B5EF4-FFF2-40B4-BE49-F238E27FC236}">
              <a16:creationId xmlns:a16="http://schemas.microsoft.com/office/drawing/2014/main" id="{910B8229-40E5-4686-BC79-F001BD217224}"/>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1" name="Text Box 15">
          <a:extLst>
            <a:ext uri="{FF2B5EF4-FFF2-40B4-BE49-F238E27FC236}">
              <a16:creationId xmlns:a16="http://schemas.microsoft.com/office/drawing/2014/main" id="{9F0B7051-5CBA-46E5-A206-EA1413909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2" name="Text Box 15">
          <a:extLst>
            <a:ext uri="{FF2B5EF4-FFF2-40B4-BE49-F238E27FC236}">
              <a16:creationId xmlns:a16="http://schemas.microsoft.com/office/drawing/2014/main" id="{D2BFECA6-1FB8-48D4-83F2-B0876D9EE77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3" name="Text Box 15">
          <a:extLst>
            <a:ext uri="{FF2B5EF4-FFF2-40B4-BE49-F238E27FC236}">
              <a16:creationId xmlns:a16="http://schemas.microsoft.com/office/drawing/2014/main" id="{DBE76FF4-812C-4B43-B056-AE7136378FE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4" name="Text Box 15">
          <a:extLst>
            <a:ext uri="{FF2B5EF4-FFF2-40B4-BE49-F238E27FC236}">
              <a16:creationId xmlns:a16="http://schemas.microsoft.com/office/drawing/2014/main" id="{840B58BD-1CD2-4504-B189-C2B202114F9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5" name="Text Box 15">
          <a:extLst>
            <a:ext uri="{FF2B5EF4-FFF2-40B4-BE49-F238E27FC236}">
              <a16:creationId xmlns:a16="http://schemas.microsoft.com/office/drawing/2014/main" id="{CB6D076B-592B-4845-853D-F8B34FCA6B1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6" name="Text Box 15">
          <a:extLst>
            <a:ext uri="{FF2B5EF4-FFF2-40B4-BE49-F238E27FC236}">
              <a16:creationId xmlns:a16="http://schemas.microsoft.com/office/drawing/2014/main" id="{86454A59-7105-45E3-B7C4-5AF8D4B2752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7" name="Text Box 15">
          <a:extLst>
            <a:ext uri="{FF2B5EF4-FFF2-40B4-BE49-F238E27FC236}">
              <a16:creationId xmlns:a16="http://schemas.microsoft.com/office/drawing/2014/main" id="{C990D53C-6215-4E7F-95E4-634B4ACBC7E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8" name="Text Box 15">
          <a:extLst>
            <a:ext uri="{FF2B5EF4-FFF2-40B4-BE49-F238E27FC236}">
              <a16:creationId xmlns:a16="http://schemas.microsoft.com/office/drawing/2014/main" id="{EC1E18B6-BC34-4993-9D66-622C100D89DD}"/>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19" name="Text Box 15">
          <a:extLst>
            <a:ext uri="{FF2B5EF4-FFF2-40B4-BE49-F238E27FC236}">
              <a16:creationId xmlns:a16="http://schemas.microsoft.com/office/drawing/2014/main" id="{A3ED6486-3824-46D0-8FB3-D2BBBD5E07E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0" name="Text Box 15">
          <a:extLst>
            <a:ext uri="{FF2B5EF4-FFF2-40B4-BE49-F238E27FC236}">
              <a16:creationId xmlns:a16="http://schemas.microsoft.com/office/drawing/2014/main" id="{7338ADB5-C026-4D80-8DBD-C0792A29A76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1" name="Text Box 15">
          <a:extLst>
            <a:ext uri="{FF2B5EF4-FFF2-40B4-BE49-F238E27FC236}">
              <a16:creationId xmlns:a16="http://schemas.microsoft.com/office/drawing/2014/main" id="{9A52EDF5-A075-4CB4-8C34-0363D26DF4E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2" name="Text Box 15">
          <a:extLst>
            <a:ext uri="{FF2B5EF4-FFF2-40B4-BE49-F238E27FC236}">
              <a16:creationId xmlns:a16="http://schemas.microsoft.com/office/drawing/2014/main" id="{6FE1CD53-87C4-4831-86C7-B4D8C2A851E5}"/>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3" name="Text Box 15">
          <a:extLst>
            <a:ext uri="{FF2B5EF4-FFF2-40B4-BE49-F238E27FC236}">
              <a16:creationId xmlns:a16="http://schemas.microsoft.com/office/drawing/2014/main" id="{CE52D23C-5661-4663-9125-6267CA70D76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4" name="Text Box 15">
          <a:extLst>
            <a:ext uri="{FF2B5EF4-FFF2-40B4-BE49-F238E27FC236}">
              <a16:creationId xmlns:a16="http://schemas.microsoft.com/office/drawing/2014/main" id="{85128877-BF31-4D85-9E9A-E447535F890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5" name="Text Box 15">
          <a:extLst>
            <a:ext uri="{FF2B5EF4-FFF2-40B4-BE49-F238E27FC236}">
              <a16:creationId xmlns:a16="http://schemas.microsoft.com/office/drawing/2014/main" id="{45015D7A-788B-47B9-A9E8-DFAED8C63D9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6" name="Text Box 15">
          <a:extLst>
            <a:ext uri="{FF2B5EF4-FFF2-40B4-BE49-F238E27FC236}">
              <a16:creationId xmlns:a16="http://schemas.microsoft.com/office/drawing/2014/main" id="{94A1AD1C-B327-4571-8D18-8E11FE9480D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7" name="Text Box 15">
          <a:extLst>
            <a:ext uri="{FF2B5EF4-FFF2-40B4-BE49-F238E27FC236}">
              <a16:creationId xmlns:a16="http://schemas.microsoft.com/office/drawing/2014/main" id="{125B9660-1910-443F-B472-ACAFEAF9E91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8" name="Text Box 15">
          <a:extLst>
            <a:ext uri="{FF2B5EF4-FFF2-40B4-BE49-F238E27FC236}">
              <a16:creationId xmlns:a16="http://schemas.microsoft.com/office/drawing/2014/main" id="{6E69C819-D9A7-4A50-8865-B1FCD5B529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29" name="Text Box 15">
          <a:extLst>
            <a:ext uri="{FF2B5EF4-FFF2-40B4-BE49-F238E27FC236}">
              <a16:creationId xmlns:a16="http://schemas.microsoft.com/office/drawing/2014/main" id="{CF2B9F22-5878-4BB7-9C60-6BAF5660A741}"/>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0" name="Text Box 15">
          <a:extLst>
            <a:ext uri="{FF2B5EF4-FFF2-40B4-BE49-F238E27FC236}">
              <a16:creationId xmlns:a16="http://schemas.microsoft.com/office/drawing/2014/main" id="{015A3514-A875-4031-921F-E5D48F0F183B}"/>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1" name="Text Box 15">
          <a:extLst>
            <a:ext uri="{FF2B5EF4-FFF2-40B4-BE49-F238E27FC236}">
              <a16:creationId xmlns:a16="http://schemas.microsoft.com/office/drawing/2014/main" id="{274D5680-1F75-4462-B752-9BCACB8538A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2" name="Text Box 15">
          <a:extLst>
            <a:ext uri="{FF2B5EF4-FFF2-40B4-BE49-F238E27FC236}">
              <a16:creationId xmlns:a16="http://schemas.microsoft.com/office/drawing/2014/main" id="{A01FB79A-E463-49D7-8F9A-21BE934D96F7}"/>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3" name="Text Box 15">
          <a:extLst>
            <a:ext uri="{FF2B5EF4-FFF2-40B4-BE49-F238E27FC236}">
              <a16:creationId xmlns:a16="http://schemas.microsoft.com/office/drawing/2014/main" id="{2CE591F3-FCC5-4D48-8B0E-97271C04495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4" name="Text Box 15">
          <a:extLst>
            <a:ext uri="{FF2B5EF4-FFF2-40B4-BE49-F238E27FC236}">
              <a16:creationId xmlns:a16="http://schemas.microsoft.com/office/drawing/2014/main" id="{899B3D0D-3AFC-426B-A241-753B0C0B39C2}"/>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5" name="Text Box 15">
          <a:extLst>
            <a:ext uri="{FF2B5EF4-FFF2-40B4-BE49-F238E27FC236}">
              <a16:creationId xmlns:a16="http://schemas.microsoft.com/office/drawing/2014/main" id="{9D8628E3-1819-4E81-A445-208A8D200C8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6" name="Text Box 15">
          <a:extLst>
            <a:ext uri="{FF2B5EF4-FFF2-40B4-BE49-F238E27FC236}">
              <a16:creationId xmlns:a16="http://schemas.microsoft.com/office/drawing/2014/main" id="{E67AAE97-DF90-41B9-A84E-49B200A502CC}"/>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7" name="Text Box 15">
          <a:extLst>
            <a:ext uri="{FF2B5EF4-FFF2-40B4-BE49-F238E27FC236}">
              <a16:creationId xmlns:a16="http://schemas.microsoft.com/office/drawing/2014/main" id="{2674B8E6-0B61-4A63-8C27-226ABA345E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8" name="Text Box 15">
          <a:extLst>
            <a:ext uri="{FF2B5EF4-FFF2-40B4-BE49-F238E27FC236}">
              <a16:creationId xmlns:a16="http://schemas.microsoft.com/office/drawing/2014/main" id="{950F296C-3EA3-45F1-9E63-D46D6D22CB8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39" name="Text Box 15">
          <a:extLst>
            <a:ext uri="{FF2B5EF4-FFF2-40B4-BE49-F238E27FC236}">
              <a16:creationId xmlns:a16="http://schemas.microsoft.com/office/drawing/2014/main" id="{302F91CE-89C0-4704-A90A-0B0A5EA6CA5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0" name="Text Box 15">
          <a:extLst>
            <a:ext uri="{FF2B5EF4-FFF2-40B4-BE49-F238E27FC236}">
              <a16:creationId xmlns:a16="http://schemas.microsoft.com/office/drawing/2014/main" id="{985B110F-442D-4990-BAF9-3673A3DE6AE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1" name="Text Box 15">
          <a:extLst>
            <a:ext uri="{FF2B5EF4-FFF2-40B4-BE49-F238E27FC236}">
              <a16:creationId xmlns:a16="http://schemas.microsoft.com/office/drawing/2014/main" id="{DEB03636-B80E-44E6-9CED-106E3313D7CF}"/>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2" name="Text Box 15">
          <a:extLst>
            <a:ext uri="{FF2B5EF4-FFF2-40B4-BE49-F238E27FC236}">
              <a16:creationId xmlns:a16="http://schemas.microsoft.com/office/drawing/2014/main" id="{92D0E773-BB4E-4D92-A107-623F68D78D8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3" name="Text Box 15">
          <a:extLst>
            <a:ext uri="{FF2B5EF4-FFF2-40B4-BE49-F238E27FC236}">
              <a16:creationId xmlns:a16="http://schemas.microsoft.com/office/drawing/2014/main" id="{07AB2EA1-CA0F-44E8-B35E-7660F87FC66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4" name="Text Box 15">
          <a:extLst>
            <a:ext uri="{FF2B5EF4-FFF2-40B4-BE49-F238E27FC236}">
              <a16:creationId xmlns:a16="http://schemas.microsoft.com/office/drawing/2014/main" id="{EE4DCC5D-E261-4DFD-8008-5F9C40BF49F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5" name="Text Box 15">
          <a:extLst>
            <a:ext uri="{FF2B5EF4-FFF2-40B4-BE49-F238E27FC236}">
              <a16:creationId xmlns:a16="http://schemas.microsoft.com/office/drawing/2014/main" id="{878FB4AA-86D3-4E85-83B5-64684B7C8D0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6" name="Text Box 15">
          <a:extLst>
            <a:ext uri="{FF2B5EF4-FFF2-40B4-BE49-F238E27FC236}">
              <a16:creationId xmlns:a16="http://schemas.microsoft.com/office/drawing/2014/main" id="{109B7191-3FF8-459F-92F1-CD6F621A4998}"/>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47" name="Text Box 15">
          <a:extLst>
            <a:ext uri="{FF2B5EF4-FFF2-40B4-BE49-F238E27FC236}">
              <a16:creationId xmlns:a16="http://schemas.microsoft.com/office/drawing/2014/main" id="{E78A07EF-B877-49B7-AC85-0D281E2A1A7A}"/>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35713"/>
    <xdr:sp macro="" textlink="">
      <xdr:nvSpPr>
        <xdr:cNvPr id="1248" name="Text Box 15">
          <a:extLst>
            <a:ext uri="{FF2B5EF4-FFF2-40B4-BE49-F238E27FC236}">
              <a16:creationId xmlns:a16="http://schemas.microsoft.com/office/drawing/2014/main" id="{F7671474-2C34-4DEE-8D9A-8A23A2209596}"/>
            </a:ext>
          </a:extLst>
        </xdr:cNvPr>
        <xdr:cNvSpPr txBox="1">
          <a:spLocks noChangeArrowheads="1"/>
        </xdr:cNvSpPr>
      </xdr:nvSpPr>
      <xdr:spPr bwMode="auto">
        <a:xfrm>
          <a:off x="4972050" y="711835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39</xdr:row>
      <xdr:rowOff>0</xdr:rowOff>
    </xdr:from>
    <xdr:ext cx="95250" cy="213632"/>
    <xdr:sp macro="" textlink="">
      <xdr:nvSpPr>
        <xdr:cNvPr id="1249" name="Text Box 15">
          <a:extLst>
            <a:ext uri="{FF2B5EF4-FFF2-40B4-BE49-F238E27FC236}">
              <a16:creationId xmlns:a16="http://schemas.microsoft.com/office/drawing/2014/main" id="{89D1EABD-2641-40E7-B4A9-7E805F68434F}"/>
            </a:ext>
          </a:extLst>
        </xdr:cNvPr>
        <xdr:cNvSpPr txBox="1">
          <a:spLocks noChangeArrowheads="1"/>
        </xdr:cNvSpPr>
      </xdr:nvSpPr>
      <xdr:spPr bwMode="auto">
        <a:xfrm>
          <a:off x="5682343"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0" name="Text Box 15">
          <a:extLst>
            <a:ext uri="{FF2B5EF4-FFF2-40B4-BE49-F238E27FC236}">
              <a16:creationId xmlns:a16="http://schemas.microsoft.com/office/drawing/2014/main" id="{FFCCA213-DF80-40DF-8DC4-EB639BCA7A7B}"/>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1" name="Text Box 15">
          <a:extLst>
            <a:ext uri="{FF2B5EF4-FFF2-40B4-BE49-F238E27FC236}">
              <a16:creationId xmlns:a16="http://schemas.microsoft.com/office/drawing/2014/main" id="{FCB6E829-7554-4B06-B2E1-F9F0DD824EA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2" name="Text Box 15">
          <a:extLst>
            <a:ext uri="{FF2B5EF4-FFF2-40B4-BE49-F238E27FC236}">
              <a16:creationId xmlns:a16="http://schemas.microsoft.com/office/drawing/2014/main" id="{912F52DE-A664-4772-865E-701C1BA85256}"/>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3" name="Text Box 15">
          <a:extLst>
            <a:ext uri="{FF2B5EF4-FFF2-40B4-BE49-F238E27FC236}">
              <a16:creationId xmlns:a16="http://schemas.microsoft.com/office/drawing/2014/main" id="{4B130007-9085-4CC1-892B-9C486B53F2FE}"/>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331"/>
    <xdr:sp macro="" textlink="">
      <xdr:nvSpPr>
        <xdr:cNvPr id="1254" name="Text Box 15">
          <a:extLst>
            <a:ext uri="{FF2B5EF4-FFF2-40B4-BE49-F238E27FC236}">
              <a16:creationId xmlns:a16="http://schemas.microsoft.com/office/drawing/2014/main" id="{A6658566-349F-441E-8394-6A8853FFDA23}"/>
            </a:ext>
          </a:extLst>
        </xdr:cNvPr>
        <xdr:cNvSpPr txBox="1">
          <a:spLocks noChangeArrowheads="1"/>
        </xdr:cNvSpPr>
      </xdr:nvSpPr>
      <xdr:spPr bwMode="auto">
        <a:xfrm>
          <a:off x="4972050" y="711835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5" name="Text Box 15">
          <a:extLst>
            <a:ext uri="{FF2B5EF4-FFF2-40B4-BE49-F238E27FC236}">
              <a16:creationId xmlns:a16="http://schemas.microsoft.com/office/drawing/2014/main" id="{08242FC6-88AA-4164-AD55-352210049069}"/>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6" name="Text Box 15">
          <a:extLst>
            <a:ext uri="{FF2B5EF4-FFF2-40B4-BE49-F238E27FC236}">
              <a16:creationId xmlns:a16="http://schemas.microsoft.com/office/drawing/2014/main" id="{7FD29ECB-A457-448B-8718-6A7D6DFB6FFF}"/>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7" name="Text Box 15">
          <a:extLst>
            <a:ext uri="{FF2B5EF4-FFF2-40B4-BE49-F238E27FC236}">
              <a16:creationId xmlns:a16="http://schemas.microsoft.com/office/drawing/2014/main" id="{E757D566-0C70-43A4-93F1-23E14E2F4750}"/>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58" name="Text Box 15">
          <a:extLst>
            <a:ext uri="{FF2B5EF4-FFF2-40B4-BE49-F238E27FC236}">
              <a16:creationId xmlns:a16="http://schemas.microsoft.com/office/drawing/2014/main" id="{1CDF70BF-6C29-4485-9E5A-D3A04C4080F3}"/>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213632"/>
    <xdr:sp macro="" textlink="">
      <xdr:nvSpPr>
        <xdr:cNvPr id="1259" name="Text Box 15">
          <a:extLst>
            <a:ext uri="{FF2B5EF4-FFF2-40B4-BE49-F238E27FC236}">
              <a16:creationId xmlns:a16="http://schemas.microsoft.com/office/drawing/2014/main" id="{A61BF774-8089-42AE-94DD-9F1CD76F6D23}"/>
            </a:ext>
          </a:extLst>
        </xdr:cNvPr>
        <xdr:cNvSpPr txBox="1">
          <a:spLocks noChangeArrowheads="1"/>
        </xdr:cNvSpPr>
      </xdr:nvSpPr>
      <xdr:spPr bwMode="auto">
        <a:xfrm>
          <a:off x="4972050" y="711835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0" name="Text Box 15">
          <a:extLst>
            <a:ext uri="{FF2B5EF4-FFF2-40B4-BE49-F238E27FC236}">
              <a16:creationId xmlns:a16="http://schemas.microsoft.com/office/drawing/2014/main" id="{D066F436-3A97-42A1-9DE1-A60280D2B457}"/>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1" name="Text Box 15">
          <a:extLst>
            <a:ext uri="{FF2B5EF4-FFF2-40B4-BE49-F238E27FC236}">
              <a16:creationId xmlns:a16="http://schemas.microsoft.com/office/drawing/2014/main" id="{587DFD66-A404-4CA4-94DC-E4EFF30D09EE}"/>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39</xdr:row>
      <xdr:rowOff>0</xdr:rowOff>
    </xdr:from>
    <xdr:ext cx="95250" cy="444014"/>
    <xdr:sp macro="" textlink="">
      <xdr:nvSpPr>
        <xdr:cNvPr id="1262" name="Text Box 15">
          <a:extLst>
            <a:ext uri="{FF2B5EF4-FFF2-40B4-BE49-F238E27FC236}">
              <a16:creationId xmlns:a16="http://schemas.microsoft.com/office/drawing/2014/main" id="{1A8C083E-BFCC-4D08-8CB6-FBA74E68DC72}"/>
            </a:ext>
          </a:extLst>
        </xdr:cNvPr>
        <xdr:cNvSpPr txBox="1">
          <a:spLocks noChangeArrowheads="1"/>
        </xdr:cNvSpPr>
      </xdr:nvSpPr>
      <xdr:spPr bwMode="auto">
        <a:xfrm>
          <a:off x="4972050" y="711835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6.xml><?xml version="1.0" encoding="utf-8"?>
<xdr:wsDr xmlns:xdr="http://schemas.openxmlformats.org/drawingml/2006/spreadsheetDrawing" xmlns:a="http://schemas.openxmlformats.org/drawingml/2006/main">
  <xdr:twoCellAnchor editAs="oneCell">
    <xdr:from>
      <xdr:col>1</xdr:col>
      <xdr:colOff>406738</xdr:colOff>
      <xdr:row>17</xdr:row>
      <xdr:rowOff>74160</xdr:rowOff>
    </xdr:from>
    <xdr:to>
      <xdr:col>8</xdr:col>
      <xdr:colOff>146912</xdr:colOff>
      <xdr:row>56</xdr:row>
      <xdr:rowOff>137557</xdr:rowOff>
    </xdr:to>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1203179" y="6187380"/>
          <a:ext cx="8479496" cy="7145262"/>
        </a:xfrm>
        <a:prstGeom prst="rect">
          <a:avLst/>
        </a:prstGeom>
      </xdr:spPr>
    </xdr:pic>
    <xdr:clientData/>
  </xdr:twoCellAnchor>
  <xdr:twoCellAnchor editAs="oneCell">
    <xdr:from>
      <xdr:col>6</xdr:col>
      <xdr:colOff>421821</xdr:colOff>
      <xdr:row>33</xdr:row>
      <xdr:rowOff>177781</xdr:rowOff>
    </xdr:from>
    <xdr:to>
      <xdr:col>28</xdr:col>
      <xdr:colOff>430164</xdr:colOff>
      <xdr:row>68</xdr:row>
      <xdr:rowOff>24529</xdr:rowOff>
    </xdr:to>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2"/>
        <a:srcRect l="6425" t="17904" r="5370" b="16965"/>
        <a:stretch/>
      </xdr:blipFill>
      <xdr:spPr>
        <a:xfrm>
          <a:off x="6644821" y="9702781"/>
          <a:ext cx="15065376" cy="4672749"/>
        </a:xfrm>
        <a:prstGeom prst="rect">
          <a:avLst/>
        </a:prstGeom>
      </xdr:spPr>
    </xdr:pic>
    <xdr:clientData/>
  </xdr:twoCellAnchor>
  <xdr:twoCellAnchor editAs="oneCell">
    <xdr:from>
      <xdr:col>0</xdr:col>
      <xdr:colOff>21526</xdr:colOff>
      <xdr:row>0</xdr:row>
      <xdr:rowOff>21526</xdr:rowOff>
    </xdr:from>
    <xdr:to>
      <xdr:col>0</xdr:col>
      <xdr:colOff>750807</xdr:colOff>
      <xdr:row>2</xdr:row>
      <xdr:rowOff>124853</xdr:rowOff>
    </xdr:to>
    <xdr:pic>
      <xdr:nvPicPr>
        <xdr:cNvPr id="4" name="Imagen 3">
          <a:extLst>
            <a:ext uri="{FF2B5EF4-FFF2-40B4-BE49-F238E27FC236}">
              <a16:creationId xmlns:a16="http://schemas.microsoft.com/office/drawing/2014/main" id="{8A41EFE1-FD20-4498-9EBE-AC202C52EFFA}"/>
            </a:ext>
          </a:extLst>
        </xdr:cNvPr>
        <xdr:cNvPicPr>
          <a:picLocks noChangeAspect="1"/>
        </xdr:cNvPicPr>
      </xdr:nvPicPr>
      <xdr:blipFill>
        <a:blip xmlns:r="http://schemas.openxmlformats.org/officeDocument/2006/relationships" r:embed="rId3"/>
        <a:stretch>
          <a:fillRect/>
        </a:stretch>
      </xdr:blipFill>
      <xdr:spPr>
        <a:xfrm>
          <a:off x="21526" y="21526"/>
          <a:ext cx="729281" cy="619937"/>
        </a:xfrm>
        <a:prstGeom prst="rect">
          <a:avLst/>
        </a:prstGeom>
      </xdr:spPr>
    </xdr:pic>
    <xdr:clientData/>
  </xdr:twoCellAnchor>
  <xdr:twoCellAnchor editAs="oneCell">
    <xdr:from>
      <xdr:col>4</xdr:col>
      <xdr:colOff>0</xdr:colOff>
      <xdr:row>68</xdr:row>
      <xdr:rowOff>0</xdr:rowOff>
    </xdr:from>
    <xdr:to>
      <xdr:col>4</xdr:col>
      <xdr:colOff>90438</xdr:colOff>
      <xdr:row>71</xdr:row>
      <xdr:rowOff>330575</xdr:rowOff>
    </xdr:to>
    <xdr:sp macro="" textlink="">
      <xdr:nvSpPr>
        <xdr:cNvPr id="5" name="Text Box 15">
          <a:extLst>
            <a:ext uri="{FF2B5EF4-FFF2-40B4-BE49-F238E27FC236}">
              <a16:creationId xmlns:a16="http://schemas.microsoft.com/office/drawing/2014/main" id="{C0B6A711-85FD-4258-985E-C5D65A19F12C}"/>
            </a:ext>
          </a:extLst>
        </xdr:cNvPr>
        <xdr:cNvSpPr txBox="1">
          <a:spLocks noChangeArrowheads="1"/>
        </xdr:cNvSpPr>
      </xdr:nvSpPr>
      <xdr:spPr bwMode="auto">
        <a:xfrm>
          <a:off x="5200650" y="37731700"/>
          <a:ext cx="90438" cy="86322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68</xdr:row>
      <xdr:rowOff>0</xdr:rowOff>
    </xdr:from>
    <xdr:ext cx="95250" cy="213632"/>
    <xdr:sp macro="" textlink="">
      <xdr:nvSpPr>
        <xdr:cNvPr id="6" name="Text Box 15">
          <a:extLst>
            <a:ext uri="{FF2B5EF4-FFF2-40B4-BE49-F238E27FC236}">
              <a16:creationId xmlns:a16="http://schemas.microsoft.com/office/drawing/2014/main" id="{7677E544-9128-4CBF-8FB0-F91BA5F6887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 name="Text Box 15">
          <a:extLst>
            <a:ext uri="{FF2B5EF4-FFF2-40B4-BE49-F238E27FC236}">
              <a16:creationId xmlns:a16="http://schemas.microsoft.com/office/drawing/2014/main" id="{B00F9B0A-96D8-4A30-9D50-ADEE447950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 name="Text Box 15">
          <a:extLst>
            <a:ext uri="{FF2B5EF4-FFF2-40B4-BE49-F238E27FC236}">
              <a16:creationId xmlns:a16="http://schemas.microsoft.com/office/drawing/2014/main" id="{DF6365D4-45C8-42CE-9AD9-C56831B5A53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 name="Text Box 15">
          <a:extLst>
            <a:ext uri="{FF2B5EF4-FFF2-40B4-BE49-F238E27FC236}">
              <a16:creationId xmlns:a16="http://schemas.microsoft.com/office/drawing/2014/main" id="{AEFC38CA-FBBD-486D-8076-74C4ECF9CF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 name="Text Box 15">
          <a:extLst>
            <a:ext uri="{FF2B5EF4-FFF2-40B4-BE49-F238E27FC236}">
              <a16:creationId xmlns:a16="http://schemas.microsoft.com/office/drawing/2014/main" id="{9CE1F60B-52BE-4502-AFDA-B7348277207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 name="Text Box 15">
          <a:extLst>
            <a:ext uri="{FF2B5EF4-FFF2-40B4-BE49-F238E27FC236}">
              <a16:creationId xmlns:a16="http://schemas.microsoft.com/office/drawing/2014/main" id="{45BE82A1-EA9D-4DA5-9D43-B65CD1E069A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 name="Text Box 15">
          <a:extLst>
            <a:ext uri="{FF2B5EF4-FFF2-40B4-BE49-F238E27FC236}">
              <a16:creationId xmlns:a16="http://schemas.microsoft.com/office/drawing/2014/main" id="{6D9F1865-97D8-49DA-AD33-1A9CBFCA02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 name="Text Box 15">
          <a:extLst>
            <a:ext uri="{FF2B5EF4-FFF2-40B4-BE49-F238E27FC236}">
              <a16:creationId xmlns:a16="http://schemas.microsoft.com/office/drawing/2014/main" id="{3FA11AF5-8D88-46C2-9177-A7AB6EAEE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 name="Text Box 15">
          <a:extLst>
            <a:ext uri="{FF2B5EF4-FFF2-40B4-BE49-F238E27FC236}">
              <a16:creationId xmlns:a16="http://schemas.microsoft.com/office/drawing/2014/main" id="{D8A8EDD8-5B29-44E1-9AA6-E97F4B1CCCE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 name="Text Box 15">
          <a:extLst>
            <a:ext uri="{FF2B5EF4-FFF2-40B4-BE49-F238E27FC236}">
              <a16:creationId xmlns:a16="http://schemas.microsoft.com/office/drawing/2014/main" id="{6201A98C-18E0-4E15-9F58-3B2D33F798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 name="Text Box 15">
          <a:extLst>
            <a:ext uri="{FF2B5EF4-FFF2-40B4-BE49-F238E27FC236}">
              <a16:creationId xmlns:a16="http://schemas.microsoft.com/office/drawing/2014/main" id="{B127F805-4DB7-4569-B80B-07E8393188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 name="Text Box 15">
          <a:extLst>
            <a:ext uri="{FF2B5EF4-FFF2-40B4-BE49-F238E27FC236}">
              <a16:creationId xmlns:a16="http://schemas.microsoft.com/office/drawing/2014/main" id="{725C4651-365C-4FB5-B438-B19B5312A5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 name="Text Box 15">
          <a:extLst>
            <a:ext uri="{FF2B5EF4-FFF2-40B4-BE49-F238E27FC236}">
              <a16:creationId xmlns:a16="http://schemas.microsoft.com/office/drawing/2014/main" id="{0489A983-CA21-4EDC-BCE1-CF8673EB4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 name="Text Box 15">
          <a:extLst>
            <a:ext uri="{FF2B5EF4-FFF2-40B4-BE49-F238E27FC236}">
              <a16:creationId xmlns:a16="http://schemas.microsoft.com/office/drawing/2014/main" id="{2A95C8CD-C738-4DCF-A1E6-6600E54807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20" name="Text Box 15">
          <a:extLst>
            <a:ext uri="{FF2B5EF4-FFF2-40B4-BE49-F238E27FC236}">
              <a16:creationId xmlns:a16="http://schemas.microsoft.com/office/drawing/2014/main" id="{1A7AEDF8-28DD-4F20-80CF-60ABBE5AA3C9}"/>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 name="Text Box 15">
          <a:extLst>
            <a:ext uri="{FF2B5EF4-FFF2-40B4-BE49-F238E27FC236}">
              <a16:creationId xmlns:a16="http://schemas.microsoft.com/office/drawing/2014/main" id="{DF2F893D-56EB-4F66-BD79-AD21191FBF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 name="Text Box 15">
          <a:extLst>
            <a:ext uri="{FF2B5EF4-FFF2-40B4-BE49-F238E27FC236}">
              <a16:creationId xmlns:a16="http://schemas.microsoft.com/office/drawing/2014/main" id="{A32FFEDC-171F-4F73-9E98-1431225A26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 name="Text Box 15">
          <a:extLst>
            <a:ext uri="{FF2B5EF4-FFF2-40B4-BE49-F238E27FC236}">
              <a16:creationId xmlns:a16="http://schemas.microsoft.com/office/drawing/2014/main" id="{6B4B8CAD-496A-430E-A4FD-938E10D59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 name="Text Box 15">
          <a:extLst>
            <a:ext uri="{FF2B5EF4-FFF2-40B4-BE49-F238E27FC236}">
              <a16:creationId xmlns:a16="http://schemas.microsoft.com/office/drawing/2014/main" id="{C453DB9B-AC97-467A-9BBB-F7EC34610C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 name="Text Box 15">
          <a:extLst>
            <a:ext uri="{FF2B5EF4-FFF2-40B4-BE49-F238E27FC236}">
              <a16:creationId xmlns:a16="http://schemas.microsoft.com/office/drawing/2014/main" id="{2F133F05-1A51-4FA0-B53C-FE6D2E2A2A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 name="Text Box 15">
          <a:extLst>
            <a:ext uri="{FF2B5EF4-FFF2-40B4-BE49-F238E27FC236}">
              <a16:creationId xmlns:a16="http://schemas.microsoft.com/office/drawing/2014/main" id="{A75B2D95-CBBE-4A4B-A5A1-A5B272DA0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 name="Text Box 15">
          <a:extLst>
            <a:ext uri="{FF2B5EF4-FFF2-40B4-BE49-F238E27FC236}">
              <a16:creationId xmlns:a16="http://schemas.microsoft.com/office/drawing/2014/main" id="{90E45A75-1EA2-48BF-BAD5-0F5B8931F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 name="Text Box 15">
          <a:extLst>
            <a:ext uri="{FF2B5EF4-FFF2-40B4-BE49-F238E27FC236}">
              <a16:creationId xmlns:a16="http://schemas.microsoft.com/office/drawing/2014/main" id="{783B0301-568F-4E86-B0BD-52627EAC9F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 name="Text Box 15">
          <a:extLst>
            <a:ext uri="{FF2B5EF4-FFF2-40B4-BE49-F238E27FC236}">
              <a16:creationId xmlns:a16="http://schemas.microsoft.com/office/drawing/2014/main" id="{B63F68AD-4E34-45FF-86AB-6314BA9112D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 name="Text Box 15">
          <a:extLst>
            <a:ext uri="{FF2B5EF4-FFF2-40B4-BE49-F238E27FC236}">
              <a16:creationId xmlns:a16="http://schemas.microsoft.com/office/drawing/2014/main" id="{27380EE9-0ECA-4FF6-ACB6-F6713A57CF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 name="Text Box 15">
          <a:extLst>
            <a:ext uri="{FF2B5EF4-FFF2-40B4-BE49-F238E27FC236}">
              <a16:creationId xmlns:a16="http://schemas.microsoft.com/office/drawing/2014/main" id="{EBF627F6-5165-4C1A-9B4D-4D3D82B5B6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 name="Text Box 15">
          <a:extLst>
            <a:ext uri="{FF2B5EF4-FFF2-40B4-BE49-F238E27FC236}">
              <a16:creationId xmlns:a16="http://schemas.microsoft.com/office/drawing/2014/main" id="{C9DCE352-1BE4-4DE4-B4FE-3E60CD5DE5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 name="Text Box 15">
          <a:extLst>
            <a:ext uri="{FF2B5EF4-FFF2-40B4-BE49-F238E27FC236}">
              <a16:creationId xmlns:a16="http://schemas.microsoft.com/office/drawing/2014/main" id="{DFE2C5EA-3090-445C-BA39-44D6B168DF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 name="Text Box 15">
          <a:extLst>
            <a:ext uri="{FF2B5EF4-FFF2-40B4-BE49-F238E27FC236}">
              <a16:creationId xmlns:a16="http://schemas.microsoft.com/office/drawing/2014/main" id="{6D6AFCA1-868E-4498-A2B2-4D31440F27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 name="Text Box 15">
          <a:extLst>
            <a:ext uri="{FF2B5EF4-FFF2-40B4-BE49-F238E27FC236}">
              <a16:creationId xmlns:a16="http://schemas.microsoft.com/office/drawing/2014/main" id="{9F152546-011C-45C4-B773-4269894731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 name="Text Box 15">
          <a:extLst>
            <a:ext uri="{FF2B5EF4-FFF2-40B4-BE49-F238E27FC236}">
              <a16:creationId xmlns:a16="http://schemas.microsoft.com/office/drawing/2014/main" id="{4CB7DF81-1206-4C14-A1C8-FC2CF821074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 name="Text Box 15">
          <a:extLst>
            <a:ext uri="{FF2B5EF4-FFF2-40B4-BE49-F238E27FC236}">
              <a16:creationId xmlns:a16="http://schemas.microsoft.com/office/drawing/2014/main" id="{2D16146A-E053-4FD1-AB44-3126DFC95F8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 name="Text Box 15">
          <a:extLst>
            <a:ext uri="{FF2B5EF4-FFF2-40B4-BE49-F238E27FC236}">
              <a16:creationId xmlns:a16="http://schemas.microsoft.com/office/drawing/2014/main" id="{4AE7BF5F-3A13-4612-A5C2-F43D3660A0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 name="Text Box 15">
          <a:extLst>
            <a:ext uri="{FF2B5EF4-FFF2-40B4-BE49-F238E27FC236}">
              <a16:creationId xmlns:a16="http://schemas.microsoft.com/office/drawing/2014/main" id="{2ED3B0ED-2EBE-438C-9A30-8AA5236C3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 name="Text Box 15">
          <a:extLst>
            <a:ext uri="{FF2B5EF4-FFF2-40B4-BE49-F238E27FC236}">
              <a16:creationId xmlns:a16="http://schemas.microsoft.com/office/drawing/2014/main" id="{F94D73F7-1F98-451F-8779-1EBF754553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 name="Text Box 15">
          <a:extLst>
            <a:ext uri="{FF2B5EF4-FFF2-40B4-BE49-F238E27FC236}">
              <a16:creationId xmlns:a16="http://schemas.microsoft.com/office/drawing/2014/main" id="{84492F45-5C4C-4DE6-8071-E0A3895C6B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 name="Text Box 15">
          <a:extLst>
            <a:ext uri="{FF2B5EF4-FFF2-40B4-BE49-F238E27FC236}">
              <a16:creationId xmlns:a16="http://schemas.microsoft.com/office/drawing/2014/main" id="{A98E5F93-28C9-411A-9241-C6371A112B8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3" name="Text Box 15">
          <a:extLst>
            <a:ext uri="{FF2B5EF4-FFF2-40B4-BE49-F238E27FC236}">
              <a16:creationId xmlns:a16="http://schemas.microsoft.com/office/drawing/2014/main" id="{75F31A37-A920-4291-8954-13A3250F65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4" name="Text Box 15">
          <a:extLst>
            <a:ext uri="{FF2B5EF4-FFF2-40B4-BE49-F238E27FC236}">
              <a16:creationId xmlns:a16="http://schemas.microsoft.com/office/drawing/2014/main" id="{1B44A0C5-7FE0-4B17-83C8-BCCFE856830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5" name="Text Box 15">
          <a:extLst>
            <a:ext uri="{FF2B5EF4-FFF2-40B4-BE49-F238E27FC236}">
              <a16:creationId xmlns:a16="http://schemas.microsoft.com/office/drawing/2014/main" id="{B75C2655-26B7-4332-ACFA-5F7813A1D3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6" name="Text Box 15">
          <a:extLst>
            <a:ext uri="{FF2B5EF4-FFF2-40B4-BE49-F238E27FC236}">
              <a16:creationId xmlns:a16="http://schemas.microsoft.com/office/drawing/2014/main" id="{8FE2938E-45B3-4E65-A641-823977B03A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7" name="Text Box 15">
          <a:extLst>
            <a:ext uri="{FF2B5EF4-FFF2-40B4-BE49-F238E27FC236}">
              <a16:creationId xmlns:a16="http://schemas.microsoft.com/office/drawing/2014/main" id="{E4F8F28A-73D5-4315-AA31-DE254DAF0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8" name="Text Box 15">
          <a:extLst>
            <a:ext uri="{FF2B5EF4-FFF2-40B4-BE49-F238E27FC236}">
              <a16:creationId xmlns:a16="http://schemas.microsoft.com/office/drawing/2014/main" id="{F13CB2C4-A603-4D91-B245-EA8A276339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9" name="Text Box 15">
          <a:extLst>
            <a:ext uri="{FF2B5EF4-FFF2-40B4-BE49-F238E27FC236}">
              <a16:creationId xmlns:a16="http://schemas.microsoft.com/office/drawing/2014/main" id="{5B275103-31A3-4EC0-BA3A-818B7BC783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0" name="Text Box 15">
          <a:extLst>
            <a:ext uri="{FF2B5EF4-FFF2-40B4-BE49-F238E27FC236}">
              <a16:creationId xmlns:a16="http://schemas.microsoft.com/office/drawing/2014/main" id="{2B292750-D939-475A-A7EB-41A88A080C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1" name="Text Box 15">
          <a:extLst>
            <a:ext uri="{FF2B5EF4-FFF2-40B4-BE49-F238E27FC236}">
              <a16:creationId xmlns:a16="http://schemas.microsoft.com/office/drawing/2014/main" id="{A96F245D-5E0D-4EF8-8FEF-5C6E029BA2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2" name="Text Box 15">
          <a:extLst>
            <a:ext uri="{FF2B5EF4-FFF2-40B4-BE49-F238E27FC236}">
              <a16:creationId xmlns:a16="http://schemas.microsoft.com/office/drawing/2014/main" id="{83405897-82EB-482A-B30D-378721642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3" name="Text Box 15">
          <a:extLst>
            <a:ext uri="{FF2B5EF4-FFF2-40B4-BE49-F238E27FC236}">
              <a16:creationId xmlns:a16="http://schemas.microsoft.com/office/drawing/2014/main" id="{B869ACB0-449C-4BC0-94AC-221260A006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4" name="Text Box 15">
          <a:extLst>
            <a:ext uri="{FF2B5EF4-FFF2-40B4-BE49-F238E27FC236}">
              <a16:creationId xmlns:a16="http://schemas.microsoft.com/office/drawing/2014/main" id="{5879CAE4-39D0-4F73-A223-F802CAEFB1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5" name="Text Box 15">
          <a:extLst>
            <a:ext uri="{FF2B5EF4-FFF2-40B4-BE49-F238E27FC236}">
              <a16:creationId xmlns:a16="http://schemas.microsoft.com/office/drawing/2014/main" id="{5F84BDD3-38B3-4368-9527-98AAC17905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6" name="Text Box 15">
          <a:extLst>
            <a:ext uri="{FF2B5EF4-FFF2-40B4-BE49-F238E27FC236}">
              <a16:creationId xmlns:a16="http://schemas.microsoft.com/office/drawing/2014/main" id="{F9E91DED-FC23-4151-9D4E-040E5123C0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7" name="Text Box 15">
          <a:extLst>
            <a:ext uri="{FF2B5EF4-FFF2-40B4-BE49-F238E27FC236}">
              <a16:creationId xmlns:a16="http://schemas.microsoft.com/office/drawing/2014/main" id="{D7A76680-49BA-4C77-8E45-42627A2BAE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8" name="Text Box 15">
          <a:extLst>
            <a:ext uri="{FF2B5EF4-FFF2-40B4-BE49-F238E27FC236}">
              <a16:creationId xmlns:a16="http://schemas.microsoft.com/office/drawing/2014/main" id="{25A67BD7-A8EB-4C69-A530-176BEE97EA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59" name="Text Box 15">
          <a:extLst>
            <a:ext uri="{FF2B5EF4-FFF2-40B4-BE49-F238E27FC236}">
              <a16:creationId xmlns:a16="http://schemas.microsoft.com/office/drawing/2014/main" id="{DAE10A90-EAA6-41BC-A451-148E4407756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0" name="Text Box 15">
          <a:extLst>
            <a:ext uri="{FF2B5EF4-FFF2-40B4-BE49-F238E27FC236}">
              <a16:creationId xmlns:a16="http://schemas.microsoft.com/office/drawing/2014/main" id="{D84078A6-E2D9-4172-8810-4D673601EF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1" name="Text Box 15">
          <a:extLst>
            <a:ext uri="{FF2B5EF4-FFF2-40B4-BE49-F238E27FC236}">
              <a16:creationId xmlns:a16="http://schemas.microsoft.com/office/drawing/2014/main" id="{BD7438FE-F6C8-442E-A326-98DBA6521F8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2" name="Text Box 15">
          <a:extLst>
            <a:ext uri="{FF2B5EF4-FFF2-40B4-BE49-F238E27FC236}">
              <a16:creationId xmlns:a16="http://schemas.microsoft.com/office/drawing/2014/main" id="{57A25EC6-D298-4923-9492-5442296709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3" name="Text Box 15">
          <a:extLst>
            <a:ext uri="{FF2B5EF4-FFF2-40B4-BE49-F238E27FC236}">
              <a16:creationId xmlns:a16="http://schemas.microsoft.com/office/drawing/2014/main" id="{9BF7AEEB-8C5A-4E4E-8D42-F0054285E2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4" name="Text Box 15">
          <a:extLst>
            <a:ext uri="{FF2B5EF4-FFF2-40B4-BE49-F238E27FC236}">
              <a16:creationId xmlns:a16="http://schemas.microsoft.com/office/drawing/2014/main" id="{99D0210D-DEC2-4BEB-BA9A-31C9B1FD84F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5" name="Text Box 15">
          <a:extLst>
            <a:ext uri="{FF2B5EF4-FFF2-40B4-BE49-F238E27FC236}">
              <a16:creationId xmlns:a16="http://schemas.microsoft.com/office/drawing/2014/main" id="{0345DF5A-486C-483F-A381-388C1D9B477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6" name="Text Box 15">
          <a:extLst>
            <a:ext uri="{FF2B5EF4-FFF2-40B4-BE49-F238E27FC236}">
              <a16:creationId xmlns:a16="http://schemas.microsoft.com/office/drawing/2014/main" id="{82527FBB-B3D6-42F2-ACC5-F91E0A2DCF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7" name="Text Box 15">
          <a:extLst>
            <a:ext uri="{FF2B5EF4-FFF2-40B4-BE49-F238E27FC236}">
              <a16:creationId xmlns:a16="http://schemas.microsoft.com/office/drawing/2014/main" id="{1DC97E43-66FB-429E-ADC1-4DCCDDBA43A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8" name="Text Box 15">
          <a:extLst>
            <a:ext uri="{FF2B5EF4-FFF2-40B4-BE49-F238E27FC236}">
              <a16:creationId xmlns:a16="http://schemas.microsoft.com/office/drawing/2014/main" id="{90D03529-13ED-4A2F-AFB0-ABFBE02EF4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69" name="Text Box 15">
          <a:extLst>
            <a:ext uri="{FF2B5EF4-FFF2-40B4-BE49-F238E27FC236}">
              <a16:creationId xmlns:a16="http://schemas.microsoft.com/office/drawing/2014/main" id="{2F7568B0-E197-4AB3-B19D-14B8A23F00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0" name="Text Box 15">
          <a:extLst>
            <a:ext uri="{FF2B5EF4-FFF2-40B4-BE49-F238E27FC236}">
              <a16:creationId xmlns:a16="http://schemas.microsoft.com/office/drawing/2014/main" id="{2ECA43AA-1F2B-4D55-AF46-CBC1EF29CE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1" name="Text Box 15">
          <a:extLst>
            <a:ext uri="{FF2B5EF4-FFF2-40B4-BE49-F238E27FC236}">
              <a16:creationId xmlns:a16="http://schemas.microsoft.com/office/drawing/2014/main" id="{808CABC1-2EEF-4D11-A7AB-3B13D375EB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2" name="Text Box 15">
          <a:extLst>
            <a:ext uri="{FF2B5EF4-FFF2-40B4-BE49-F238E27FC236}">
              <a16:creationId xmlns:a16="http://schemas.microsoft.com/office/drawing/2014/main" id="{29E86824-885C-44DD-B08E-EF5C614831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3" name="Text Box 15">
          <a:extLst>
            <a:ext uri="{FF2B5EF4-FFF2-40B4-BE49-F238E27FC236}">
              <a16:creationId xmlns:a16="http://schemas.microsoft.com/office/drawing/2014/main" id="{82E6AB51-7DF8-4148-8F1C-6CB351A4B6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4" name="Text Box 15">
          <a:extLst>
            <a:ext uri="{FF2B5EF4-FFF2-40B4-BE49-F238E27FC236}">
              <a16:creationId xmlns:a16="http://schemas.microsoft.com/office/drawing/2014/main" id="{3703DA0F-1661-4C8E-A5F6-503D48B03D5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5" name="Text Box 15">
          <a:extLst>
            <a:ext uri="{FF2B5EF4-FFF2-40B4-BE49-F238E27FC236}">
              <a16:creationId xmlns:a16="http://schemas.microsoft.com/office/drawing/2014/main" id="{2BA294C3-0FE4-4BD8-A263-6540B1D2B6C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6" name="Text Box 15">
          <a:extLst>
            <a:ext uri="{FF2B5EF4-FFF2-40B4-BE49-F238E27FC236}">
              <a16:creationId xmlns:a16="http://schemas.microsoft.com/office/drawing/2014/main" id="{03BE84CC-B45D-4B8C-B6E2-314EF24FB0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7" name="Text Box 15">
          <a:extLst>
            <a:ext uri="{FF2B5EF4-FFF2-40B4-BE49-F238E27FC236}">
              <a16:creationId xmlns:a16="http://schemas.microsoft.com/office/drawing/2014/main" id="{DF0B74B4-A103-49B9-8ABE-08E6A2E392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8" name="Text Box 15">
          <a:extLst>
            <a:ext uri="{FF2B5EF4-FFF2-40B4-BE49-F238E27FC236}">
              <a16:creationId xmlns:a16="http://schemas.microsoft.com/office/drawing/2014/main" id="{590578F7-A484-4321-ABE5-FCB0D3B9FDD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79" name="Text Box 15">
          <a:extLst>
            <a:ext uri="{FF2B5EF4-FFF2-40B4-BE49-F238E27FC236}">
              <a16:creationId xmlns:a16="http://schemas.microsoft.com/office/drawing/2014/main" id="{B51A77D6-F592-4691-A175-4BFC9FCFFA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0" name="Text Box 15">
          <a:extLst>
            <a:ext uri="{FF2B5EF4-FFF2-40B4-BE49-F238E27FC236}">
              <a16:creationId xmlns:a16="http://schemas.microsoft.com/office/drawing/2014/main" id="{76AD2FBC-41A4-4ECF-AF25-0B4031CDA4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1" name="Text Box 15">
          <a:extLst>
            <a:ext uri="{FF2B5EF4-FFF2-40B4-BE49-F238E27FC236}">
              <a16:creationId xmlns:a16="http://schemas.microsoft.com/office/drawing/2014/main" id="{0E16D1E9-1C0A-47D5-B56C-C064BE75EF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2" name="Text Box 15">
          <a:extLst>
            <a:ext uri="{FF2B5EF4-FFF2-40B4-BE49-F238E27FC236}">
              <a16:creationId xmlns:a16="http://schemas.microsoft.com/office/drawing/2014/main" id="{672DFB4F-908C-4DE1-85BC-F3E69BB6F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3" name="Text Box 15">
          <a:extLst>
            <a:ext uri="{FF2B5EF4-FFF2-40B4-BE49-F238E27FC236}">
              <a16:creationId xmlns:a16="http://schemas.microsoft.com/office/drawing/2014/main" id="{DB8C9685-5431-4786-A924-B270384093B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4" name="Text Box 15">
          <a:extLst>
            <a:ext uri="{FF2B5EF4-FFF2-40B4-BE49-F238E27FC236}">
              <a16:creationId xmlns:a16="http://schemas.microsoft.com/office/drawing/2014/main" id="{C2A22CDC-4277-46CB-9E49-DABA448833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5" name="Text Box 15">
          <a:extLst>
            <a:ext uri="{FF2B5EF4-FFF2-40B4-BE49-F238E27FC236}">
              <a16:creationId xmlns:a16="http://schemas.microsoft.com/office/drawing/2014/main" id="{5F28036A-1969-4983-A036-3FF58B7698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6" name="Text Box 15">
          <a:extLst>
            <a:ext uri="{FF2B5EF4-FFF2-40B4-BE49-F238E27FC236}">
              <a16:creationId xmlns:a16="http://schemas.microsoft.com/office/drawing/2014/main" id="{37297A9C-37FA-4CF7-8DF1-1CAA5B491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7" name="Text Box 15">
          <a:extLst>
            <a:ext uri="{FF2B5EF4-FFF2-40B4-BE49-F238E27FC236}">
              <a16:creationId xmlns:a16="http://schemas.microsoft.com/office/drawing/2014/main" id="{98988C21-1E87-4E85-AE89-3928B0414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8" name="Text Box 15">
          <a:extLst>
            <a:ext uri="{FF2B5EF4-FFF2-40B4-BE49-F238E27FC236}">
              <a16:creationId xmlns:a16="http://schemas.microsoft.com/office/drawing/2014/main" id="{AE053D17-C02D-4D5B-A5D9-65E9DC5BBE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89" name="Text Box 15">
          <a:extLst>
            <a:ext uri="{FF2B5EF4-FFF2-40B4-BE49-F238E27FC236}">
              <a16:creationId xmlns:a16="http://schemas.microsoft.com/office/drawing/2014/main" id="{269D5287-1096-4A58-86BD-7255567F48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0" name="Text Box 15">
          <a:extLst>
            <a:ext uri="{FF2B5EF4-FFF2-40B4-BE49-F238E27FC236}">
              <a16:creationId xmlns:a16="http://schemas.microsoft.com/office/drawing/2014/main" id="{9FE6D010-9E4A-4E83-96EC-0341680369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1" name="Text Box 15">
          <a:extLst>
            <a:ext uri="{FF2B5EF4-FFF2-40B4-BE49-F238E27FC236}">
              <a16:creationId xmlns:a16="http://schemas.microsoft.com/office/drawing/2014/main" id="{557F9163-1FCB-4306-97F6-8EF1427F7AE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2" name="Text Box 15">
          <a:extLst>
            <a:ext uri="{FF2B5EF4-FFF2-40B4-BE49-F238E27FC236}">
              <a16:creationId xmlns:a16="http://schemas.microsoft.com/office/drawing/2014/main" id="{8306CC7D-4B9E-473E-948C-F3AC0DB462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3" name="Text Box 15">
          <a:extLst>
            <a:ext uri="{FF2B5EF4-FFF2-40B4-BE49-F238E27FC236}">
              <a16:creationId xmlns:a16="http://schemas.microsoft.com/office/drawing/2014/main" id="{6D0676C0-C564-49F2-8EA3-C41EBF16A6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4" name="Text Box 15">
          <a:extLst>
            <a:ext uri="{FF2B5EF4-FFF2-40B4-BE49-F238E27FC236}">
              <a16:creationId xmlns:a16="http://schemas.microsoft.com/office/drawing/2014/main" id="{52D4D052-A022-436A-97AF-470EC092B3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5" name="Text Box 15">
          <a:extLst>
            <a:ext uri="{FF2B5EF4-FFF2-40B4-BE49-F238E27FC236}">
              <a16:creationId xmlns:a16="http://schemas.microsoft.com/office/drawing/2014/main" id="{4A3905DA-D26A-4EA4-9517-EBC7807E2A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6" name="Text Box 15">
          <a:extLst>
            <a:ext uri="{FF2B5EF4-FFF2-40B4-BE49-F238E27FC236}">
              <a16:creationId xmlns:a16="http://schemas.microsoft.com/office/drawing/2014/main" id="{60CE3930-DC65-4B0E-960C-4458225BC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7" name="Text Box 15">
          <a:extLst>
            <a:ext uri="{FF2B5EF4-FFF2-40B4-BE49-F238E27FC236}">
              <a16:creationId xmlns:a16="http://schemas.microsoft.com/office/drawing/2014/main" id="{890DAA0E-BCF8-45E6-8638-1A62D126C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8" name="Text Box 15">
          <a:extLst>
            <a:ext uri="{FF2B5EF4-FFF2-40B4-BE49-F238E27FC236}">
              <a16:creationId xmlns:a16="http://schemas.microsoft.com/office/drawing/2014/main" id="{34ACAD11-62E4-4501-AAE7-AC5A41AD8D4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99" name="Text Box 15">
          <a:extLst>
            <a:ext uri="{FF2B5EF4-FFF2-40B4-BE49-F238E27FC236}">
              <a16:creationId xmlns:a16="http://schemas.microsoft.com/office/drawing/2014/main" id="{DEA7D4CD-29EF-4A08-9293-5C82A6D9F2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0" name="Text Box 15">
          <a:extLst>
            <a:ext uri="{FF2B5EF4-FFF2-40B4-BE49-F238E27FC236}">
              <a16:creationId xmlns:a16="http://schemas.microsoft.com/office/drawing/2014/main" id="{0502729F-3861-49C3-A3A4-C3F2159146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1" name="Text Box 15">
          <a:extLst>
            <a:ext uri="{FF2B5EF4-FFF2-40B4-BE49-F238E27FC236}">
              <a16:creationId xmlns:a16="http://schemas.microsoft.com/office/drawing/2014/main" id="{74701E27-67B6-4F35-A616-48A7A7254A2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2" name="Text Box 15">
          <a:extLst>
            <a:ext uri="{FF2B5EF4-FFF2-40B4-BE49-F238E27FC236}">
              <a16:creationId xmlns:a16="http://schemas.microsoft.com/office/drawing/2014/main" id="{2D05EA3B-4FFE-4CD9-8EFC-30BC48CE3EC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3" name="Text Box 15">
          <a:extLst>
            <a:ext uri="{FF2B5EF4-FFF2-40B4-BE49-F238E27FC236}">
              <a16:creationId xmlns:a16="http://schemas.microsoft.com/office/drawing/2014/main" id="{2E6C095D-8E9F-420D-930E-2B48E604A1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4" name="Text Box 15">
          <a:extLst>
            <a:ext uri="{FF2B5EF4-FFF2-40B4-BE49-F238E27FC236}">
              <a16:creationId xmlns:a16="http://schemas.microsoft.com/office/drawing/2014/main" id="{1617537E-6200-4C59-9A5C-246C9A0B304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5" name="Text Box 15">
          <a:extLst>
            <a:ext uri="{FF2B5EF4-FFF2-40B4-BE49-F238E27FC236}">
              <a16:creationId xmlns:a16="http://schemas.microsoft.com/office/drawing/2014/main" id="{16F4BA4C-F4B8-49C1-BAE6-F945428FE81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6" name="Text Box 15">
          <a:extLst>
            <a:ext uri="{FF2B5EF4-FFF2-40B4-BE49-F238E27FC236}">
              <a16:creationId xmlns:a16="http://schemas.microsoft.com/office/drawing/2014/main" id="{EF992879-4CE2-4BFA-B156-905E7733AB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7" name="Text Box 15">
          <a:extLst>
            <a:ext uri="{FF2B5EF4-FFF2-40B4-BE49-F238E27FC236}">
              <a16:creationId xmlns:a16="http://schemas.microsoft.com/office/drawing/2014/main" id="{8D5B4FC2-5D85-4133-8A19-417E1EF1C7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8" name="Text Box 15">
          <a:extLst>
            <a:ext uri="{FF2B5EF4-FFF2-40B4-BE49-F238E27FC236}">
              <a16:creationId xmlns:a16="http://schemas.microsoft.com/office/drawing/2014/main" id="{692B4352-4B58-4C8B-A701-B3C2177606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09" name="Text Box 15">
          <a:extLst>
            <a:ext uri="{FF2B5EF4-FFF2-40B4-BE49-F238E27FC236}">
              <a16:creationId xmlns:a16="http://schemas.microsoft.com/office/drawing/2014/main" id="{D2AD56F4-301B-4ADA-9CC4-60A06B9AE1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0" name="Text Box 15">
          <a:extLst>
            <a:ext uri="{FF2B5EF4-FFF2-40B4-BE49-F238E27FC236}">
              <a16:creationId xmlns:a16="http://schemas.microsoft.com/office/drawing/2014/main" id="{8313C5CF-5D6B-4F07-842F-E582C4D690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1" name="Text Box 15">
          <a:extLst>
            <a:ext uri="{FF2B5EF4-FFF2-40B4-BE49-F238E27FC236}">
              <a16:creationId xmlns:a16="http://schemas.microsoft.com/office/drawing/2014/main" id="{C84829AD-AC8A-478D-94B0-CD88B6B33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2" name="Text Box 15">
          <a:extLst>
            <a:ext uri="{FF2B5EF4-FFF2-40B4-BE49-F238E27FC236}">
              <a16:creationId xmlns:a16="http://schemas.microsoft.com/office/drawing/2014/main" id="{B220D36E-DF4A-4F1B-81E0-6AB391B26F4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3" name="Text Box 15">
          <a:extLst>
            <a:ext uri="{FF2B5EF4-FFF2-40B4-BE49-F238E27FC236}">
              <a16:creationId xmlns:a16="http://schemas.microsoft.com/office/drawing/2014/main" id="{F5E62B2B-AA45-41E1-8077-C2F237325B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4" name="Text Box 15">
          <a:extLst>
            <a:ext uri="{FF2B5EF4-FFF2-40B4-BE49-F238E27FC236}">
              <a16:creationId xmlns:a16="http://schemas.microsoft.com/office/drawing/2014/main" id="{9AC7146E-EACC-4914-9FC2-A3E0B99F1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5" name="Text Box 15">
          <a:extLst>
            <a:ext uri="{FF2B5EF4-FFF2-40B4-BE49-F238E27FC236}">
              <a16:creationId xmlns:a16="http://schemas.microsoft.com/office/drawing/2014/main" id="{A3C04CCA-22D1-4514-8125-796FFBB129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6" name="Text Box 15">
          <a:extLst>
            <a:ext uri="{FF2B5EF4-FFF2-40B4-BE49-F238E27FC236}">
              <a16:creationId xmlns:a16="http://schemas.microsoft.com/office/drawing/2014/main" id="{40F893CD-56BD-444D-8848-92A5ECB7F0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7" name="Text Box 15">
          <a:extLst>
            <a:ext uri="{FF2B5EF4-FFF2-40B4-BE49-F238E27FC236}">
              <a16:creationId xmlns:a16="http://schemas.microsoft.com/office/drawing/2014/main" id="{79B0C200-6C18-4F0A-A6F6-1B796D8988F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8" name="Text Box 15">
          <a:extLst>
            <a:ext uri="{FF2B5EF4-FFF2-40B4-BE49-F238E27FC236}">
              <a16:creationId xmlns:a16="http://schemas.microsoft.com/office/drawing/2014/main" id="{B98131D7-1B8F-40BA-BB42-92711836E6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19" name="Text Box 15">
          <a:extLst>
            <a:ext uri="{FF2B5EF4-FFF2-40B4-BE49-F238E27FC236}">
              <a16:creationId xmlns:a16="http://schemas.microsoft.com/office/drawing/2014/main" id="{C31C1B1E-7080-40AE-9E2B-897ABEC1F7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0" name="Text Box 15">
          <a:extLst>
            <a:ext uri="{FF2B5EF4-FFF2-40B4-BE49-F238E27FC236}">
              <a16:creationId xmlns:a16="http://schemas.microsoft.com/office/drawing/2014/main" id="{B1DED3CC-C57E-40D6-A385-F6A1623443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1" name="Text Box 15">
          <a:extLst>
            <a:ext uri="{FF2B5EF4-FFF2-40B4-BE49-F238E27FC236}">
              <a16:creationId xmlns:a16="http://schemas.microsoft.com/office/drawing/2014/main" id="{D47DD033-6FB9-44EB-AC6D-FBC98EC200C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2" name="Text Box 15">
          <a:extLst>
            <a:ext uri="{FF2B5EF4-FFF2-40B4-BE49-F238E27FC236}">
              <a16:creationId xmlns:a16="http://schemas.microsoft.com/office/drawing/2014/main" id="{09A69005-024D-4109-97E4-F7A01C8F7D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3" name="Text Box 15">
          <a:extLst>
            <a:ext uri="{FF2B5EF4-FFF2-40B4-BE49-F238E27FC236}">
              <a16:creationId xmlns:a16="http://schemas.microsoft.com/office/drawing/2014/main" id="{D148EE29-CF96-4FD7-AD03-1D79FEAEE4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4" name="Text Box 15">
          <a:extLst>
            <a:ext uri="{FF2B5EF4-FFF2-40B4-BE49-F238E27FC236}">
              <a16:creationId xmlns:a16="http://schemas.microsoft.com/office/drawing/2014/main" id="{F085FE75-18D0-4962-A137-323152CF0B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5" name="Text Box 15">
          <a:extLst>
            <a:ext uri="{FF2B5EF4-FFF2-40B4-BE49-F238E27FC236}">
              <a16:creationId xmlns:a16="http://schemas.microsoft.com/office/drawing/2014/main" id="{6F5F7035-A176-4AA2-A622-5B3D0515A60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6" name="Text Box 15">
          <a:extLst>
            <a:ext uri="{FF2B5EF4-FFF2-40B4-BE49-F238E27FC236}">
              <a16:creationId xmlns:a16="http://schemas.microsoft.com/office/drawing/2014/main" id="{F42F7AB5-59C7-4E59-BD4C-49C42192F9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7" name="Text Box 15">
          <a:extLst>
            <a:ext uri="{FF2B5EF4-FFF2-40B4-BE49-F238E27FC236}">
              <a16:creationId xmlns:a16="http://schemas.microsoft.com/office/drawing/2014/main" id="{5EE35E72-32C0-4D6F-B6E2-2EF01AA48E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8" name="Text Box 15">
          <a:extLst>
            <a:ext uri="{FF2B5EF4-FFF2-40B4-BE49-F238E27FC236}">
              <a16:creationId xmlns:a16="http://schemas.microsoft.com/office/drawing/2014/main" id="{8DBEB892-87F0-4755-9D36-97EC5B6D5E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29" name="Text Box 15">
          <a:extLst>
            <a:ext uri="{FF2B5EF4-FFF2-40B4-BE49-F238E27FC236}">
              <a16:creationId xmlns:a16="http://schemas.microsoft.com/office/drawing/2014/main" id="{EE653880-BD07-4C10-AD66-E628164E82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0" name="Text Box 15">
          <a:extLst>
            <a:ext uri="{FF2B5EF4-FFF2-40B4-BE49-F238E27FC236}">
              <a16:creationId xmlns:a16="http://schemas.microsoft.com/office/drawing/2014/main" id="{24833A24-4E5B-4208-97C4-E9CC24B239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1" name="Text Box 15">
          <a:extLst>
            <a:ext uri="{FF2B5EF4-FFF2-40B4-BE49-F238E27FC236}">
              <a16:creationId xmlns:a16="http://schemas.microsoft.com/office/drawing/2014/main" id="{A3067BB5-E80C-4083-9766-AFAB18525E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2" name="Text Box 15">
          <a:extLst>
            <a:ext uri="{FF2B5EF4-FFF2-40B4-BE49-F238E27FC236}">
              <a16:creationId xmlns:a16="http://schemas.microsoft.com/office/drawing/2014/main" id="{22180EAC-7FE6-4591-840E-A8F25BB68D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3" name="Text Box 15">
          <a:extLst>
            <a:ext uri="{FF2B5EF4-FFF2-40B4-BE49-F238E27FC236}">
              <a16:creationId xmlns:a16="http://schemas.microsoft.com/office/drawing/2014/main" id="{8DFE8CE9-5487-4745-8ADE-694AB70A32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4" name="Text Box 15">
          <a:extLst>
            <a:ext uri="{FF2B5EF4-FFF2-40B4-BE49-F238E27FC236}">
              <a16:creationId xmlns:a16="http://schemas.microsoft.com/office/drawing/2014/main" id="{C3833C01-12B4-4687-BECE-27163B6FA6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5" name="Text Box 15">
          <a:extLst>
            <a:ext uri="{FF2B5EF4-FFF2-40B4-BE49-F238E27FC236}">
              <a16:creationId xmlns:a16="http://schemas.microsoft.com/office/drawing/2014/main" id="{838280CE-1623-4128-B26A-09C9BB572C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6" name="Text Box 15">
          <a:extLst>
            <a:ext uri="{FF2B5EF4-FFF2-40B4-BE49-F238E27FC236}">
              <a16:creationId xmlns:a16="http://schemas.microsoft.com/office/drawing/2014/main" id="{C680B59B-D907-493F-9FD6-502B1E51668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7" name="Text Box 15">
          <a:extLst>
            <a:ext uri="{FF2B5EF4-FFF2-40B4-BE49-F238E27FC236}">
              <a16:creationId xmlns:a16="http://schemas.microsoft.com/office/drawing/2014/main" id="{EAF79656-5019-4336-9D7E-4F5878BE6E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8" name="Text Box 15">
          <a:extLst>
            <a:ext uri="{FF2B5EF4-FFF2-40B4-BE49-F238E27FC236}">
              <a16:creationId xmlns:a16="http://schemas.microsoft.com/office/drawing/2014/main" id="{CF215E90-3296-447D-ADC9-D1BD1E80C2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39" name="Text Box 15">
          <a:extLst>
            <a:ext uri="{FF2B5EF4-FFF2-40B4-BE49-F238E27FC236}">
              <a16:creationId xmlns:a16="http://schemas.microsoft.com/office/drawing/2014/main" id="{4295C368-F545-443D-B7A3-8C3D7FCC16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0" name="Text Box 15">
          <a:extLst>
            <a:ext uri="{FF2B5EF4-FFF2-40B4-BE49-F238E27FC236}">
              <a16:creationId xmlns:a16="http://schemas.microsoft.com/office/drawing/2014/main" id="{4EC410FA-9E42-495C-9449-E1E88D290F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1" name="Text Box 15">
          <a:extLst>
            <a:ext uri="{FF2B5EF4-FFF2-40B4-BE49-F238E27FC236}">
              <a16:creationId xmlns:a16="http://schemas.microsoft.com/office/drawing/2014/main" id="{997EEF67-0011-4100-8011-9FA6604CAD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2" name="Text Box 15">
          <a:extLst>
            <a:ext uri="{FF2B5EF4-FFF2-40B4-BE49-F238E27FC236}">
              <a16:creationId xmlns:a16="http://schemas.microsoft.com/office/drawing/2014/main" id="{A7A0767F-B489-41F0-B16B-89E2038686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3" name="Text Box 15">
          <a:extLst>
            <a:ext uri="{FF2B5EF4-FFF2-40B4-BE49-F238E27FC236}">
              <a16:creationId xmlns:a16="http://schemas.microsoft.com/office/drawing/2014/main" id="{94AB7E56-5A62-4F0D-97E3-81CB5655A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4" name="Text Box 15">
          <a:extLst>
            <a:ext uri="{FF2B5EF4-FFF2-40B4-BE49-F238E27FC236}">
              <a16:creationId xmlns:a16="http://schemas.microsoft.com/office/drawing/2014/main" id="{2D28E649-8A03-4246-8B00-9749577352B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5" name="Text Box 15">
          <a:extLst>
            <a:ext uri="{FF2B5EF4-FFF2-40B4-BE49-F238E27FC236}">
              <a16:creationId xmlns:a16="http://schemas.microsoft.com/office/drawing/2014/main" id="{B7126097-1CF1-491A-B658-F0722951FB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6" name="Text Box 15">
          <a:extLst>
            <a:ext uri="{FF2B5EF4-FFF2-40B4-BE49-F238E27FC236}">
              <a16:creationId xmlns:a16="http://schemas.microsoft.com/office/drawing/2014/main" id="{2DF11115-99DE-48D7-9ED4-5BDDBAB328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7" name="Text Box 15">
          <a:extLst>
            <a:ext uri="{FF2B5EF4-FFF2-40B4-BE49-F238E27FC236}">
              <a16:creationId xmlns:a16="http://schemas.microsoft.com/office/drawing/2014/main" id="{3C224FB6-25C7-4A79-8564-FD8834B267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8" name="Text Box 15">
          <a:extLst>
            <a:ext uri="{FF2B5EF4-FFF2-40B4-BE49-F238E27FC236}">
              <a16:creationId xmlns:a16="http://schemas.microsoft.com/office/drawing/2014/main" id="{B0EC0FD7-0A3C-4B80-8F74-61F56A991AC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49" name="Text Box 15">
          <a:extLst>
            <a:ext uri="{FF2B5EF4-FFF2-40B4-BE49-F238E27FC236}">
              <a16:creationId xmlns:a16="http://schemas.microsoft.com/office/drawing/2014/main" id="{AA0E93AF-FC7A-4824-9729-F0B05D19B8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0" name="Text Box 15">
          <a:extLst>
            <a:ext uri="{FF2B5EF4-FFF2-40B4-BE49-F238E27FC236}">
              <a16:creationId xmlns:a16="http://schemas.microsoft.com/office/drawing/2014/main" id="{6FB17F21-A27C-42D0-BF2D-F1685A6B27B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1" name="Text Box 15">
          <a:extLst>
            <a:ext uri="{FF2B5EF4-FFF2-40B4-BE49-F238E27FC236}">
              <a16:creationId xmlns:a16="http://schemas.microsoft.com/office/drawing/2014/main" id="{B9D1C6A7-8F44-4B97-AE99-CDDAF00964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2" name="Text Box 15">
          <a:extLst>
            <a:ext uri="{FF2B5EF4-FFF2-40B4-BE49-F238E27FC236}">
              <a16:creationId xmlns:a16="http://schemas.microsoft.com/office/drawing/2014/main" id="{479F5A95-993B-461F-8969-2A4A254837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3" name="Text Box 15">
          <a:extLst>
            <a:ext uri="{FF2B5EF4-FFF2-40B4-BE49-F238E27FC236}">
              <a16:creationId xmlns:a16="http://schemas.microsoft.com/office/drawing/2014/main" id="{0CB81ADC-F303-4252-9B21-D76174BCDFC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4" name="Text Box 15">
          <a:extLst>
            <a:ext uri="{FF2B5EF4-FFF2-40B4-BE49-F238E27FC236}">
              <a16:creationId xmlns:a16="http://schemas.microsoft.com/office/drawing/2014/main" id="{B15AB085-9BBC-4B75-A483-C1D5D91B44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5" name="Text Box 15">
          <a:extLst>
            <a:ext uri="{FF2B5EF4-FFF2-40B4-BE49-F238E27FC236}">
              <a16:creationId xmlns:a16="http://schemas.microsoft.com/office/drawing/2014/main" id="{FDAB1745-B412-43E0-9971-4F7B4AF4A9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6" name="Text Box 15">
          <a:extLst>
            <a:ext uri="{FF2B5EF4-FFF2-40B4-BE49-F238E27FC236}">
              <a16:creationId xmlns:a16="http://schemas.microsoft.com/office/drawing/2014/main" id="{CBDD783F-6DED-46F8-A506-ED3B71160E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7" name="Text Box 15">
          <a:extLst>
            <a:ext uri="{FF2B5EF4-FFF2-40B4-BE49-F238E27FC236}">
              <a16:creationId xmlns:a16="http://schemas.microsoft.com/office/drawing/2014/main" id="{01F4686A-6638-4107-8860-04145C725B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8" name="Text Box 15">
          <a:extLst>
            <a:ext uri="{FF2B5EF4-FFF2-40B4-BE49-F238E27FC236}">
              <a16:creationId xmlns:a16="http://schemas.microsoft.com/office/drawing/2014/main" id="{AC886E7F-0047-4F8F-ACAD-0C17AE046D5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59" name="Text Box 15">
          <a:extLst>
            <a:ext uri="{FF2B5EF4-FFF2-40B4-BE49-F238E27FC236}">
              <a16:creationId xmlns:a16="http://schemas.microsoft.com/office/drawing/2014/main" id="{9FF18C3C-C913-4DD7-A132-495832DBB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0" name="Text Box 15">
          <a:extLst>
            <a:ext uri="{FF2B5EF4-FFF2-40B4-BE49-F238E27FC236}">
              <a16:creationId xmlns:a16="http://schemas.microsoft.com/office/drawing/2014/main" id="{4F5B7058-B166-491A-A3F0-76AA0ED45F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1" name="Text Box 15">
          <a:extLst>
            <a:ext uri="{FF2B5EF4-FFF2-40B4-BE49-F238E27FC236}">
              <a16:creationId xmlns:a16="http://schemas.microsoft.com/office/drawing/2014/main" id="{4FA2B8D1-E5A9-4717-B05B-E5954DBAB46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2" name="Text Box 15">
          <a:extLst>
            <a:ext uri="{FF2B5EF4-FFF2-40B4-BE49-F238E27FC236}">
              <a16:creationId xmlns:a16="http://schemas.microsoft.com/office/drawing/2014/main" id="{C563C3C9-3AC5-4DE4-B56B-C96934A47C1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3" name="Text Box 15">
          <a:extLst>
            <a:ext uri="{FF2B5EF4-FFF2-40B4-BE49-F238E27FC236}">
              <a16:creationId xmlns:a16="http://schemas.microsoft.com/office/drawing/2014/main" id="{90253E3B-055D-4DEF-98CC-C11C377C9D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4" name="Text Box 15">
          <a:extLst>
            <a:ext uri="{FF2B5EF4-FFF2-40B4-BE49-F238E27FC236}">
              <a16:creationId xmlns:a16="http://schemas.microsoft.com/office/drawing/2014/main" id="{0FE4D38F-85F6-4E6A-A24E-74EA039A7E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5" name="Text Box 15">
          <a:extLst>
            <a:ext uri="{FF2B5EF4-FFF2-40B4-BE49-F238E27FC236}">
              <a16:creationId xmlns:a16="http://schemas.microsoft.com/office/drawing/2014/main" id="{101C54F6-F516-4BE1-BDE7-03A0527FA3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6" name="Text Box 15">
          <a:extLst>
            <a:ext uri="{FF2B5EF4-FFF2-40B4-BE49-F238E27FC236}">
              <a16:creationId xmlns:a16="http://schemas.microsoft.com/office/drawing/2014/main" id="{6F95A8F6-A34B-4832-9416-423CA73062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7" name="Text Box 15">
          <a:extLst>
            <a:ext uri="{FF2B5EF4-FFF2-40B4-BE49-F238E27FC236}">
              <a16:creationId xmlns:a16="http://schemas.microsoft.com/office/drawing/2014/main" id="{5CF7AE54-42CD-4D4D-8533-7FE11CD734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8" name="Text Box 15">
          <a:extLst>
            <a:ext uri="{FF2B5EF4-FFF2-40B4-BE49-F238E27FC236}">
              <a16:creationId xmlns:a16="http://schemas.microsoft.com/office/drawing/2014/main" id="{A63A3A2E-22F8-4343-A2B0-F30D7491C9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69" name="Text Box 15">
          <a:extLst>
            <a:ext uri="{FF2B5EF4-FFF2-40B4-BE49-F238E27FC236}">
              <a16:creationId xmlns:a16="http://schemas.microsoft.com/office/drawing/2014/main" id="{A34329AA-4B52-4D19-AB7D-94CB523CFD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0" name="Text Box 15">
          <a:extLst>
            <a:ext uri="{FF2B5EF4-FFF2-40B4-BE49-F238E27FC236}">
              <a16:creationId xmlns:a16="http://schemas.microsoft.com/office/drawing/2014/main" id="{0D6F1217-BE0D-4B55-818D-D616100C915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1" name="Text Box 15">
          <a:extLst>
            <a:ext uri="{FF2B5EF4-FFF2-40B4-BE49-F238E27FC236}">
              <a16:creationId xmlns:a16="http://schemas.microsoft.com/office/drawing/2014/main" id="{3741E4B2-1EFE-4CB8-A249-7659BA0BB4D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2" name="Text Box 15">
          <a:extLst>
            <a:ext uri="{FF2B5EF4-FFF2-40B4-BE49-F238E27FC236}">
              <a16:creationId xmlns:a16="http://schemas.microsoft.com/office/drawing/2014/main" id="{4EAF76B4-0C50-4489-A85A-37F99850F5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3" name="Text Box 15">
          <a:extLst>
            <a:ext uri="{FF2B5EF4-FFF2-40B4-BE49-F238E27FC236}">
              <a16:creationId xmlns:a16="http://schemas.microsoft.com/office/drawing/2014/main" id="{20542B29-B083-4D30-ABD5-707BF2FB5B5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4" name="Text Box 15">
          <a:extLst>
            <a:ext uri="{FF2B5EF4-FFF2-40B4-BE49-F238E27FC236}">
              <a16:creationId xmlns:a16="http://schemas.microsoft.com/office/drawing/2014/main" id="{6618BD01-AEE9-40BB-A032-1F9E5BA761A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5" name="Text Box 15">
          <a:extLst>
            <a:ext uri="{FF2B5EF4-FFF2-40B4-BE49-F238E27FC236}">
              <a16:creationId xmlns:a16="http://schemas.microsoft.com/office/drawing/2014/main" id="{09E80FBE-C00A-404E-A3E8-C99098EF95B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6" name="Text Box 15">
          <a:extLst>
            <a:ext uri="{FF2B5EF4-FFF2-40B4-BE49-F238E27FC236}">
              <a16:creationId xmlns:a16="http://schemas.microsoft.com/office/drawing/2014/main" id="{87FD3C4E-020C-4D63-9CAA-5718A69CE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7" name="Text Box 15">
          <a:extLst>
            <a:ext uri="{FF2B5EF4-FFF2-40B4-BE49-F238E27FC236}">
              <a16:creationId xmlns:a16="http://schemas.microsoft.com/office/drawing/2014/main" id="{C4DA4169-2BE6-4097-94DF-E29698F726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8" name="Text Box 15">
          <a:extLst>
            <a:ext uri="{FF2B5EF4-FFF2-40B4-BE49-F238E27FC236}">
              <a16:creationId xmlns:a16="http://schemas.microsoft.com/office/drawing/2014/main" id="{91098648-B5E9-4C57-8472-8B45E688A04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79" name="Text Box 15">
          <a:extLst>
            <a:ext uri="{FF2B5EF4-FFF2-40B4-BE49-F238E27FC236}">
              <a16:creationId xmlns:a16="http://schemas.microsoft.com/office/drawing/2014/main" id="{95686373-F5F6-4291-9ABF-552A93FEB6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0" name="Text Box 15">
          <a:extLst>
            <a:ext uri="{FF2B5EF4-FFF2-40B4-BE49-F238E27FC236}">
              <a16:creationId xmlns:a16="http://schemas.microsoft.com/office/drawing/2014/main" id="{940EA8E4-F6D1-4336-A326-CB804A84FD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1" name="Text Box 15">
          <a:extLst>
            <a:ext uri="{FF2B5EF4-FFF2-40B4-BE49-F238E27FC236}">
              <a16:creationId xmlns:a16="http://schemas.microsoft.com/office/drawing/2014/main" id="{5FB228EF-C882-4245-B991-42A33930F76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2" name="Text Box 15">
          <a:extLst>
            <a:ext uri="{FF2B5EF4-FFF2-40B4-BE49-F238E27FC236}">
              <a16:creationId xmlns:a16="http://schemas.microsoft.com/office/drawing/2014/main" id="{9C62234E-B628-4C29-9074-60597E08CF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3" name="Text Box 15">
          <a:extLst>
            <a:ext uri="{FF2B5EF4-FFF2-40B4-BE49-F238E27FC236}">
              <a16:creationId xmlns:a16="http://schemas.microsoft.com/office/drawing/2014/main" id="{6746E95B-C052-46BA-BDAA-FAED29AB28A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4" name="Text Box 15">
          <a:extLst>
            <a:ext uri="{FF2B5EF4-FFF2-40B4-BE49-F238E27FC236}">
              <a16:creationId xmlns:a16="http://schemas.microsoft.com/office/drawing/2014/main" id="{C86B7DCE-6F6E-49A1-9DB8-12D6A9E78E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5" name="Text Box 15">
          <a:extLst>
            <a:ext uri="{FF2B5EF4-FFF2-40B4-BE49-F238E27FC236}">
              <a16:creationId xmlns:a16="http://schemas.microsoft.com/office/drawing/2014/main" id="{991D54A1-20D9-43B2-BF28-2E612CEE6E9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6" name="Text Box 15">
          <a:extLst>
            <a:ext uri="{FF2B5EF4-FFF2-40B4-BE49-F238E27FC236}">
              <a16:creationId xmlns:a16="http://schemas.microsoft.com/office/drawing/2014/main" id="{9E6306A5-C8D4-495B-A6E6-F81A2D1045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7" name="Text Box 15">
          <a:extLst>
            <a:ext uri="{FF2B5EF4-FFF2-40B4-BE49-F238E27FC236}">
              <a16:creationId xmlns:a16="http://schemas.microsoft.com/office/drawing/2014/main" id="{DC7EE88C-B47E-40A6-9886-4604E7CCA4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8" name="Text Box 15">
          <a:extLst>
            <a:ext uri="{FF2B5EF4-FFF2-40B4-BE49-F238E27FC236}">
              <a16:creationId xmlns:a16="http://schemas.microsoft.com/office/drawing/2014/main" id="{DA7A72F2-DDF9-4441-9535-4F8488FB9E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89" name="Text Box 15">
          <a:extLst>
            <a:ext uri="{FF2B5EF4-FFF2-40B4-BE49-F238E27FC236}">
              <a16:creationId xmlns:a16="http://schemas.microsoft.com/office/drawing/2014/main" id="{6BEE4515-2543-434C-A8A9-F368E43C4D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0" name="Text Box 15">
          <a:extLst>
            <a:ext uri="{FF2B5EF4-FFF2-40B4-BE49-F238E27FC236}">
              <a16:creationId xmlns:a16="http://schemas.microsoft.com/office/drawing/2014/main" id="{F7937F41-C328-41EC-B87E-48A100066F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1" name="Text Box 15">
          <a:extLst>
            <a:ext uri="{FF2B5EF4-FFF2-40B4-BE49-F238E27FC236}">
              <a16:creationId xmlns:a16="http://schemas.microsoft.com/office/drawing/2014/main" id="{0D597FAC-B5BD-4748-A1C3-1474885568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2" name="Text Box 15">
          <a:extLst>
            <a:ext uri="{FF2B5EF4-FFF2-40B4-BE49-F238E27FC236}">
              <a16:creationId xmlns:a16="http://schemas.microsoft.com/office/drawing/2014/main" id="{14C73BA5-89A0-40D1-9E98-C7BBFFFDA4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3" name="Text Box 15">
          <a:extLst>
            <a:ext uri="{FF2B5EF4-FFF2-40B4-BE49-F238E27FC236}">
              <a16:creationId xmlns:a16="http://schemas.microsoft.com/office/drawing/2014/main" id="{54DCC047-A1A4-471B-9E04-BA22C89E103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4" name="Text Box 15">
          <a:extLst>
            <a:ext uri="{FF2B5EF4-FFF2-40B4-BE49-F238E27FC236}">
              <a16:creationId xmlns:a16="http://schemas.microsoft.com/office/drawing/2014/main" id="{C6EAB134-3E05-4574-9A8E-A4500494F80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5" name="Text Box 15">
          <a:extLst>
            <a:ext uri="{FF2B5EF4-FFF2-40B4-BE49-F238E27FC236}">
              <a16:creationId xmlns:a16="http://schemas.microsoft.com/office/drawing/2014/main" id="{9945D0E9-354B-4E20-AF12-6F45A6A2C0D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6" name="Text Box 15">
          <a:extLst>
            <a:ext uri="{FF2B5EF4-FFF2-40B4-BE49-F238E27FC236}">
              <a16:creationId xmlns:a16="http://schemas.microsoft.com/office/drawing/2014/main" id="{B86FE6E1-6A30-4041-8034-AADAFDE4EE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7" name="Text Box 15">
          <a:extLst>
            <a:ext uri="{FF2B5EF4-FFF2-40B4-BE49-F238E27FC236}">
              <a16:creationId xmlns:a16="http://schemas.microsoft.com/office/drawing/2014/main" id="{86043A45-AB41-42EC-B6B4-E7F6513F8A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8" name="Text Box 15">
          <a:extLst>
            <a:ext uri="{FF2B5EF4-FFF2-40B4-BE49-F238E27FC236}">
              <a16:creationId xmlns:a16="http://schemas.microsoft.com/office/drawing/2014/main" id="{80B95E5A-A351-408D-87F9-480F66F88D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199" name="Text Box 15">
          <a:extLst>
            <a:ext uri="{FF2B5EF4-FFF2-40B4-BE49-F238E27FC236}">
              <a16:creationId xmlns:a16="http://schemas.microsoft.com/office/drawing/2014/main" id="{A43092C2-FABA-42EB-9879-56AB5A859D1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0" name="Text Box 15">
          <a:extLst>
            <a:ext uri="{FF2B5EF4-FFF2-40B4-BE49-F238E27FC236}">
              <a16:creationId xmlns:a16="http://schemas.microsoft.com/office/drawing/2014/main" id="{FD901D2F-FE15-49ED-BF79-CD40E3C720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1" name="Text Box 15">
          <a:extLst>
            <a:ext uri="{FF2B5EF4-FFF2-40B4-BE49-F238E27FC236}">
              <a16:creationId xmlns:a16="http://schemas.microsoft.com/office/drawing/2014/main" id="{41147496-25B8-479C-963B-B1FF63AD03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2" name="Text Box 15">
          <a:extLst>
            <a:ext uri="{FF2B5EF4-FFF2-40B4-BE49-F238E27FC236}">
              <a16:creationId xmlns:a16="http://schemas.microsoft.com/office/drawing/2014/main" id="{D06AC17C-7CAB-45F9-96DA-25434B5D1C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3" name="Text Box 15">
          <a:extLst>
            <a:ext uri="{FF2B5EF4-FFF2-40B4-BE49-F238E27FC236}">
              <a16:creationId xmlns:a16="http://schemas.microsoft.com/office/drawing/2014/main" id="{FBF13C20-73B9-411D-9B5C-2FCA371464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4" name="Text Box 15">
          <a:extLst>
            <a:ext uri="{FF2B5EF4-FFF2-40B4-BE49-F238E27FC236}">
              <a16:creationId xmlns:a16="http://schemas.microsoft.com/office/drawing/2014/main" id="{9F2459A7-22DB-4E0B-A707-A1D4F396EE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5" name="Text Box 15">
          <a:extLst>
            <a:ext uri="{FF2B5EF4-FFF2-40B4-BE49-F238E27FC236}">
              <a16:creationId xmlns:a16="http://schemas.microsoft.com/office/drawing/2014/main" id="{5CCAF35D-68C6-4270-B057-35B094EFD5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6" name="Text Box 15">
          <a:extLst>
            <a:ext uri="{FF2B5EF4-FFF2-40B4-BE49-F238E27FC236}">
              <a16:creationId xmlns:a16="http://schemas.microsoft.com/office/drawing/2014/main" id="{1F5FABB7-7AEC-4B22-BB10-22089F7C5B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7" name="Text Box 15">
          <a:extLst>
            <a:ext uri="{FF2B5EF4-FFF2-40B4-BE49-F238E27FC236}">
              <a16:creationId xmlns:a16="http://schemas.microsoft.com/office/drawing/2014/main" id="{BF95C2FA-94C6-49FA-9B85-1DE863D8993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8" name="Text Box 15">
          <a:extLst>
            <a:ext uri="{FF2B5EF4-FFF2-40B4-BE49-F238E27FC236}">
              <a16:creationId xmlns:a16="http://schemas.microsoft.com/office/drawing/2014/main" id="{53F50CD6-970F-4FEE-B093-730F366FF0E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09" name="Text Box 15">
          <a:extLst>
            <a:ext uri="{FF2B5EF4-FFF2-40B4-BE49-F238E27FC236}">
              <a16:creationId xmlns:a16="http://schemas.microsoft.com/office/drawing/2014/main" id="{9440BC04-1024-4680-B071-9CAB7E43E8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0" name="Text Box 15">
          <a:extLst>
            <a:ext uri="{FF2B5EF4-FFF2-40B4-BE49-F238E27FC236}">
              <a16:creationId xmlns:a16="http://schemas.microsoft.com/office/drawing/2014/main" id="{35CA3A3E-2467-4DE5-B996-FEE6F8BA51D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1" name="Text Box 15">
          <a:extLst>
            <a:ext uri="{FF2B5EF4-FFF2-40B4-BE49-F238E27FC236}">
              <a16:creationId xmlns:a16="http://schemas.microsoft.com/office/drawing/2014/main" id="{02445965-753E-49BB-9412-DD8C6D45700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2" name="Text Box 15">
          <a:extLst>
            <a:ext uri="{FF2B5EF4-FFF2-40B4-BE49-F238E27FC236}">
              <a16:creationId xmlns:a16="http://schemas.microsoft.com/office/drawing/2014/main" id="{5053BFFE-8A17-4FE5-85D8-DCC09855BB9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3" name="Text Box 15">
          <a:extLst>
            <a:ext uri="{FF2B5EF4-FFF2-40B4-BE49-F238E27FC236}">
              <a16:creationId xmlns:a16="http://schemas.microsoft.com/office/drawing/2014/main" id="{D2C2023A-1747-4EEF-9833-B92CA6ADA0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4" name="Text Box 15">
          <a:extLst>
            <a:ext uri="{FF2B5EF4-FFF2-40B4-BE49-F238E27FC236}">
              <a16:creationId xmlns:a16="http://schemas.microsoft.com/office/drawing/2014/main" id="{F78C68DD-E7F8-4E05-A61B-21CE971B51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5" name="Text Box 15">
          <a:extLst>
            <a:ext uri="{FF2B5EF4-FFF2-40B4-BE49-F238E27FC236}">
              <a16:creationId xmlns:a16="http://schemas.microsoft.com/office/drawing/2014/main" id="{73BA7F75-5A4D-42FE-BD77-7BA8B3539F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6" name="Text Box 15">
          <a:extLst>
            <a:ext uri="{FF2B5EF4-FFF2-40B4-BE49-F238E27FC236}">
              <a16:creationId xmlns:a16="http://schemas.microsoft.com/office/drawing/2014/main" id="{B968F51D-4DBC-4338-9019-866EE23CF8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7" name="Text Box 15">
          <a:extLst>
            <a:ext uri="{FF2B5EF4-FFF2-40B4-BE49-F238E27FC236}">
              <a16:creationId xmlns:a16="http://schemas.microsoft.com/office/drawing/2014/main" id="{4305A621-EC1A-4193-9DCA-7D0D9BCEF2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8" name="Text Box 15">
          <a:extLst>
            <a:ext uri="{FF2B5EF4-FFF2-40B4-BE49-F238E27FC236}">
              <a16:creationId xmlns:a16="http://schemas.microsoft.com/office/drawing/2014/main" id="{40725162-4C28-46CC-A7A9-0FE146F7F9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19" name="Text Box 15">
          <a:extLst>
            <a:ext uri="{FF2B5EF4-FFF2-40B4-BE49-F238E27FC236}">
              <a16:creationId xmlns:a16="http://schemas.microsoft.com/office/drawing/2014/main" id="{79776962-99BF-4B54-9DFC-12FD36E580A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0" name="Text Box 15">
          <a:extLst>
            <a:ext uri="{FF2B5EF4-FFF2-40B4-BE49-F238E27FC236}">
              <a16:creationId xmlns:a16="http://schemas.microsoft.com/office/drawing/2014/main" id="{0547AEF2-5036-4DC6-9523-E49888A379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1" name="Text Box 15">
          <a:extLst>
            <a:ext uri="{FF2B5EF4-FFF2-40B4-BE49-F238E27FC236}">
              <a16:creationId xmlns:a16="http://schemas.microsoft.com/office/drawing/2014/main" id="{8E106E6F-012D-4F9C-870E-B8A848EE619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2" name="Text Box 15">
          <a:extLst>
            <a:ext uri="{FF2B5EF4-FFF2-40B4-BE49-F238E27FC236}">
              <a16:creationId xmlns:a16="http://schemas.microsoft.com/office/drawing/2014/main" id="{537DD7F8-9E89-4E61-96A0-C903564E65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3" name="Text Box 15">
          <a:extLst>
            <a:ext uri="{FF2B5EF4-FFF2-40B4-BE49-F238E27FC236}">
              <a16:creationId xmlns:a16="http://schemas.microsoft.com/office/drawing/2014/main" id="{B21055E4-AE29-44F2-9464-9727432F86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4" name="Text Box 15">
          <a:extLst>
            <a:ext uri="{FF2B5EF4-FFF2-40B4-BE49-F238E27FC236}">
              <a16:creationId xmlns:a16="http://schemas.microsoft.com/office/drawing/2014/main" id="{5D0938E3-8D8E-4A53-ADE5-6EFDB85075F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5" name="Text Box 15">
          <a:extLst>
            <a:ext uri="{FF2B5EF4-FFF2-40B4-BE49-F238E27FC236}">
              <a16:creationId xmlns:a16="http://schemas.microsoft.com/office/drawing/2014/main" id="{9C65788B-61CC-4443-98B3-185F0568A9C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6" name="Text Box 15">
          <a:extLst>
            <a:ext uri="{FF2B5EF4-FFF2-40B4-BE49-F238E27FC236}">
              <a16:creationId xmlns:a16="http://schemas.microsoft.com/office/drawing/2014/main" id="{54DFE802-40D9-4925-A7B4-B47FCA0028F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7" name="Text Box 15">
          <a:extLst>
            <a:ext uri="{FF2B5EF4-FFF2-40B4-BE49-F238E27FC236}">
              <a16:creationId xmlns:a16="http://schemas.microsoft.com/office/drawing/2014/main" id="{50B91CC9-6A83-48BC-B74D-AB9F1B1A8F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8" name="Text Box 15">
          <a:extLst>
            <a:ext uri="{FF2B5EF4-FFF2-40B4-BE49-F238E27FC236}">
              <a16:creationId xmlns:a16="http://schemas.microsoft.com/office/drawing/2014/main" id="{10110F0E-0F5E-4B92-BA99-066ABA2245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29" name="Text Box 15">
          <a:extLst>
            <a:ext uri="{FF2B5EF4-FFF2-40B4-BE49-F238E27FC236}">
              <a16:creationId xmlns:a16="http://schemas.microsoft.com/office/drawing/2014/main" id="{AFD7B16F-176A-41EE-906D-F099B86F6C7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0" name="Text Box 15">
          <a:extLst>
            <a:ext uri="{FF2B5EF4-FFF2-40B4-BE49-F238E27FC236}">
              <a16:creationId xmlns:a16="http://schemas.microsoft.com/office/drawing/2014/main" id="{4AFA2B5B-56D1-487E-9A21-A893B6A2EEE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1" name="Text Box 15">
          <a:extLst>
            <a:ext uri="{FF2B5EF4-FFF2-40B4-BE49-F238E27FC236}">
              <a16:creationId xmlns:a16="http://schemas.microsoft.com/office/drawing/2014/main" id="{35DB1856-B277-42DC-AADB-2B0EB39797D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2" name="Text Box 15">
          <a:extLst>
            <a:ext uri="{FF2B5EF4-FFF2-40B4-BE49-F238E27FC236}">
              <a16:creationId xmlns:a16="http://schemas.microsoft.com/office/drawing/2014/main" id="{C53F6F98-E9FD-44C1-A433-0E0EAD25B20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3" name="Text Box 15">
          <a:extLst>
            <a:ext uri="{FF2B5EF4-FFF2-40B4-BE49-F238E27FC236}">
              <a16:creationId xmlns:a16="http://schemas.microsoft.com/office/drawing/2014/main" id="{92590B2B-71EB-4FF9-8F2C-76F5025CF5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4" name="Text Box 15">
          <a:extLst>
            <a:ext uri="{FF2B5EF4-FFF2-40B4-BE49-F238E27FC236}">
              <a16:creationId xmlns:a16="http://schemas.microsoft.com/office/drawing/2014/main" id="{0A561C1B-97CF-4A88-A1F8-D4853559A05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5" name="Text Box 15">
          <a:extLst>
            <a:ext uri="{FF2B5EF4-FFF2-40B4-BE49-F238E27FC236}">
              <a16:creationId xmlns:a16="http://schemas.microsoft.com/office/drawing/2014/main" id="{F04BE8F2-5EF9-4EED-A0B6-89131032E4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6" name="Text Box 15">
          <a:extLst>
            <a:ext uri="{FF2B5EF4-FFF2-40B4-BE49-F238E27FC236}">
              <a16:creationId xmlns:a16="http://schemas.microsoft.com/office/drawing/2014/main" id="{78139B85-8E93-498D-A14D-C747E6B89A1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7" name="Text Box 15">
          <a:extLst>
            <a:ext uri="{FF2B5EF4-FFF2-40B4-BE49-F238E27FC236}">
              <a16:creationId xmlns:a16="http://schemas.microsoft.com/office/drawing/2014/main" id="{E6C3FD2F-C429-4C2B-9201-E02DA1AE8C5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8" name="Text Box 15">
          <a:extLst>
            <a:ext uri="{FF2B5EF4-FFF2-40B4-BE49-F238E27FC236}">
              <a16:creationId xmlns:a16="http://schemas.microsoft.com/office/drawing/2014/main" id="{75C17A30-69DE-4086-AD05-96B77C3A017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39" name="Text Box 15">
          <a:extLst>
            <a:ext uri="{FF2B5EF4-FFF2-40B4-BE49-F238E27FC236}">
              <a16:creationId xmlns:a16="http://schemas.microsoft.com/office/drawing/2014/main" id="{D6D3EE84-B3D6-4254-87BF-5FB680F7902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0" name="Text Box 15">
          <a:extLst>
            <a:ext uri="{FF2B5EF4-FFF2-40B4-BE49-F238E27FC236}">
              <a16:creationId xmlns:a16="http://schemas.microsoft.com/office/drawing/2014/main" id="{30C046E0-06CE-4A47-8F9B-1E39AA7C699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1" name="Text Box 15">
          <a:extLst>
            <a:ext uri="{FF2B5EF4-FFF2-40B4-BE49-F238E27FC236}">
              <a16:creationId xmlns:a16="http://schemas.microsoft.com/office/drawing/2014/main" id="{F8CD6548-3FAB-40DE-8520-945872C656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2" name="Text Box 15">
          <a:extLst>
            <a:ext uri="{FF2B5EF4-FFF2-40B4-BE49-F238E27FC236}">
              <a16:creationId xmlns:a16="http://schemas.microsoft.com/office/drawing/2014/main" id="{D70A723D-EF86-40E9-B2EE-335C8FADC8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3" name="Text Box 15">
          <a:extLst>
            <a:ext uri="{FF2B5EF4-FFF2-40B4-BE49-F238E27FC236}">
              <a16:creationId xmlns:a16="http://schemas.microsoft.com/office/drawing/2014/main" id="{9AF231D6-64F0-4370-B077-47166CD8E3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4" name="Text Box 15">
          <a:extLst>
            <a:ext uri="{FF2B5EF4-FFF2-40B4-BE49-F238E27FC236}">
              <a16:creationId xmlns:a16="http://schemas.microsoft.com/office/drawing/2014/main" id="{2E88EDA6-DF06-4C8D-BD43-C8510F46821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5" name="Text Box 15">
          <a:extLst>
            <a:ext uri="{FF2B5EF4-FFF2-40B4-BE49-F238E27FC236}">
              <a16:creationId xmlns:a16="http://schemas.microsoft.com/office/drawing/2014/main" id="{74E5F6E0-3326-484A-8B7B-1F18FC656D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6" name="Text Box 15">
          <a:extLst>
            <a:ext uri="{FF2B5EF4-FFF2-40B4-BE49-F238E27FC236}">
              <a16:creationId xmlns:a16="http://schemas.microsoft.com/office/drawing/2014/main" id="{32CD6115-69B2-4246-AC70-5A1CFC26A56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7" name="Text Box 15">
          <a:extLst>
            <a:ext uri="{FF2B5EF4-FFF2-40B4-BE49-F238E27FC236}">
              <a16:creationId xmlns:a16="http://schemas.microsoft.com/office/drawing/2014/main" id="{B4118019-65A7-4673-99E1-E117EC82AF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8" name="Text Box 15">
          <a:extLst>
            <a:ext uri="{FF2B5EF4-FFF2-40B4-BE49-F238E27FC236}">
              <a16:creationId xmlns:a16="http://schemas.microsoft.com/office/drawing/2014/main" id="{156E1234-C526-4105-B260-538BDA60F0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49" name="Text Box 15">
          <a:extLst>
            <a:ext uri="{FF2B5EF4-FFF2-40B4-BE49-F238E27FC236}">
              <a16:creationId xmlns:a16="http://schemas.microsoft.com/office/drawing/2014/main" id="{2AD3390B-DA0B-496C-9245-B819A37E5A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0" name="Text Box 15">
          <a:extLst>
            <a:ext uri="{FF2B5EF4-FFF2-40B4-BE49-F238E27FC236}">
              <a16:creationId xmlns:a16="http://schemas.microsoft.com/office/drawing/2014/main" id="{7EBDFBEA-6D49-4ADD-915A-6F1ACF8163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1" name="Text Box 15">
          <a:extLst>
            <a:ext uri="{FF2B5EF4-FFF2-40B4-BE49-F238E27FC236}">
              <a16:creationId xmlns:a16="http://schemas.microsoft.com/office/drawing/2014/main" id="{36F6B6AB-709C-4761-98B1-9B39B38429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2" name="Text Box 15">
          <a:extLst>
            <a:ext uri="{FF2B5EF4-FFF2-40B4-BE49-F238E27FC236}">
              <a16:creationId xmlns:a16="http://schemas.microsoft.com/office/drawing/2014/main" id="{71F5A3A1-4B76-43BB-B4AB-F2EC83D3DB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3" name="Text Box 15">
          <a:extLst>
            <a:ext uri="{FF2B5EF4-FFF2-40B4-BE49-F238E27FC236}">
              <a16:creationId xmlns:a16="http://schemas.microsoft.com/office/drawing/2014/main" id="{9769B015-A57F-4E5A-A79F-D3B148B57D3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4" name="Text Box 15">
          <a:extLst>
            <a:ext uri="{FF2B5EF4-FFF2-40B4-BE49-F238E27FC236}">
              <a16:creationId xmlns:a16="http://schemas.microsoft.com/office/drawing/2014/main" id="{AAB9F1F1-1A10-4754-99B7-A5BA7FAEA1D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5" name="Text Box 15">
          <a:extLst>
            <a:ext uri="{FF2B5EF4-FFF2-40B4-BE49-F238E27FC236}">
              <a16:creationId xmlns:a16="http://schemas.microsoft.com/office/drawing/2014/main" id="{990F2BB5-2EAE-4107-A66A-19B805B2E1C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6" name="Text Box 15">
          <a:extLst>
            <a:ext uri="{FF2B5EF4-FFF2-40B4-BE49-F238E27FC236}">
              <a16:creationId xmlns:a16="http://schemas.microsoft.com/office/drawing/2014/main" id="{7261901C-5546-43D2-B27B-1BDA40E28F6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7" name="Text Box 15">
          <a:extLst>
            <a:ext uri="{FF2B5EF4-FFF2-40B4-BE49-F238E27FC236}">
              <a16:creationId xmlns:a16="http://schemas.microsoft.com/office/drawing/2014/main" id="{A539EB0B-3EC6-4BE1-A584-D99D5180132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8" name="Text Box 15">
          <a:extLst>
            <a:ext uri="{FF2B5EF4-FFF2-40B4-BE49-F238E27FC236}">
              <a16:creationId xmlns:a16="http://schemas.microsoft.com/office/drawing/2014/main" id="{561A017C-DCFD-421F-9FA1-5C0D8C9FCA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59" name="Text Box 15">
          <a:extLst>
            <a:ext uri="{FF2B5EF4-FFF2-40B4-BE49-F238E27FC236}">
              <a16:creationId xmlns:a16="http://schemas.microsoft.com/office/drawing/2014/main" id="{EB6A882D-BD5F-4BEA-BA1A-5833EA36523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0" name="Text Box 15">
          <a:extLst>
            <a:ext uri="{FF2B5EF4-FFF2-40B4-BE49-F238E27FC236}">
              <a16:creationId xmlns:a16="http://schemas.microsoft.com/office/drawing/2014/main" id="{63527FA2-7CFD-4053-87CD-C13DF5B1A7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1" name="Text Box 15">
          <a:extLst>
            <a:ext uri="{FF2B5EF4-FFF2-40B4-BE49-F238E27FC236}">
              <a16:creationId xmlns:a16="http://schemas.microsoft.com/office/drawing/2014/main" id="{D6EDFE82-57FC-4CF2-9BF8-087FC06BCB4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2" name="Text Box 15">
          <a:extLst>
            <a:ext uri="{FF2B5EF4-FFF2-40B4-BE49-F238E27FC236}">
              <a16:creationId xmlns:a16="http://schemas.microsoft.com/office/drawing/2014/main" id="{6F23952B-4462-4C98-AB72-61555014AA6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3" name="Text Box 15">
          <a:extLst>
            <a:ext uri="{FF2B5EF4-FFF2-40B4-BE49-F238E27FC236}">
              <a16:creationId xmlns:a16="http://schemas.microsoft.com/office/drawing/2014/main" id="{A00C5D42-089C-4AE2-8B8B-D63008EF6C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4" name="Text Box 15">
          <a:extLst>
            <a:ext uri="{FF2B5EF4-FFF2-40B4-BE49-F238E27FC236}">
              <a16:creationId xmlns:a16="http://schemas.microsoft.com/office/drawing/2014/main" id="{9F5E16ED-A5D4-4CED-A46B-D59EE03D49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5" name="Text Box 15">
          <a:extLst>
            <a:ext uri="{FF2B5EF4-FFF2-40B4-BE49-F238E27FC236}">
              <a16:creationId xmlns:a16="http://schemas.microsoft.com/office/drawing/2014/main" id="{843CACC6-C96A-42D6-80C8-B33A9714C4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6" name="Text Box 15">
          <a:extLst>
            <a:ext uri="{FF2B5EF4-FFF2-40B4-BE49-F238E27FC236}">
              <a16:creationId xmlns:a16="http://schemas.microsoft.com/office/drawing/2014/main" id="{4F11C060-9387-44DA-BE50-DE5E4B5CE3C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7" name="Text Box 15">
          <a:extLst>
            <a:ext uri="{FF2B5EF4-FFF2-40B4-BE49-F238E27FC236}">
              <a16:creationId xmlns:a16="http://schemas.microsoft.com/office/drawing/2014/main" id="{B52DF2FF-68CE-42C2-B8AB-8517B321183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8" name="Text Box 15">
          <a:extLst>
            <a:ext uri="{FF2B5EF4-FFF2-40B4-BE49-F238E27FC236}">
              <a16:creationId xmlns:a16="http://schemas.microsoft.com/office/drawing/2014/main" id="{CA88AE56-0A31-4FE7-8D22-84CCD709055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69" name="Text Box 15">
          <a:extLst>
            <a:ext uri="{FF2B5EF4-FFF2-40B4-BE49-F238E27FC236}">
              <a16:creationId xmlns:a16="http://schemas.microsoft.com/office/drawing/2014/main" id="{5308B3D4-7A7F-4D5A-BED3-5548FA2324F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0" name="Text Box 15">
          <a:extLst>
            <a:ext uri="{FF2B5EF4-FFF2-40B4-BE49-F238E27FC236}">
              <a16:creationId xmlns:a16="http://schemas.microsoft.com/office/drawing/2014/main" id="{3BF30E89-7142-4622-AFB3-A6EB764149E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1" name="Text Box 15">
          <a:extLst>
            <a:ext uri="{FF2B5EF4-FFF2-40B4-BE49-F238E27FC236}">
              <a16:creationId xmlns:a16="http://schemas.microsoft.com/office/drawing/2014/main" id="{0F8EA58A-D20E-4A28-AC3E-1CAD6FB0140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2" name="Text Box 15">
          <a:extLst>
            <a:ext uri="{FF2B5EF4-FFF2-40B4-BE49-F238E27FC236}">
              <a16:creationId xmlns:a16="http://schemas.microsoft.com/office/drawing/2014/main" id="{EBB908D6-6C27-44F1-8B73-E6E5190B44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3" name="Text Box 15">
          <a:extLst>
            <a:ext uri="{FF2B5EF4-FFF2-40B4-BE49-F238E27FC236}">
              <a16:creationId xmlns:a16="http://schemas.microsoft.com/office/drawing/2014/main" id="{34E7F49E-DA34-4689-ADBF-44EA3D39939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4" name="Text Box 15">
          <a:extLst>
            <a:ext uri="{FF2B5EF4-FFF2-40B4-BE49-F238E27FC236}">
              <a16:creationId xmlns:a16="http://schemas.microsoft.com/office/drawing/2014/main" id="{BDD3C6DA-FA61-454D-BF06-B994F6F751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5" name="Text Box 15">
          <a:extLst>
            <a:ext uri="{FF2B5EF4-FFF2-40B4-BE49-F238E27FC236}">
              <a16:creationId xmlns:a16="http://schemas.microsoft.com/office/drawing/2014/main" id="{3914DEAC-D8C5-44B2-8A4F-90493735C8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6" name="Text Box 15">
          <a:extLst>
            <a:ext uri="{FF2B5EF4-FFF2-40B4-BE49-F238E27FC236}">
              <a16:creationId xmlns:a16="http://schemas.microsoft.com/office/drawing/2014/main" id="{683EC150-0200-4DE9-9357-7ED5B9E12D3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7" name="Text Box 15">
          <a:extLst>
            <a:ext uri="{FF2B5EF4-FFF2-40B4-BE49-F238E27FC236}">
              <a16:creationId xmlns:a16="http://schemas.microsoft.com/office/drawing/2014/main" id="{B6611C3C-2DBF-4710-9DEC-947FDC1643B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8" name="Text Box 15">
          <a:extLst>
            <a:ext uri="{FF2B5EF4-FFF2-40B4-BE49-F238E27FC236}">
              <a16:creationId xmlns:a16="http://schemas.microsoft.com/office/drawing/2014/main" id="{99380DFE-D93A-43C6-ACE2-B518B56A5C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79" name="Text Box 15">
          <a:extLst>
            <a:ext uri="{FF2B5EF4-FFF2-40B4-BE49-F238E27FC236}">
              <a16:creationId xmlns:a16="http://schemas.microsoft.com/office/drawing/2014/main" id="{6493EF67-BFB5-4DC9-B0CB-8FBF99345E2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0" name="Text Box 15">
          <a:extLst>
            <a:ext uri="{FF2B5EF4-FFF2-40B4-BE49-F238E27FC236}">
              <a16:creationId xmlns:a16="http://schemas.microsoft.com/office/drawing/2014/main" id="{4F888F8F-0BCF-45EE-9807-1771AC31B27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1" name="Text Box 15">
          <a:extLst>
            <a:ext uri="{FF2B5EF4-FFF2-40B4-BE49-F238E27FC236}">
              <a16:creationId xmlns:a16="http://schemas.microsoft.com/office/drawing/2014/main" id="{217242CE-9E24-4398-95CF-1D16591BC5B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2" name="Text Box 15">
          <a:extLst>
            <a:ext uri="{FF2B5EF4-FFF2-40B4-BE49-F238E27FC236}">
              <a16:creationId xmlns:a16="http://schemas.microsoft.com/office/drawing/2014/main" id="{32F93EBA-F58E-4A96-848C-7CBBCAAAA66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3" name="Text Box 15">
          <a:extLst>
            <a:ext uri="{FF2B5EF4-FFF2-40B4-BE49-F238E27FC236}">
              <a16:creationId xmlns:a16="http://schemas.microsoft.com/office/drawing/2014/main" id="{310F3DDA-4221-4D70-929B-9730E638AB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4" name="Text Box 15">
          <a:extLst>
            <a:ext uri="{FF2B5EF4-FFF2-40B4-BE49-F238E27FC236}">
              <a16:creationId xmlns:a16="http://schemas.microsoft.com/office/drawing/2014/main" id="{5A9DFE4B-39B5-4988-A436-7E4A7A9A2F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5" name="Text Box 15">
          <a:extLst>
            <a:ext uri="{FF2B5EF4-FFF2-40B4-BE49-F238E27FC236}">
              <a16:creationId xmlns:a16="http://schemas.microsoft.com/office/drawing/2014/main" id="{55262DDB-5687-4091-BB0F-DA32EE3F2B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6" name="Text Box 15">
          <a:extLst>
            <a:ext uri="{FF2B5EF4-FFF2-40B4-BE49-F238E27FC236}">
              <a16:creationId xmlns:a16="http://schemas.microsoft.com/office/drawing/2014/main" id="{334DF2B5-B387-4E0C-BF08-C38A805D505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7" name="Text Box 15">
          <a:extLst>
            <a:ext uri="{FF2B5EF4-FFF2-40B4-BE49-F238E27FC236}">
              <a16:creationId xmlns:a16="http://schemas.microsoft.com/office/drawing/2014/main" id="{FD0F5CF7-5F5C-4693-AD16-C232FDBDEA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8" name="Text Box 15">
          <a:extLst>
            <a:ext uri="{FF2B5EF4-FFF2-40B4-BE49-F238E27FC236}">
              <a16:creationId xmlns:a16="http://schemas.microsoft.com/office/drawing/2014/main" id="{C752A0DB-9E11-469A-BEA7-8E04D741485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89" name="Text Box 15">
          <a:extLst>
            <a:ext uri="{FF2B5EF4-FFF2-40B4-BE49-F238E27FC236}">
              <a16:creationId xmlns:a16="http://schemas.microsoft.com/office/drawing/2014/main" id="{3E7C1DCB-D3B0-4812-9959-6AA0EFB60B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0" name="Text Box 15">
          <a:extLst>
            <a:ext uri="{FF2B5EF4-FFF2-40B4-BE49-F238E27FC236}">
              <a16:creationId xmlns:a16="http://schemas.microsoft.com/office/drawing/2014/main" id="{9979A7DC-8321-42CA-9A79-1E11AF43741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1" name="Text Box 15">
          <a:extLst>
            <a:ext uri="{FF2B5EF4-FFF2-40B4-BE49-F238E27FC236}">
              <a16:creationId xmlns:a16="http://schemas.microsoft.com/office/drawing/2014/main" id="{0915D4D3-3369-4FD9-8CAD-71A87C639BF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2" name="Text Box 15">
          <a:extLst>
            <a:ext uri="{FF2B5EF4-FFF2-40B4-BE49-F238E27FC236}">
              <a16:creationId xmlns:a16="http://schemas.microsoft.com/office/drawing/2014/main" id="{0E94E5EE-656B-4EFB-BBC9-B43819D66B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3" name="Text Box 15">
          <a:extLst>
            <a:ext uri="{FF2B5EF4-FFF2-40B4-BE49-F238E27FC236}">
              <a16:creationId xmlns:a16="http://schemas.microsoft.com/office/drawing/2014/main" id="{B4422B18-2B18-4F9D-AD6C-54BC30488AE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4" name="Text Box 15">
          <a:extLst>
            <a:ext uri="{FF2B5EF4-FFF2-40B4-BE49-F238E27FC236}">
              <a16:creationId xmlns:a16="http://schemas.microsoft.com/office/drawing/2014/main" id="{6EE253E6-F340-4079-B1F8-52BD54D925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5" name="Text Box 15">
          <a:extLst>
            <a:ext uri="{FF2B5EF4-FFF2-40B4-BE49-F238E27FC236}">
              <a16:creationId xmlns:a16="http://schemas.microsoft.com/office/drawing/2014/main" id="{8921BC8F-8F1A-4970-B51E-5D73474FFAF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6" name="Text Box 15">
          <a:extLst>
            <a:ext uri="{FF2B5EF4-FFF2-40B4-BE49-F238E27FC236}">
              <a16:creationId xmlns:a16="http://schemas.microsoft.com/office/drawing/2014/main" id="{B9264B6F-732D-41CB-93A3-845CCF8CC0B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7" name="Text Box 15">
          <a:extLst>
            <a:ext uri="{FF2B5EF4-FFF2-40B4-BE49-F238E27FC236}">
              <a16:creationId xmlns:a16="http://schemas.microsoft.com/office/drawing/2014/main" id="{E3DFEE9D-FDD4-4B0C-AAE3-8F8C8844A2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8" name="Text Box 15">
          <a:extLst>
            <a:ext uri="{FF2B5EF4-FFF2-40B4-BE49-F238E27FC236}">
              <a16:creationId xmlns:a16="http://schemas.microsoft.com/office/drawing/2014/main" id="{5894D79C-CDA0-41E3-A062-CF1C51CC21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299" name="Text Box 15">
          <a:extLst>
            <a:ext uri="{FF2B5EF4-FFF2-40B4-BE49-F238E27FC236}">
              <a16:creationId xmlns:a16="http://schemas.microsoft.com/office/drawing/2014/main" id="{12E0653F-C3A1-4545-80B5-284B994EC9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0" name="Text Box 15">
          <a:extLst>
            <a:ext uri="{FF2B5EF4-FFF2-40B4-BE49-F238E27FC236}">
              <a16:creationId xmlns:a16="http://schemas.microsoft.com/office/drawing/2014/main" id="{6816905D-19E3-4D01-93D2-F5122AB471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1" name="Text Box 15">
          <a:extLst>
            <a:ext uri="{FF2B5EF4-FFF2-40B4-BE49-F238E27FC236}">
              <a16:creationId xmlns:a16="http://schemas.microsoft.com/office/drawing/2014/main" id="{47A044E4-E07E-4C47-866A-14BACEBDBA9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2" name="Text Box 15">
          <a:extLst>
            <a:ext uri="{FF2B5EF4-FFF2-40B4-BE49-F238E27FC236}">
              <a16:creationId xmlns:a16="http://schemas.microsoft.com/office/drawing/2014/main" id="{B514BA1A-D23C-4AAF-9DB2-50EED45A2D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3" name="Text Box 15">
          <a:extLst>
            <a:ext uri="{FF2B5EF4-FFF2-40B4-BE49-F238E27FC236}">
              <a16:creationId xmlns:a16="http://schemas.microsoft.com/office/drawing/2014/main" id="{B1E9A39B-8A9C-4D79-B3FB-7BEA41D0869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4" name="Text Box 15">
          <a:extLst>
            <a:ext uri="{FF2B5EF4-FFF2-40B4-BE49-F238E27FC236}">
              <a16:creationId xmlns:a16="http://schemas.microsoft.com/office/drawing/2014/main" id="{BC4CD37B-EF35-4BC2-99B7-96848205D0F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5" name="Text Box 15">
          <a:extLst>
            <a:ext uri="{FF2B5EF4-FFF2-40B4-BE49-F238E27FC236}">
              <a16:creationId xmlns:a16="http://schemas.microsoft.com/office/drawing/2014/main" id="{7F568933-9C29-48B2-98E8-4C6BF0C23F1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6" name="Text Box 15">
          <a:extLst>
            <a:ext uri="{FF2B5EF4-FFF2-40B4-BE49-F238E27FC236}">
              <a16:creationId xmlns:a16="http://schemas.microsoft.com/office/drawing/2014/main" id="{E6575CB2-0CB4-4C41-97AE-B96BF7AC478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7" name="Text Box 15">
          <a:extLst>
            <a:ext uri="{FF2B5EF4-FFF2-40B4-BE49-F238E27FC236}">
              <a16:creationId xmlns:a16="http://schemas.microsoft.com/office/drawing/2014/main" id="{6F7E43C0-9F29-4033-A7BA-959E867CA6D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8" name="Text Box 15">
          <a:extLst>
            <a:ext uri="{FF2B5EF4-FFF2-40B4-BE49-F238E27FC236}">
              <a16:creationId xmlns:a16="http://schemas.microsoft.com/office/drawing/2014/main" id="{9437C69D-57F1-441D-8F29-9DC3A5180C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09" name="Text Box 15">
          <a:extLst>
            <a:ext uri="{FF2B5EF4-FFF2-40B4-BE49-F238E27FC236}">
              <a16:creationId xmlns:a16="http://schemas.microsoft.com/office/drawing/2014/main" id="{C353F08D-26E2-4FC2-BB9C-40A8BBBB2F3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0" name="Text Box 15">
          <a:extLst>
            <a:ext uri="{FF2B5EF4-FFF2-40B4-BE49-F238E27FC236}">
              <a16:creationId xmlns:a16="http://schemas.microsoft.com/office/drawing/2014/main" id="{2EF4CB11-5058-4596-B77A-4FD5F6D1849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1" name="Text Box 15">
          <a:extLst>
            <a:ext uri="{FF2B5EF4-FFF2-40B4-BE49-F238E27FC236}">
              <a16:creationId xmlns:a16="http://schemas.microsoft.com/office/drawing/2014/main" id="{0769AA4E-53AD-40BD-BC86-EE1EAB5BE2A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2" name="Text Box 15">
          <a:extLst>
            <a:ext uri="{FF2B5EF4-FFF2-40B4-BE49-F238E27FC236}">
              <a16:creationId xmlns:a16="http://schemas.microsoft.com/office/drawing/2014/main" id="{B5D0AE47-9ED8-49E6-830E-4AFCFC6C17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3" name="Text Box 15">
          <a:extLst>
            <a:ext uri="{FF2B5EF4-FFF2-40B4-BE49-F238E27FC236}">
              <a16:creationId xmlns:a16="http://schemas.microsoft.com/office/drawing/2014/main" id="{E7DF0ECE-C0DB-42B5-B909-B46CDA78128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4" name="Text Box 15">
          <a:extLst>
            <a:ext uri="{FF2B5EF4-FFF2-40B4-BE49-F238E27FC236}">
              <a16:creationId xmlns:a16="http://schemas.microsoft.com/office/drawing/2014/main" id="{6DBD1F3C-EE42-4AA0-BC8A-EEAAFE524A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5" name="Text Box 15">
          <a:extLst>
            <a:ext uri="{FF2B5EF4-FFF2-40B4-BE49-F238E27FC236}">
              <a16:creationId xmlns:a16="http://schemas.microsoft.com/office/drawing/2014/main" id="{7E10AEF2-24DB-4A12-BC22-B91117E6B4E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6" name="Text Box 15">
          <a:extLst>
            <a:ext uri="{FF2B5EF4-FFF2-40B4-BE49-F238E27FC236}">
              <a16:creationId xmlns:a16="http://schemas.microsoft.com/office/drawing/2014/main" id="{A3484BBA-59D2-43A1-938D-621D1658ECE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7" name="Text Box 15">
          <a:extLst>
            <a:ext uri="{FF2B5EF4-FFF2-40B4-BE49-F238E27FC236}">
              <a16:creationId xmlns:a16="http://schemas.microsoft.com/office/drawing/2014/main" id="{1E9A5D0A-8D30-416A-901F-7B47835DED1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8" name="Text Box 15">
          <a:extLst>
            <a:ext uri="{FF2B5EF4-FFF2-40B4-BE49-F238E27FC236}">
              <a16:creationId xmlns:a16="http://schemas.microsoft.com/office/drawing/2014/main" id="{2BBB48FB-FDA1-4384-A974-C6374C4906A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19" name="Text Box 15">
          <a:extLst>
            <a:ext uri="{FF2B5EF4-FFF2-40B4-BE49-F238E27FC236}">
              <a16:creationId xmlns:a16="http://schemas.microsoft.com/office/drawing/2014/main" id="{7B475ABA-48EF-4F02-81D2-EB443FBB480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320" name="Text Box 15">
          <a:extLst>
            <a:ext uri="{FF2B5EF4-FFF2-40B4-BE49-F238E27FC236}">
              <a16:creationId xmlns:a16="http://schemas.microsoft.com/office/drawing/2014/main" id="{3F2BCF9A-A114-49FA-9A4A-B6B2CCCF5C82}"/>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1" name="Text Box 15">
          <a:extLst>
            <a:ext uri="{FF2B5EF4-FFF2-40B4-BE49-F238E27FC236}">
              <a16:creationId xmlns:a16="http://schemas.microsoft.com/office/drawing/2014/main" id="{699E0EA6-275E-409B-A7A2-BC06684B430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2" name="Text Box 15">
          <a:extLst>
            <a:ext uri="{FF2B5EF4-FFF2-40B4-BE49-F238E27FC236}">
              <a16:creationId xmlns:a16="http://schemas.microsoft.com/office/drawing/2014/main" id="{7DBFBB3E-BC84-4121-BA56-E7E46CBB4C4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3" name="Text Box 15">
          <a:extLst>
            <a:ext uri="{FF2B5EF4-FFF2-40B4-BE49-F238E27FC236}">
              <a16:creationId xmlns:a16="http://schemas.microsoft.com/office/drawing/2014/main" id="{8F024F15-1CA1-474B-A158-F167E6EB3D7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4" name="Text Box 15">
          <a:extLst>
            <a:ext uri="{FF2B5EF4-FFF2-40B4-BE49-F238E27FC236}">
              <a16:creationId xmlns:a16="http://schemas.microsoft.com/office/drawing/2014/main" id="{471EEC84-AD2E-4B38-BB81-08F38ADA34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5" name="Text Box 15">
          <a:extLst>
            <a:ext uri="{FF2B5EF4-FFF2-40B4-BE49-F238E27FC236}">
              <a16:creationId xmlns:a16="http://schemas.microsoft.com/office/drawing/2014/main" id="{3F95264B-C919-495E-937B-6BA4ABC4559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6" name="Text Box 15">
          <a:extLst>
            <a:ext uri="{FF2B5EF4-FFF2-40B4-BE49-F238E27FC236}">
              <a16:creationId xmlns:a16="http://schemas.microsoft.com/office/drawing/2014/main" id="{17D53FA1-2017-4500-9AE2-B1C74E5094D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7" name="Text Box 15">
          <a:extLst>
            <a:ext uri="{FF2B5EF4-FFF2-40B4-BE49-F238E27FC236}">
              <a16:creationId xmlns:a16="http://schemas.microsoft.com/office/drawing/2014/main" id="{74A956FA-4F8C-4E38-A241-9174D568190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8" name="Text Box 15">
          <a:extLst>
            <a:ext uri="{FF2B5EF4-FFF2-40B4-BE49-F238E27FC236}">
              <a16:creationId xmlns:a16="http://schemas.microsoft.com/office/drawing/2014/main" id="{14BE2B25-FC9B-424D-B97A-43276433043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29" name="Text Box 15">
          <a:extLst>
            <a:ext uri="{FF2B5EF4-FFF2-40B4-BE49-F238E27FC236}">
              <a16:creationId xmlns:a16="http://schemas.microsoft.com/office/drawing/2014/main" id="{9AC659B7-3FC9-4EF3-999E-99440D8EC52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0" name="Text Box 15">
          <a:extLst>
            <a:ext uri="{FF2B5EF4-FFF2-40B4-BE49-F238E27FC236}">
              <a16:creationId xmlns:a16="http://schemas.microsoft.com/office/drawing/2014/main" id="{0C6CA8AB-64E3-4952-BA89-3823FECE49E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1" name="Text Box 15">
          <a:extLst>
            <a:ext uri="{FF2B5EF4-FFF2-40B4-BE49-F238E27FC236}">
              <a16:creationId xmlns:a16="http://schemas.microsoft.com/office/drawing/2014/main" id="{7A1285ED-4823-443A-A908-15F029F17C4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2" name="Text Box 15">
          <a:extLst>
            <a:ext uri="{FF2B5EF4-FFF2-40B4-BE49-F238E27FC236}">
              <a16:creationId xmlns:a16="http://schemas.microsoft.com/office/drawing/2014/main" id="{BB4A3F15-00DF-48B0-B083-9F2E8F3180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3" name="Text Box 15">
          <a:extLst>
            <a:ext uri="{FF2B5EF4-FFF2-40B4-BE49-F238E27FC236}">
              <a16:creationId xmlns:a16="http://schemas.microsoft.com/office/drawing/2014/main" id="{08DD04F7-414B-45E6-A41F-F381F470FDA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4" name="Text Box 15">
          <a:extLst>
            <a:ext uri="{FF2B5EF4-FFF2-40B4-BE49-F238E27FC236}">
              <a16:creationId xmlns:a16="http://schemas.microsoft.com/office/drawing/2014/main" id="{F5A9E321-5B94-44C3-A815-A67C69375F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5" name="Text Box 15">
          <a:extLst>
            <a:ext uri="{FF2B5EF4-FFF2-40B4-BE49-F238E27FC236}">
              <a16:creationId xmlns:a16="http://schemas.microsoft.com/office/drawing/2014/main" id="{DFA64267-C177-4CE1-A7CF-35A155CEE38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6" name="Text Box 15">
          <a:extLst>
            <a:ext uri="{FF2B5EF4-FFF2-40B4-BE49-F238E27FC236}">
              <a16:creationId xmlns:a16="http://schemas.microsoft.com/office/drawing/2014/main" id="{BCBC533D-88B9-4BB9-B6DA-316A23B749D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7" name="Text Box 15">
          <a:extLst>
            <a:ext uri="{FF2B5EF4-FFF2-40B4-BE49-F238E27FC236}">
              <a16:creationId xmlns:a16="http://schemas.microsoft.com/office/drawing/2014/main" id="{9E54859B-95EC-429C-BC6C-13B46B58AB5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8" name="Text Box 15">
          <a:extLst>
            <a:ext uri="{FF2B5EF4-FFF2-40B4-BE49-F238E27FC236}">
              <a16:creationId xmlns:a16="http://schemas.microsoft.com/office/drawing/2014/main" id="{9A536E98-F061-46BC-93C0-D7259B611A9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39" name="Text Box 15">
          <a:extLst>
            <a:ext uri="{FF2B5EF4-FFF2-40B4-BE49-F238E27FC236}">
              <a16:creationId xmlns:a16="http://schemas.microsoft.com/office/drawing/2014/main" id="{67BEA33D-8DE1-4576-8A58-5475D652039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0" name="Text Box 15">
          <a:extLst>
            <a:ext uri="{FF2B5EF4-FFF2-40B4-BE49-F238E27FC236}">
              <a16:creationId xmlns:a16="http://schemas.microsoft.com/office/drawing/2014/main" id="{13F3C851-E09B-4A2B-BEB8-B6F01D7A562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1" name="Text Box 15">
          <a:extLst>
            <a:ext uri="{FF2B5EF4-FFF2-40B4-BE49-F238E27FC236}">
              <a16:creationId xmlns:a16="http://schemas.microsoft.com/office/drawing/2014/main" id="{C9FDDFA3-49C3-43EA-B184-5FBABEA1B7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2" name="Text Box 15">
          <a:extLst>
            <a:ext uri="{FF2B5EF4-FFF2-40B4-BE49-F238E27FC236}">
              <a16:creationId xmlns:a16="http://schemas.microsoft.com/office/drawing/2014/main" id="{79A45534-42AB-4CAA-91B7-DFB0C47FD72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3" name="Text Box 15">
          <a:extLst>
            <a:ext uri="{FF2B5EF4-FFF2-40B4-BE49-F238E27FC236}">
              <a16:creationId xmlns:a16="http://schemas.microsoft.com/office/drawing/2014/main" id="{E9863B41-84AE-495F-9BDF-C79138D9AE1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4" name="Text Box 15">
          <a:extLst>
            <a:ext uri="{FF2B5EF4-FFF2-40B4-BE49-F238E27FC236}">
              <a16:creationId xmlns:a16="http://schemas.microsoft.com/office/drawing/2014/main" id="{BF002122-8110-4703-BF10-3C18EC934FB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5" name="Text Box 15">
          <a:extLst>
            <a:ext uri="{FF2B5EF4-FFF2-40B4-BE49-F238E27FC236}">
              <a16:creationId xmlns:a16="http://schemas.microsoft.com/office/drawing/2014/main" id="{7E515203-D90D-4F71-BA85-3280C486936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6" name="Text Box 15">
          <a:extLst>
            <a:ext uri="{FF2B5EF4-FFF2-40B4-BE49-F238E27FC236}">
              <a16:creationId xmlns:a16="http://schemas.microsoft.com/office/drawing/2014/main" id="{1C44243C-F269-4001-A04E-8C23892A99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7" name="Text Box 15">
          <a:extLst>
            <a:ext uri="{FF2B5EF4-FFF2-40B4-BE49-F238E27FC236}">
              <a16:creationId xmlns:a16="http://schemas.microsoft.com/office/drawing/2014/main" id="{2B1D70E6-EEA3-4471-8D8B-E91C877E9BE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8" name="Text Box 15">
          <a:extLst>
            <a:ext uri="{FF2B5EF4-FFF2-40B4-BE49-F238E27FC236}">
              <a16:creationId xmlns:a16="http://schemas.microsoft.com/office/drawing/2014/main" id="{4B9B456A-F84C-443B-9152-3B934C7E0B4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49" name="Text Box 15">
          <a:extLst>
            <a:ext uri="{FF2B5EF4-FFF2-40B4-BE49-F238E27FC236}">
              <a16:creationId xmlns:a16="http://schemas.microsoft.com/office/drawing/2014/main" id="{06EB537E-2E62-4BF1-B60A-06DDCF934A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0" name="Text Box 15">
          <a:extLst>
            <a:ext uri="{FF2B5EF4-FFF2-40B4-BE49-F238E27FC236}">
              <a16:creationId xmlns:a16="http://schemas.microsoft.com/office/drawing/2014/main" id="{3B8DE92F-4620-4CD5-B4FF-112FA13E066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1" name="Text Box 15">
          <a:extLst>
            <a:ext uri="{FF2B5EF4-FFF2-40B4-BE49-F238E27FC236}">
              <a16:creationId xmlns:a16="http://schemas.microsoft.com/office/drawing/2014/main" id="{D2FB4DDB-7783-480E-9B2C-F383725E798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2" name="Text Box 15">
          <a:extLst>
            <a:ext uri="{FF2B5EF4-FFF2-40B4-BE49-F238E27FC236}">
              <a16:creationId xmlns:a16="http://schemas.microsoft.com/office/drawing/2014/main" id="{F4AFEA2B-6816-4723-B8CC-F90B8C1308C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3" name="Text Box 15">
          <a:extLst>
            <a:ext uri="{FF2B5EF4-FFF2-40B4-BE49-F238E27FC236}">
              <a16:creationId xmlns:a16="http://schemas.microsoft.com/office/drawing/2014/main" id="{715CC225-0B86-4194-BFCE-E2B044E7DBD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4" name="Text Box 15">
          <a:extLst>
            <a:ext uri="{FF2B5EF4-FFF2-40B4-BE49-F238E27FC236}">
              <a16:creationId xmlns:a16="http://schemas.microsoft.com/office/drawing/2014/main" id="{6D353AEA-3058-4BE5-A8C8-8A98E8A6F66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5" name="Text Box 15">
          <a:extLst>
            <a:ext uri="{FF2B5EF4-FFF2-40B4-BE49-F238E27FC236}">
              <a16:creationId xmlns:a16="http://schemas.microsoft.com/office/drawing/2014/main" id="{F458FF52-DB27-4C39-842C-087E83DD543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6" name="Text Box 15">
          <a:extLst>
            <a:ext uri="{FF2B5EF4-FFF2-40B4-BE49-F238E27FC236}">
              <a16:creationId xmlns:a16="http://schemas.microsoft.com/office/drawing/2014/main" id="{4638B2E1-8992-4A4E-BF6E-A7A74669A9F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7" name="Text Box 15">
          <a:extLst>
            <a:ext uri="{FF2B5EF4-FFF2-40B4-BE49-F238E27FC236}">
              <a16:creationId xmlns:a16="http://schemas.microsoft.com/office/drawing/2014/main" id="{1F681018-556C-493D-97B9-226AC11EC37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8" name="Text Box 15">
          <a:extLst>
            <a:ext uri="{FF2B5EF4-FFF2-40B4-BE49-F238E27FC236}">
              <a16:creationId xmlns:a16="http://schemas.microsoft.com/office/drawing/2014/main" id="{E5A14DD6-3D51-4356-8A23-329441A6E81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59" name="Text Box 15">
          <a:extLst>
            <a:ext uri="{FF2B5EF4-FFF2-40B4-BE49-F238E27FC236}">
              <a16:creationId xmlns:a16="http://schemas.microsoft.com/office/drawing/2014/main" id="{CB773F4D-90B6-455D-BD11-3E58257D33B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0" name="Text Box 15">
          <a:extLst>
            <a:ext uri="{FF2B5EF4-FFF2-40B4-BE49-F238E27FC236}">
              <a16:creationId xmlns:a16="http://schemas.microsoft.com/office/drawing/2014/main" id="{B758016F-B1EA-4480-9BE5-91D0C7082AB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1" name="Text Box 15">
          <a:extLst>
            <a:ext uri="{FF2B5EF4-FFF2-40B4-BE49-F238E27FC236}">
              <a16:creationId xmlns:a16="http://schemas.microsoft.com/office/drawing/2014/main" id="{47E5C5F3-B9B1-484C-8EFF-E400EA4A9AF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2" name="Text Box 15">
          <a:extLst>
            <a:ext uri="{FF2B5EF4-FFF2-40B4-BE49-F238E27FC236}">
              <a16:creationId xmlns:a16="http://schemas.microsoft.com/office/drawing/2014/main" id="{FDCF6656-44B2-49ED-8516-7AAC98A37C3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3" name="Text Box 15">
          <a:extLst>
            <a:ext uri="{FF2B5EF4-FFF2-40B4-BE49-F238E27FC236}">
              <a16:creationId xmlns:a16="http://schemas.microsoft.com/office/drawing/2014/main" id="{B9EB86B2-712B-4D72-86C3-675949D97D4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4" name="Text Box 15">
          <a:extLst>
            <a:ext uri="{FF2B5EF4-FFF2-40B4-BE49-F238E27FC236}">
              <a16:creationId xmlns:a16="http://schemas.microsoft.com/office/drawing/2014/main" id="{84A44981-5AD0-482A-91B9-532A8135460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5" name="Text Box 15">
          <a:extLst>
            <a:ext uri="{FF2B5EF4-FFF2-40B4-BE49-F238E27FC236}">
              <a16:creationId xmlns:a16="http://schemas.microsoft.com/office/drawing/2014/main" id="{B97EFEE6-DC1F-4CF5-A381-08CD4E68D95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6" name="Text Box 15">
          <a:extLst>
            <a:ext uri="{FF2B5EF4-FFF2-40B4-BE49-F238E27FC236}">
              <a16:creationId xmlns:a16="http://schemas.microsoft.com/office/drawing/2014/main" id="{CA5B671A-43C4-434D-9F0E-0438325170C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7" name="Text Box 15">
          <a:extLst>
            <a:ext uri="{FF2B5EF4-FFF2-40B4-BE49-F238E27FC236}">
              <a16:creationId xmlns:a16="http://schemas.microsoft.com/office/drawing/2014/main" id="{4653F9EF-CB5F-401C-9BB7-088443957EF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8" name="Text Box 15">
          <a:extLst>
            <a:ext uri="{FF2B5EF4-FFF2-40B4-BE49-F238E27FC236}">
              <a16:creationId xmlns:a16="http://schemas.microsoft.com/office/drawing/2014/main" id="{D2E439E2-3600-4B17-9B26-55B9912BA47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69" name="Text Box 15">
          <a:extLst>
            <a:ext uri="{FF2B5EF4-FFF2-40B4-BE49-F238E27FC236}">
              <a16:creationId xmlns:a16="http://schemas.microsoft.com/office/drawing/2014/main" id="{A386E786-60F8-4A56-8E4A-2621DF4BB82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0" name="Text Box 15">
          <a:extLst>
            <a:ext uri="{FF2B5EF4-FFF2-40B4-BE49-F238E27FC236}">
              <a16:creationId xmlns:a16="http://schemas.microsoft.com/office/drawing/2014/main" id="{BC1AAC11-2914-4C42-A3DF-70F351910A7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1" name="Text Box 15">
          <a:extLst>
            <a:ext uri="{FF2B5EF4-FFF2-40B4-BE49-F238E27FC236}">
              <a16:creationId xmlns:a16="http://schemas.microsoft.com/office/drawing/2014/main" id="{BC0ADB32-0527-4B1D-AC25-C8604D7D314C}"/>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2" name="Text Box 15">
          <a:extLst>
            <a:ext uri="{FF2B5EF4-FFF2-40B4-BE49-F238E27FC236}">
              <a16:creationId xmlns:a16="http://schemas.microsoft.com/office/drawing/2014/main" id="{8426ACFF-BF26-4C3C-97BE-8C9B48D49F2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3" name="Text Box 15">
          <a:extLst>
            <a:ext uri="{FF2B5EF4-FFF2-40B4-BE49-F238E27FC236}">
              <a16:creationId xmlns:a16="http://schemas.microsoft.com/office/drawing/2014/main" id="{24ABE2CD-B4CD-47F0-9604-64BEF9D19F6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4" name="Text Box 15">
          <a:extLst>
            <a:ext uri="{FF2B5EF4-FFF2-40B4-BE49-F238E27FC236}">
              <a16:creationId xmlns:a16="http://schemas.microsoft.com/office/drawing/2014/main" id="{31AE9958-EB03-43C5-8693-51B2D498939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5" name="Text Box 15">
          <a:extLst>
            <a:ext uri="{FF2B5EF4-FFF2-40B4-BE49-F238E27FC236}">
              <a16:creationId xmlns:a16="http://schemas.microsoft.com/office/drawing/2014/main" id="{1DF8FDA9-C15B-44B6-BCBA-A8BBAE7BCBD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6" name="Text Box 15">
          <a:extLst>
            <a:ext uri="{FF2B5EF4-FFF2-40B4-BE49-F238E27FC236}">
              <a16:creationId xmlns:a16="http://schemas.microsoft.com/office/drawing/2014/main" id="{12B210EF-3DA3-4BA5-A069-C4EC2028ED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7" name="Text Box 15">
          <a:extLst>
            <a:ext uri="{FF2B5EF4-FFF2-40B4-BE49-F238E27FC236}">
              <a16:creationId xmlns:a16="http://schemas.microsoft.com/office/drawing/2014/main" id="{37451E4B-20BD-49CE-AE44-933D3108250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8" name="Text Box 15">
          <a:extLst>
            <a:ext uri="{FF2B5EF4-FFF2-40B4-BE49-F238E27FC236}">
              <a16:creationId xmlns:a16="http://schemas.microsoft.com/office/drawing/2014/main" id="{641FB9C2-EB9C-4F12-A080-E16F6D72009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79" name="Text Box 15">
          <a:extLst>
            <a:ext uri="{FF2B5EF4-FFF2-40B4-BE49-F238E27FC236}">
              <a16:creationId xmlns:a16="http://schemas.microsoft.com/office/drawing/2014/main" id="{31C179EF-74C0-499C-9F24-E79D509A991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0" name="Text Box 15">
          <a:extLst>
            <a:ext uri="{FF2B5EF4-FFF2-40B4-BE49-F238E27FC236}">
              <a16:creationId xmlns:a16="http://schemas.microsoft.com/office/drawing/2014/main" id="{8DE16537-5DBC-4997-918D-C696747133C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1" name="Text Box 15">
          <a:extLst>
            <a:ext uri="{FF2B5EF4-FFF2-40B4-BE49-F238E27FC236}">
              <a16:creationId xmlns:a16="http://schemas.microsoft.com/office/drawing/2014/main" id="{262D9B0A-9209-4620-8978-F05AC70D2B9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2" name="Text Box 15">
          <a:extLst>
            <a:ext uri="{FF2B5EF4-FFF2-40B4-BE49-F238E27FC236}">
              <a16:creationId xmlns:a16="http://schemas.microsoft.com/office/drawing/2014/main" id="{5D8E7DE7-84A7-4BCF-B4EF-BFA2377A0CF4}"/>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3" name="Text Box 15">
          <a:extLst>
            <a:ext uri="{FF2B5EF4-FFF2-40B4-BE49-F238E27FC236}">
              <a16:creationId xmlns:a16="http://schemas.microsoft.com/office/drawing/2014/main" id="{60E043ED-D6F4-47A9-B1F4-28ECA3F0C9B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4" name="Text Box 15">
          <a:extLst>
            <a:ext uri="{FF2B5EF4-FFF2-40B4-BE49-F238E27FC236}">
              <a16:creationId xmlns:a16="http://schemas.microsoft.com/office/drawing/2014/main" id="{F1C816F3-2844-4690-8BF2-3990368C994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5" name="Text Box 15">
          <a:extLst>
            <a:ext uri="{FF2B5EF4-FFF2-40B4-BE49-F238E27FC236}">
              <a16:creationId xmlns:a16="http://schemas.microsoft.com/office/drawing/2014/main" id="{BC0E64A1-5FBC-450A-991D-40BB14BFC05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6" name="Text Box 15">
          <a:extLst>
            <a:ext uri="{FF2B5EF4-FFF2-40B4-BE49-F238E27FC236}">
              <a16:creationId xmlns:a16="http://schemas.microsoft.com/office/drawing/2014/main" id="{AFEBC243-B3D0-4C04-8B6E-38C3C500550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7" name="Text Box 15">
          <a:extLst>
            <a:ext uri="{FF2B5EF4-FFF2-40B4-BE49-F238E27FC236}">
              <a16:creationId xmlns:a16="http://schemas.microsoft.com/office/drawing/2014/main" id="{E72C16BA-4954-496E-9396-81C3BF8F58F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8" name="Text Box 15">
          <a:extLst>
            <a:ext uri="{FF2B5EF4-FFF2-40B4-BE49-F238E27FC236}">
              <a16:creationId xmlns:a16="http://schemas.microsoft.com/office/drawing/2014/main" id="{11BDD3A8-59E1-4BC1-A319-290D66E9B91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89" name="Text Box 15">
          <a:extLst>
            <a:ext uri="{FF2B5EF4-FFF2-40B4-BE49-F238E27FC236}">
              <a16:creationId xmlns:a16="http://schemas.microsoft.com/office/drawing/2014/main" id="{E54176CB-F04E-47DF-B1F7-341024E98F4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0" name="Text Box 15">
          <a:extLst>
            <a:ext uri="{FF2B5EF4-FFF2-40B4-BE49-F238E27FC236}">
              <a16:creationId xmlns:a16="http://schemas.microsoft.com/office/drawing/2014/main" id="{DA0FB799-BA6C-4F9B-80CB-36DFA4B387D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1" name="Text Box 15">
          <a:extLst>
            <a:ext uri="{FF2B5EF4-FFF2-40B4-BE49-F238E27FC236}">
              <a16:creationId xmlns:a16="http://schemas.microsoft.com/office/drawing/2014/main" id="{0B440DAD-B590-4371-977E-7CAB70E6D27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2" name="Text Box 15">
          <a:extLst>
            <a:ext uri="{FF2B5EF4-FFF2-40B4-BE49-F238E27FC236}">
              <a16:creationId xmlns:a16="http://schemas.microsoft.com/office/drawing/2014/main" id="{11308A54-7458-4DB2-B8C6-3B5B4737A658}"/>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3" name="Text Box 15">
          <a:extLst>
            <a:ext uri="{FF2B5EF4-FFF2-40B4-BE49-F238E27FC236}">
              <a16:creationId xmlns:a16="http://schemas.microsoft.com/office/drawing/2014/main" id="{645E5AFB-D351-46F5-A15C-B6E0168A4813}"/>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4" name="Text Box 15">
          <a:extLst>
            <a:ext uri="{FF2B5EF4-FFF2-40B4-BE49-F238E27FC236}">
              <a16:creationId xmlns:a16="http://schemas.microsoft.com/office/drawing/2014/main" id="{4A4D508D-ED34-4F52-ACB3-5D5A34C78BC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5" name="Text Box 15">
          <a:extLst>
            <a:ext uri="{FF2B5EF4-FFF2-40B4-BE49-F238E27FC236}">
              <a16:creationId xmlns:a16="http://schemas.microsoft.com/office/drawing/2014/main" id="{2897906D-6577-4A83-965F-9B016397D40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6" name="Text Box 15">
          <a:extLst>
            <a:ext uri="{FF2B5EF4-FFF2-40B4-BE49-F238E27FC236}">
              <a16:creationId xmlns:a16="http://schemas.microsoft.com/office/drawing/2014/main" id="{7932AFCD-A03F-42B7-8361-72913A6E289E}"/>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7" name="Text Box 15">
          <a:extLst>
            <a:ext uri="{FF2B5EF4-FFF2-40B4-BE49-F238E27FC236}">
              <a16:creationId xmlns:a16="http://schemas.microsoft.com/office/drawing/2014/main" id="{0DDB70C6-08EB-40FD-B854-1EF832E954A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8" name="Text Box 15">
          <a:extLst>
            <a:ext uri="{FF2B5EF4-FFF2-40B4-BE49-F238E27FC236}">
              <a16:creationId xmlns:a16="http://schemas.microsoft.com/office/drawing/2014/main" id="{4C4FF321-3581-403F-80EE-B26D1F55F1E0}"/>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399" name="Text Box 15">
          <a:extLst>
            <a:ext uri="{FF2B5EF4-FFF2-40B4-BE49-F238E27FC236}">
              <a16:creationId xmlns:a16="http://schemas.microsoft.com/office/drawing/2014/main" id="{656AA74D-D995-4DA5-9C6F-EB5EEF7F1282}"/>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0" name="Text Box 15">
          <a:extLst>
            <a:ext uri="{FF2B5EF4-FFF2-40B4-BE49-F238E27FC236}">
              <a16:creationId xmlns:a16="http://schemas.microsoft.com/office/drawing/2014/main" id="{7E9DD046-03DB-401E-9D1B-D10CDE575F4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1" name="Text Box 15">
          <a:extLst>
            <a:ext uri="{FF2B5EF4-FFF2-40B4-BE49-F238E27FC236}">
              <a16:creationId xmlns:a16="http://schemas.microsoft.com/office/drawing/2014/main" id="{5321EE25-16BE-4646-B66D-1C954F3FC0E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2" name="Text Box 15">
          <a:extLst>
            <a:ext uri="{FF2B5EF4-FFF2-40B4-BE49-F238E27FC236}">
              <a16:creationId xmlns:a16="http://schemas.microsoft.com/office/drawing/2014/main" id="{91CD5768-CDF7-4683-AEEB-EB8398E8D70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3" name="Text Box 15">
          <a:extLst>
            <a:ext uri="{FF2B5EF4-FFF2-40B4-BE49-F238E27FC236}">
              <a16:creationId xmlns:a16="http://schemas.microsoft.com/office/drawing/2014/main" id="{27005210-9DCE-4DCB-958E-23B8A8CF5F89}"/>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4" name="Text Box 15">
          <a:extLst>
            <a:ext uri="{FF2B5EF4-FFF2-40B4-BE49-F238E27FC236}">
              <a16:creationId xmlns:a16="http://schemas.microsoft.com/office/drawing/2014/main" id="{E67304A5-FE90-4810-9848-3E2142EF6C6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5" name="Text Box 15">
          <a:extLst>
            <a:ext uri="{FF2B5EF4-FFF2-40B4-BE49-F238E27FC236}">
              <a16:creationId xmlns:a16="http://schemas.microsoft.com/office/drawing/2014/main" id="{3C295C7E-B093-42B9-9C75-53C650CEAE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6" name="Text Box 15">
          <a:extLst>
            <a:ext uri="{FF2B5EF4-FFF2-40B4-BE49-F238E27FC236}">
              <a16:creationId xmlns:a16="http://schemas.microsoft.com/office/drawing/2014/main" id="{E0CFE156-7F7D-4DCF-B7D7-1F005FD0BC71}"/>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7" name="Text Box 15">
          <a:extLst>
            <a:ext uri="{FF2B5EF4-FFF2-40B4-BE49-F238E27FC236}">
              <a16:creationId xmlns:a16="http://schemas.microsoft.com/office/drawing/2014/main" id="{317EECD4-730B-4E8F-B71B-723574A24E37}"/>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08" name="Text Box 15">
          <a:extLst>
            <a:ext uri="{FF2B5EF4-FFF2-40B4-BE49-F238E27FC236}">
              <a16:creationId xmlns:a16="http://schemas.microsoft.com/office/drawing/2014/main" id="{0B840129-2665-420D-87B6-32CDA50765AD}"/>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35713"/>
    <xdr:sp macro="" textlink="">
      <xdr:nvSpPr>
        <xdr:cNvPr id="409" name="Text Box 15">
          <a:extLst>
            <a:ext uri="{FF2B5EF4-FFF2-40B4-BE49-F238E27FC236}">
              <a16:creationId xmlns:a16="http://schemas.microsoft.com/office/drawing/2014/main" id="{DA931C9C-5CEA-4468-A137-932A1F375D53}"/>
            </a:ext>
          </a:extLst>
        </xdr:cNvPr>
        <xdr:cNvSpPr txBox="1">
          <a:spLocks noChangeArrowheads="1"/>
        </xdr:cNvSpPr>
      </xdr:nvSpPr>
      <xdr:spPr bwMode="auto">
        <a:xfrm>
          <a:off x="5200650" y="377317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68</xdr:row>
      <xdr:rowOff>0</xdr:rowOff>
    </xdr:from>
    <xdr:ext cx="95250" cy="213632"/>
    <xdr:sp macro="" textlink="">
      <xdr:nvSpPr>
        <xdr:cNvPr id="410" name="Text Box 15">
          <a:extLst>
            <a:ext uri="{FF2B5EF4-FFF2-40B4-BE49-F238E27FC236}">
              <a16:creationId xmlns:a16="http://schemas.microsoft.com/office/drawing/2014/main" id="{29A31A1E-CD90-445F-9770-4A18B0B70CA2}"/>
            </a:ext>
          </a:extLst>
        </xdr:cNvPr>
        <xdr:cNvSpPr txBox="1">
          <a:spLocks noChangeArrowheads="1"/>
        </xdr:cNvSpPr>
      </xdr:nvSpPr>
      <xdr:spPr bwMode="auto">
        <a:xfrm>
          <a:off x="6234793"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1" name="Text Box 15">
          <a:extLst>
            <a:ext uri="{FF2B5EF4-FFF2-40B4-BE49-F238E27FC236}">
              <a16:creationId xmlns:a16="http://schemas.microsoft.com/office/drawing/2014/main" id="{67D09E40-7E65-4801-AA8D-ECFBF12A4E1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2" name="Text Box 15">
          <a:extLst>
            <a:ext uri="{FF2B5EF4-FFF2-40B4-BE49-F238E27FC236}">
              <a16:creationId xmlns:a16="http://schemas.microsoft.com/office/drawing/2014/main" id="{ADFD5A6C-58ED-48AE-A706-32A3F49CA706}"/>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3" name="Text Box 15">
          <a:extLst>
            <a:ext uri="{FF2B5EF4-FFF2-40B4-BE49-F238E27FC236}">
              <a16:creationId xmlns:a16="http://schemas.microsoft.com/office/drawing/2014/main" id="{A1F4E64D-352C-40C5-9626-469EF15B94CA}"/>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4" name="Text Box 15">
          <a:extLst>
            <a:ext uri="{FF2B5EF4-FFF2-40B4-BE49-F238E27FC236}">
              <a16:creationId xmlns:a16="http://schemas.microsoft.com/office/drawing/2014/main" id="{03224E70-56E8-4777-A2B7-A892D8BE233F}"/>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331"/>
    <xdr:sp macro="" textlink="">
      <xdr:nvSpPr>
        <xdr:cNvPr id="415" name="Text Box 15">
          <a:extLst>
            <a:ext uri="{FF2B5EF4-FFF2-40B4-BE49-F238E27FC236}">
              <a16:creationId xmlns:a16="http://schemas.microsoft.com/office/drawing/2014/main" id="{345163AE-714B-49E2-BFEA-28DB063F95F8}"/>
            </a:ext>
          </a:extLst>
        </xdr:cNvPr>
        <xdr:cNvSpPr txBox="1">
          <a:spLocks noChangeArrowheads="1"/>
        </xdr:cNvSpPr>
      </xdr:nvSpPr>
      <xdr:spPr bwMode="auto">
        <a:xfrm>
          <a:off x="5200650" y="377317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6" name="Text Box 15">
          <a:extLst>
            <a:ext uri="{FF2B5EF4-FFF2-40B4-BE49-F238E27FC236}">
              <a16:creationId xmlns:a16="http://schemas.microsoft.com/office/drawing/2014/main" id="{6C4021BA-7727-469A-8F9C-9539D5B8CB8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7" name="Text Box 15">
          <a:extLst>
            <a:ext uri="{FF2B5EF4-FFF2-40B4-BE49-F238E27FC236}">
              <a16:creationId xmlns:a16="http://schemas.microsoft.com/office/drawing/2014/main" id="{98EB37FB-AB71-49CD-8BB6-FF914EE42563}"/>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18" name="Text Box 15">
          <a:extLst>
            <a:ext uri="{FF2B5EF4-FFF2-40B4-BE49-F238E27FC236}">
              <a16:creationId xmlns:a16="http://schemas.microsoft.com/office/drawing/2014/main" id="{FFEFB3D3-3E62-48C7-B5D9-D41B64A15565}"/>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19" name="Text Box 15">
          <a:extLst>
            <a:ext uri="{FF2B5EF4-FFF2-40B4-BE49-F238E27FC236}">
              <a16:creationId xmlns:a16="http://schemas.microsoft.com/office/drawing/2014/main" id="{93770F2F-EFE6-4D88-B655-CE3DDADA56CE}"/>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213632"/>
    <xdr:sp macro="" textlink="">
      <xdr:nvSpPr>
        <xdr:cNvPr id="420" name="Text Box 15">
          <a:extLst>
            <a:ext uri="{FF2B5EF4-FFF2-40B4-BE49-F238E27FC236}">
              <a16:creationId xmlns:a16="http://schemas.microsoft.com/office/drawing/2014/main" id="{4B68AD60-5CC0-4F0E-B8AC-5AB6874BCF2B}"/>
            </a:ext>
          </a:extLst>
        </xdr:cNvPr>
        <xdr:cNvSpPr txBox="1">
          <a:spLocks noChangeArrowheads="1"/>
        </xdr:cNvSpPr>
      </xdr:nvSpPr>
      <xdr:spPr bwMode="auto">
        <a:xfrm>
          <a:off x="5200650" y="377317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1" name="Text Box 15">
          <a:extLst>
            <a:ext uri="{FF2B5EF4-FFF2-40B4-BE49-F238E27FC236}">
              <a16:creationId xmlns:a16="http://schemas.microsoft.com/office/drawing/2014/main" id="{40DECD63-0BBB-425B-9CA9-F7095330BFC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2" name="Text Box 15">
          <a:extLst>
            <a:ext uri="{FF2B5EF4-FFF2-40B4-BE49-F238E27FC236}">
              <a16:creationId xmlns:a16="http://schemas.microsoft.com/office/drawing/2014/main" id="{4A3D12D1-E82B-438B-9EE2-5D9F4B81D24C}"/>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68</xdr:row>
      <xdr:rowOff>0</xdr:rowOff>
    </xdr:from>
    <xdr:ext cx="95250" cy="444014"/>
    <xdr:sp macro="" textlink="">
      <xdr:nvSpPr>
        <xdr:cNvPr id="423" name="Text Box 15">
          <a:extLst>
            <a:ext uri="{FF2B5EF4-FFF2-40B4-BE49-F238E27FC236}">
              <a16:creationId xmlns:a16="http://schemas.microsoft.com/office/drawing/2014/main" id="{24872631-CB52-45A4-88BB-8ED75BF449D5}"/>
            </a:ext>
          </a:extLst>
        </xdr:cNvPr>
        <xdr:cNvSpPr txBox="1">
          <a:spLocks noChangeArrowheads="1"/>
        </xdr:cNvSpPr>
      </xdr:nvSpPr>
      <xdr:spPr bwMode="auto">
        <a:xfrm>
          <a:off x="5200650" y="377317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7.xml><?xml version="1.0" encoding="utf-8"?>
<xdr:wsDr xmlns:xdr="http://schemas.openxmlformats.org/drawingml/2006/spreadsheetDrawing" xmlns:a="http://schemas.openxmlformats.org/drawingml/2006/main">
  <xdr:twoCellAnchor editAs="oneCell">
    <xdr:from>
      <xdr:col>0</xdr:col>
      <xdr:colOff>36284</xdr:colOff>
      <xdr:row>0</xdr:row>
      <xdr:rowOff>27213</xdr:rowOff>
    </xdr:from>
    <xdr:to>
      <xdr:col>0</xdr:col>
      <xdr:colOff>765565</xdr:colOff>
      <xdr:row>2</xdr:row>
      <xdr:rowOff>139150</xdr:rowOff>
    </xdr:to>
    <xdr:pic>
      <xdr:nvPicPr>
        <xdr:cNvPr id="3" name="Imagen 2">
          <a:extLst>
            <a:ext uri="{FF2B5EF4-FFF2-40B4-BE49-F238E27FC236}">
              <a16:creationId xmlns:a16="http://schemas.microsoft.com/office/drawing/2014/main" id="{B16903A7-CCBE-419E-B978-FAE7F9A58F64}"/>
            </a:ext>
          </a:extLst>
        </xdr:cNvPr>
        <xdr:cNvPicPr>
          <a:picLocks noChangeAspect="1"/>
        </xdr:cNvPicPr>
      </xdr:nvPicPr>
      <xdr:blipFill>
        <a:blip xmlns:r="http://schemas.openxmlformats.org/officeDocument/2006/relationships" r:embed="rId1"/>
        <a:stretch>
          <a:fillRect/>
        </a:stretch>
      </xdr:blipFill>
      <xdr:spPr>
        <a:xfrm>
          <a:off x="36284" y="27213"/>
          <a:ext cx="729281" cy="619937"/>
        </a:xfrm>
        <a:prstGeom prst="rect">
          <a:avLst/>
        </a:prstGeom>
      </xdr:spPr>
    </xdr:pic>
    <xdr:clientData/>
  </xdr:twoCellAnchor>
  <xdr:twoCellAnchor editAs="oneCell">
    <xdr:from>
      <xdr:col>4</xdr:col>
      <xdr:colOff>0</xdr:colOff>
      <xdr:row>43</xdr:row>
      <xdr:rowOff>0</xdr:rowOff>
    </xdr:from>
    <xdr:to>
      <xdr:col>4</xdr:col>
      <xdr:colOff>90438</xdr:colOff>
      <xdr:row>46</xdr:row>
      <xdr:rowOff>244396</xdr:rowOff>
    </xdr:to>
    <xdr:sp macro="" textlink="">
      <xdr:nvSpPr>
        <xdr:cNvPr id="4" name="Text Box 15">
          <a:extLst>
            <a:ext uri="{FF2B5EF4-FFF2-40B4-BE49-F238E27FC236}">
              <a16:creationId xmlns:a16="http://schemas.microsoft.com/office/drawing/2014/main" id="{D97BAC4F-873F-43DB-9B66-2A2DC00AC4C3}"/>
            </a:ext>
          </a:extLst>
        </xdr:cNvPr>
        <xdr:cNvSpPr txBox="1">
          <a:spLocks noChangeArrowheads="1"/>
        </xdr:cNvSpPr>
      </xdr:nvSpPr>
      <xdr:spPr bwMode="auto">
        <a:xfrm>
          <a:off x="5105400" y="15036800"/>
          <a:ext cx="90438" cy="85127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43</xdr:row>
      <xdr:rowOff>0</xdr:rowOff>
    </xdr:from>
    <xdr:ext cx="95250" cy="213632"/>
    <xdr:sp macro="" textlink="">
      <xdr:nvSpPr>
        <xdr:cNvPr id="5" name="Text Box 15">
          <a:extLst>
            <a:ext uri="{FF2B5EF4-FFF2-40B4-BE49-F238E27FC236}">
              <a16:creationId xmlns:a16="http://schemas.microsoft.com/office/drawing/2014/main" id="{54092DB4-C8C9-414C-81F5-3DEEF682A5C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 name="Text Box 15">
          <a:extLst>
            <a:ext uri="{FF2B5EF4-FFF2-40B4-BE49-F238E27FC236}">
              <a16:creationId xmlns:a16="http://schemas.microsoft.com/office/drawing/2014/main" id="{DDF14AB0-4467-49FF-B5FD-23195CCC82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 name="Text Box 15">
          <a:extLst>
            <a:ext uri="{FF2B5EF4-FFF2-40B4-BE49-F238E27FC236}">
              <a16:creationId xmlns:a16="http://schemas.microsoft.com/office/drawing/2014/main" id="{31781FD1-FFB1-4A68-9459-92619203A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 name="Text Box 15">
          <a:extLst>
            <a:ext uri="{FF2B5EF4-FFF2-40B4-BE49-F238E27FC236}">
              <a16:creationId xmlns:a16="http://schemas.microsoft.com/office/drawing/2014/main" id="{2FF25B0F-8A6C-4FF2-B182-787BAEB9DAE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 name="Text Box 15">
          <a:extLst>
            <a:ext uri="{FF2B5EF4-FFF2-40B4-BE49-F238E27FC236}">
              <a16:creationId xmlns:a16="http://schemas.microsoft.com/office/drawing/2014/main" id="{5006BB92-213A-470B-BADA-960AF451AE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 name="Text Box 15">
          <a:extLst>
            <a:ext uri="{FF2B5EF4-FFF2-40B4-BE49-F238E27FC236}">
              <a16:creationId xmlns:a16="http://schemas.microsoft.com/office/drawing/2014/main" id="{D1C7BFBD-F645-43D7-A83A-76CEE17BE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 name="Text Box 15">
          <a:extLst>
            <a:ext uri="{FF2B5EF4-FFF2-40B4-BE49-F238E27FC236}">
              <a16:creationId xmlns:a16="http://schemas.microsoft.com/office/drawing/2014/main" id="{40594B5A-C9B1-4CBC-B0FB-39787F48FF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 name="Text Box 15">
          <a:extLst>
            <a:ext uri="{FF2B5EF4-FFF2-40B4-BE49-F238E27FC236}">
              <a16:creationId xmlns:a16="http://schemas.microsoft.com/office/drawing/2014/main" id="{BA0F06FE-3724-4FC2-AD45-1771A3D0B8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 name="Text Box 15">
          <a:extLst>
            <a:ext uri="{FF2B5EF4-FFF2-40B4-BE49-F238E27FC236}">
              <a16:creationId xmlns:a16="http://schemas.microsoft.com/office/drawing/2014/main" id="{BE8612F1-470E-48EA-836F-69812237B6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 name="Text Box 15">
          <a:extLst>
            <a:ext uri="{FF2B5EF4-FFF2-40B4-BE49-F238E27FC236}">
              <a16:creationId xmlns:a16="http://schemas.microsoft.com/office/drawing/2014/main" id="{BEC6CF9A-2CD9-412E-850A-6F7AEA4A6F1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 name="Text Box 15">
          <a:extLst>
            <a:ext uri="{FF2B5EF4-FFF2-40B4-BE49-F238E27FC236}">
              <a16:creationId xmlns:a16="http://schemas.microsoft.com/office/drawing/2014/main" id="{AB0E2C29-FF42-44A9-89F7-17EFBC0B82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 name="Text Box 15">
          <a:extLst>
            <a:ext uri="{FF2B5EF4-FFF2-40B4-BE49-F238E27FC236}">
              <a16:creationId xmlns:a16="http://schemas.microsoft.com/office/drawing/2014/main" id="{A33D1895-5CB3-41C3-8E29-EE8D440EA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 name="Text Box 15">
          <a:extLst>
            <a:ext uri="{FF2B5EF4-FFF2-40B4-BE49-F238E27FC236}">
              <a16:creationId xmlns:a16="http://schemas.microsoft.com/office/drawing/2014/main" id="{72A8526A-1E9C-4794-A302-B059267590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 name="Text Box 15">
          <a:extLst>
            <a:ext uri="{FF2B5EF4-FFF2-40B4-BE49-F238E27FC236}">
              <a16:creationId xmlns:a16="http://schemas.microsoft.com/office/drawing/2014/main" id="{D790DB4C-6C6B-4502-B604-916F44DB84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43</xdr:row>
      <xdr:rowOff>0</xdr:rowOff>
    </xdr:from>
    <xdr:ext cx="95250" cy="213632"/>
    <xdr:sp macro="" textlink="">
      <xdr:nvSpPr>
        <xdr:cNvPr id="19" name="Text Box 15">
          <a:extLst>
            <a:ext uri="{FF2B5EF4-FFF2-40B4-BE49-F238E27FC236}">
              <a16:creationId xmlns:a16="http://schemas.microsoft.com/office/drawing/2014/main" id="{01603BBE-9ED1-4069-9E1B-717EE4E6709A}"/>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 name="Text Box 15">
          <a:extLst>
            <a:ext uri="{FF2B5EF4-FFF2-40B4-BE49-F238E27FC236}">
              <a16:creationId xmlns:a16="http://schemas.microsoft.com/office/drawing/2014/main" id="{4D91FE69-1CFB-4CBF-9D02-38C606E185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 name="Text Box 15">
          <a:extLst>
            <a:ext uri="{FF2B5EF4-FFF2-40B4-BE49-F238E27FC236}">
              <a16:creationId xmlns:a16="http://schemas.microsoft.com/office/drawing/2014/main" id="{A81CB170-D88F-461F-A1DB-5721659DE0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 name="Text Box 15">
          <a:extLst>
            <a:ext uri="{FF2B5EF4-FFF2-40B4-BE49-F238E27FC236}">
              <a16:creationId xmlns:a16="http://schemas.microsoft.com/office/drawing/2014/main" id="{0A330A3E-284B-4414-BEB7-89E5A1C0AAC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 name="Text Box 15">
          <a:extLst>
            <a:ext uri="{FF2B5EF4-FFF2-40B4-BE49-F238E27FC236}">
              <a16:creationId xmlns:a16="http://schemas.microsoft.com/office/drawing/2014/main" id="{EC72C4C5-C45F-4BE2-8C4F-34292DAF55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 name="Text Box 15">
          <a:extLst>
            <a:ext uri="{FF2B5EF4-FFF2-40B4-BE49-F238E27FC236}">
              <a16:creationId xmlns:a16="http://schemas.microsoft.com/office/drawing/2014/main" id="{0234A773-3C19-4BC3-A6AD-46932BF37F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 name="Text Box 15">
          <a:extLst>
            <a:ext uri="{FF2B5EF4-FFF2-40B4-BE49-F238E27FC236}">
              <a16:creationId xmlns:a16="http://schemas.microsoft.com/office/drawing/2014/main" id="{AC700FAA-1F29-4F98-8F7F-E55B1FFFE68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 name="Text Box 15">
          <a:extLst>
            <a:ext uri="{FF2B5EF4-FFF2-40B4-BE49-F238E27FC236}">
              <a16:creationId xmlns:a16="http://schemas.microsoft.com/office/drawing/2014/main" id="{9E504F35-17D1-42B8-82B5-5685C01445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 name="Text Box 15">
          <a:extLst>
            <a:ext uri="{FF2B5EF4-FFF2-40B4-BE49-F238E27FC236}">
              <a16:creationId xmlns:a16="http://schemas.microsoft.com/office/drawing/2014/main" id="{44AEA8A3-5814-4809-801C-8ADD2EA715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 name="Text Box 15">
          <a:extLst>
            <a:ext uri="{FF2B5EF4-FFF2-40B4-BE49-F238E27FC236}">
              <a16:creationId xmlns:a16="http://schemas.microsoft.com/office/drawing/2014/main" id="{A3D0BEF6-EC6A-40ED-A5F7-79623B0CFD4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 name="Text Box 15">
          <a:extLst>
            <a:ext uri="{FF2B5EF4-FFF2-40B4-BE49-F238E27FC236}">
              <a16:creationId xmlns:a16="http://schemas.microsoft.com/office/drawing/2014/main" id="{843D630A-F3F9-498C-B016-5EBE3BAFD7D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 name="Text Box 15">
          <a:extLst>
            <a:ext uri="{FF2B5EF4-FFF2-40B4-BE49-F238E27FC236}">
              <a16:creationId xmlns:a16="http://schemas.microsoft.com/office/drawing/2014/main" id="{A84C5D2E-21D8-4B58-A421-9F0804883F7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 name="Text Box 15">
          <a:extLst>
            <a:ext uri="{FF2B5EF4-FFF2-40B4-BE49-F238E27FC236}">
              <a16:creationId xmlns:a16="http://schemas.microsoft.com/office/drawing/2014/main" id="{E0CD2EFE-D75C-44E4-B363-66815F9A7B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 name="Text Box 15">
          <a:extLst>
            <a:ext uri="{FF2B5EF4-FFF2-40B4-BE49-F238E27FC236}">
              <a16:creationId xmlns:a16="http://schemas.microsoft.com/office/drawing/2014/main" id="{6980BC2F-B3D7-450C-9F95-58C65C29D8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 name="Text Box 15">
          <a:extLst>
            <a:ext uri="{FF2B5EF4-FFF2-40B4-BE49-F238E27FC236}">
              <a16:creationId xmlns:a16="http://schemas.microsoft.com/office/drawing/2014/main" id="{601C041F-F166-47C7-804D-6077461F6D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 name="Text Box 15">
          <a:extLst>
            <a:ext uri="{FF2B5EF4-FFF2-40B4-BE49-F238E27FC236}">
              <a16:creationId xmlns:a16="http://schemas.microsoft.com/office/drawing/2014/main" id="{C35DAA6B-7849-4F14-9B95-5EC9DBD76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 name="Text Box 15">
          <a:extLst>
            <a:ext uri="{FF2B5EF4-FFF2-40B4-BE49-F238E27FC236}">
              <a16:creationId xmlns:a16="http://schemas.microsoft.com/office/drawing/2014/main" id="{424150C9-3317-494F-8596-408BD3215CC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 name="Text Box 15">
          <a:extLst>
            <a:ext uri="{FF2B5EF4-FFF2-40B4-BE49-F238E27FC236}">
              <a16:creationId xmlns:a16="http://schemas.microsoft.com/office/drawing/2014/main" id="{8F4F98C4-6824-4C13-929C-6FA0500A2B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 name="Text Box 15">
          <a:extLst>
            <a:ext uri="{FF2B5EF4-FFF2-40B4-BE49-F238E27FC236}">
              <a16:creationId xmlns:a16="http://schemas.microsoft.com/office/drawing/2014/main" id="{EA4E8CEB-FAE2-4724-B154-CEAF845E97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 name="Text Box 15">
          <a:extLst>
            <a:ext uri="{FF2B5EF4-FFF2-40B4-BE49-F238E27FC236}">
              <a16:creationId xmlns:a16="http://schemas.microsoft.com/office/drawing/2014/main" id="{81473415-1040-473E-81A4-4C41DC4EE92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 name="Text Box 15">
          <a:extLst>
            <a:ext uri="{FF2B5EF4-FFF2-40B4-BE49-F238E27FC236}">
              <a16:creationId xmlns:a16="http://schemas.microsoft.com/office/drawing/2014/main" id="{4A1A231A-717A-4DD2-B1E6-1EDD5B73F3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 name="Text Box 15">
          <a:extLst>
            <a:ext uri="{FF2B5EF4-FFF2-40B4-BE49-F238E27FC236}">
              <a16:creationId xmlns:a16="http://schemas.microsoft.com/office/drawing/2014/main" id="{B98F92F2-0DE1-42E5-8071-C1D818C1D9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 name="Text Box 15">
          <a:extLst>
            <a:ext uri="{FF2B5EF4-FFF2-40B4-BE49-F238E27FC236}">
              <a16:creationId xmlns:a16="http://schemas.microsoft.com/office/drawing/2014/main" id="{62C8A4EA-2B96-4439-A07E-D0983963C7B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2" name="Text Box 15">
          <a:extLst>
            <a:ext uri="{FF2B5EF4-FFF2-40B4-BE49-F238E27FC236}">
              <a16:creationId xmlns:a16="http://schemas.microsoft.com/office/drawing/2014/main" id="{2BEC0F7D-2582-4307-BD43-162F37498E0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3" name="Text Box 15">
          <a:extLst>
            <a:ext uri="{FF2B5EF4-FFF2-40B4-BE49-F238E27FC236}">
              <a16:creationId xmlns:a16="http://schemas.microsoft.com/office/drawing/2014/main" id="{7F61F39A-28F0-49BE-BF6E-01204152EE2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4" name="Text Box 15">
          <a:extLst>
            <a:ext uri="{FF2B5EF4-FFF2-40B4-BE49-F238E27FC236}">
              <a16:creationId xmlns:a16="http://schemas.microsoft.com/office/drawing/2014/main" id="{0245DC4D-9ADA-40DC-B254-61ED00C4D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5" name="Text Box 15">
          <a:extLst>
            <a:ext uri="{FF2B5EF4-FFF2-40B4-BE49-F238E27FC236}">
              <a16:creationId xmlns:a16="http://schemas.microsoft.com/office/drawing/2014/main" id="{CFCA4479-6026-4308-A2D7-0AB449A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6" name="Text Box 15">
          <a:extLst>
            <a:ext uri="{FF2B5EF4-FFF2-40B4-BE49-F238E27FC236}">
              <a16:creationId xmlns:a16="http://schemas.microsoft.com/office/drawing/2014/main" id="{017794A4-677E-4430-92B2-504026A274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7" name="Text Box 15">
          <a:extLst>
            <a:ext uri="{FF2B5EF4-FFF2-40B4-BE49-F238E27FC236}">
              <a16:creationId xmlns:a16="http://schemas.microsoft.com/office/drawing/2014/main" id="{C5DBEB82-FA8C-49FC-9A99-E2913ABE30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8" name="Text Box 15">
          <a:extLst>
            <a:ext uri="{FF2B5EF4-FFF2-40B4-BE49-F238E27FC236}">
              <a16:creationId xmlns:a16="http://schemas.microsoft.com/office/drawing/2014/main" id="{E118101C-F3F0-482E-9B43-7D623C6AB8F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9" name="Text Box 15">
          <a:extLst>
            <a:ext uri="{FF2B5EF4-FFF2-40B4-BE49-F238E27FC236}">
              <a16:creationId xmlns:a16="http://schemas.microsoft.com/office/drawing/2014/main" id="{887E8DF0-BAB5-41A8-9245-85E0CACEA6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0" name="Text Box 15">
          <a:extLst>
            <a:ext uri="{FF2B5EF4-FFF2-40B4-BE49-F238E27FC236}">
              <a16:creationId xmlns:a16="http://schemas.microsoft.com/office/drawing/2014/main" id="{201BB015-8156-4F58-91A9-9824C438A81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1" name="Text Box 15">
          <a:extLst>
            <a:ext uri="{FF2B5EF4-FFF2-40B4-BE49-F238E27FC236}">
              <a16:creationId xmlns:a16="http://schemas.microsoft.com/office/drawing/2014/main" id="{418F03FD-B485-4025-8A9F-9579C9B49D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2" name="Text Box 15">
          <a:extLst>
            <a:ext uri="{FF2B5EF4-FFF2-40B4-BE49-F238E27FC236}">
              <a16:creationId xmlns:a16="http://schemas.microsoft.com/office/drawing/2014/main" id="{2C7612C2-2EEF-4D7D-B227-172F54BA7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3" name="Text Box 15">
          <a:extLst>
            <a:ext uri="{FF2B5EF4-FFF2-40B4-BE49-F238E27FC236}">
              <a16:creationId xmlns:a16="http://schemas.microsoft.com/office/drawing/2014/main" id="{8FB001AD-4026-4C91-BE96-0818B633502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4" name="Text Box 15">
          <a:extLst>
            <a:ext uri="{FF2B5EF4-FFF2-40B4-BE49-F238E27FC236}">
              <a16:creationId xmlns:a16="http://schemas.microsoft.com/office/drawing/2014/main" id="{05E33EDD-D1B8-44F3-819B-DDAA002EEB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5" name="Text Box 15">
          <a:extLst>
            <a:ext uri="{FF2B5EF4-FFF2-40B4-BE49-F238E27FC236}">
              <a16:creationId xmlns:a16="http://schemas.microsoft.com/office/drawing/2014/main" id="{3EB83919-6913-4F1D-B43E-A34098185ED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6" name="Text Box 15">
          <a:extLst>
            <a:ext uri="{FF2B5EF4-FFF2-40B4-BE49-F238E27FC236}">
              <a16:creationId xmlns:a16="http://schemas.microsoft.com/office/drawing/2014/main" id="{6D541027-8753-489C-831D-E23BB033E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7" name="Text Box 15">
          <a:extLst>
            <a:ext uri="{FF2B5EF4-FFF2-40B4-BE49-F238E27FC236}">
              <a16:creationId xmlns:a16="http://schemas.microsoft.com/office/drawing/2014/main" id="{CA13DE71-53AB-4656-80E5-6592E02827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8" name="Text Box 15">
          <a:extLst>
            <a:ext uri="{FF2B5EF4-FFF2-40B4-BE49-F238E27FC236}">
              <a16:creationId xmlns:a16="http://schemas.microsoft.com/office/drawing/2014/main" id="{12AADC6F-5143-498C-AF6E-B4EBC2DCD1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59" name="Text Box 15">
          <a:extLst>
            <a:ext uri="{FF2B5EF4-FFF2-40B4-BE49-F238E27FC236}">
              <a16:creationId xmlns:a16="http://schemas.microsoft.com/office/drawing/2014/main" id="{A9FD868E-F9FA-456D-AEE9-24A60B5C2D0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0" name="Text Box 15">
          <a:extLst>
            <a:ext uri="{FF2B5EF4-FFF2-40B4-BE49-F238E27FC236}">
              <a16:creationId xmlns:a16="http://schemas.microsoft.com/office/drawing/2014/main" id="{035FDCC2-60B4-469B-BFBB-DCF9C15688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1" name="Text Box 15">
          <a:extLst>
            <a:ext uri="{FF2B5EF4-FFF2-40B4-BE49-F238E27FC236}">
              <a16:creationId xmlns:a16="http://schemas.microsoft.com/office/drawing/2014/main" id="{3668BBB9-AB60-4808-B54A-8D01715A0A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2" name="Text Box 15">
          <a:extLst>
            <a:ext uri="{FF2B5EF4-FFF2-40B4-BE49-F238E27FC236}">
              <a16:creationId xmlns:a16="http://schemas.microsoft.com/office/drawing/2014/main" id="{F38BCDCD-02AE-42C6-9C12-FAC74DB5B2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3" name="Text Box 15">
          <a:extLst>
            <a:ext uri="{FF2B5EF4-FFF2-40B4-BE49-F238E27FC236}">
              <a16:creationId xmlns:a16="http://schemas.microsoft.com/office/drawing/2014/main" id="{65C6737B-5C49-4ECF-B0F7-C1B4105F4AD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4" name="Text Box 15">
          <a:extLst>
            <a:ext uri="{FF2B5EF4-FFF2-40B4-BE49-F238E27FC236}">
              <a16:creationId xmlns:a16="http://schemas.microsoft.com/office/drawing/2014/main" id="{DAED8291-D42F-4C7F-95F3-F5EA33795A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5" name="Text Box 15">
          <a:extLst>
            <a:ext uri="{FF2B5EF4-FFF2-40B4-BE49-F238E27FC236}">
              <a16:creationId xmlns:a16="http://schemas.microsoft.com/office/drawing/2014/main" id="{DEE7E16C-E020-4CE8-B5B2-FABC8A6681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6" name="Text Box 15">
          <a:extLst>
            <a:ext uri="{FF2B5EF4-FFF2-40B4-BE49-F238E27FC236}">
              <a16:creationId xmlns:a16="http://schemas.microsoft.com/office/drawing/2014/main" id="{315018A1-0DA7-41A3-A2E1-E6AE2D9EDE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7" name="Text Box 15">
          <a:extLst>
            <a:ext uri="{FF2B5EF4-FFF2-40B4-BE49-F238E27FC236}">
              <a16:creationId xmlns:a16="http://schemas.microsoft.com/office/drawing/2014/main" id="{655444CE-0E8C-48F6-9549-699CE6F56E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8" name="Text Box 15">
          <a:extLst>
            <a:ext uri="{FF2B5EF4-FFF2-40B4-BE49-F238E27FC236}">
              <a16:creationId xmlns:a16="http://schemas.microsoft.com/office/drawing/2014/main" id="{9A3D49E4-57F6-4C63-BECD-F47B0604020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69" name="Text Box 15">
          <a:extLst>
            <a:ext uri="{FF2B5EF4-FFF2-40B4-BE49-F238E27FC236}">
              <a16:creationId xmlns:a16="http://schemas.microsoft.com/office/drawing/2014/main" id="{938AF958-50ED-4112-8D60-650ECC8B17E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0" name="Text Box 15">
          <a:extLst>
            <a:ext uri="{FF2B5EF4-FFF2-40B4-BE49-F238E27FC236}">
              <a16:creationId xmlns:a16="http://schemas.microsoft.com/office/drawing/2014/main" id="{C1C42227-1E4F-409A-8B19-6379F4E3FF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1" name="Text Box 15">
          <a:extLst>
            <a:ext uri="{FF2B5EF4-FFF2-40B4-BE49-F238E27FC236}">
              <a16:creationId xmlns:a16="http://schemas.microsoft.com/office/drawing/2014/main" id="{D778D690-828C-4FB0-84D3-C77883C6EA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2" name="Text Box 15">
          <a:extLst>
            <a:ext uri="{FF2B5EF4-FFF2-40B4-BE49-F238E27FC236}">
              <a16:creationId xmlns:a16="http://schemas.microsoft.com/office/drawing/2014/main" id="{65979995-610F-4543-A8E4-06F449DF7E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3" name="Text Box 15">
          <a:extLst>
            <a:ext uri="{FF2B5EF4-FFF2-40B4-BE49-F238E27FC236}">
              <a16:creationId xmlns:a16="http://schemas.microsoft.com/office/drawing/2014/main" id="{6C8E7894-82DA-4875-8A1D-DBE26998FB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4" name="Text Box 15">
          <a:extLst>
            <a:ext uri="{FF2B5EF4-FFF2-40B4-BE49-F238E27FC236}">
              <a16:creationId xmlns:a16="http://schemas.microsoft.com/office/drawing/2014/main" id="{D89A5489-4A25-4AEE-A042-34568E18860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5" name="Text Box 15">
          <a:extLst>
            <a:ext uri="{FF2B5EF4-FFF2-40B4-BE49-F238E27FC236}">
              <a16:creationId xmlns:a16="http://schemas.microsoft.com/office/drawing/2014/main" id="{3F1698A0-7FA8-4A3B-A4D3-A28D7F9A35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6" name="Text Box 15">
          <a:extLst>
            <a:ext uri="{FF2B5EF4-FFF2-40B4-BE49-F238E27FC236}">
              <a16:creationId xmlns:a16="http://schemas.microsoft.com/office/drawing/2014/main" id="{356A0AEB-0C17-41BC-A134-9ADDBC94F1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7" name="Text Box 15">
          <a:extLst>
            <a:ext uri="{FF2B5EF4-FFF2-40B4-BE49-F238E27FC236}">
              <a16:creationId xmlns:a16="http://schemas.microsoft.com/office/drawing/2014/main" id="{6D0A1238-05A4-4E60-BC64-94B6A0558F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8" name="Text Box 15">
          <a:extLst>
            <a:ext uri="{FF2B5EF4-FFF2-40B4-BE49-F238E27FC236}">
              <a16:creationId xmlns:a16="http://schemas.microsoft.com/office/drawing/2014/main" id="{B8AB5017-2BED-4AD4-9D84-F0A903695C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79" name="Text Box 15">
          <a:extLst>
            <a:ext uri="{FF2B5EF4-FFF2-40B4-BE49-F238E27FC236}">
              <a16:creationId xmlns:a16="http://schemas.microsoft.com/office/drawing/2014/main" id="{12C789E8-76B5-4782-9421-F36E457244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0" name="Text Box 15">
          <a:extLst>
            <a:ext uri="{FF2B5EF4-FFF2-40B4-BE49-F238E27FC236}">
              <a16:creationId xmlns:a16="http://schemas.microsoft.com/office/drawing/2014/main" id="{7E3201AC-7396-4E4D-8B73-221E4587E5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1" name="Text Box 15">
          <a:extLst>
            <a:ext uri="{FF2B5EF4-FFF2-40B4-BE49-F238E27FC236}">
              <a16:creationId xmlns:a16="http://schemas.microsoft.com/office/drawing/2014/main" id="{C3D24659-B9FC-4ABE-831C-284E034B9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2" name="Text Box 15">
          <a:extLst>
            <a:ext uri="{FF2B5EF4-FFF2-40B4-BE49-F238E27FC236}">
              <a16:creationId xmlns:a16="http://schemas.microsoft.com/office/drawing/2014/main" id="{10E49A90-1BDD-4627-AAFE-327A8E30FE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3" name="Text Box 15">
          <a:extLst>
            <a:ext uri="{FF2B5EF4-FFF2-40B4-BE49-F238E27FC236}">
              <a16:creationId xmlns:a16="http://schemas.microsoft.com/office/drawing/2014/main" id="{03C95DE4-0E16-4429-BD9E-34BFFF38AB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4" name="Text Box 15">
          <a:extLst>
            <a:ext uri="{FF2B5EF4-FFF2-40B4-BE49-F238E27FC236}">
              <a16:creationId xmlns:a16="http://schemas.microsoft.com/office/drawing/2014/main" id="{2C79DA6B-9959-465C-8154-550B2A8F5A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5" name="Text Box 15">
          <a:extLst>
            <a:ext uri="{FF2B5EF4-FFF2-40B4-BE49-F238E27FC236}">
              <a16:creationId xmlns:a16="http://schemas.microsoft.com/office/drawing/2014/main" id="{721D4BFB-DCEC-478B-8453-32F5C9623F8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6" name="Text Box 15">
          <a:extLst>
            <a:ext uri="{FF2B5EF4-FFF2-40B4-BE49-F238E27FC236}">
              <a16:creationId xmlns:a16="http://schemas.microsoft.com/office/drawing/2014/main" id="{85A8B684-6758-4C4B-B5C4-B6C73A3D70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7" name="Text Box 15">
          <a:extLst>
            <a:ext uri="{FF2B5EF4-FFF2-40B4-BE49-F238E27FC236}">
              <a16:creationId xmlns:a16="http://schemas.microsoft.com/office/drawing/2014/main" id="{DDB07D02-33D9-4CB6-81A4-D4C6DC4C31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8" name="Text Box 15">
          <a:extLst>
            <a:ext uri="{FF2B5EF4-FFF2-40B4-BE49-F238E27FC236}">
              <a16:creationId xmlns:a16="http://schemas.microsoft.com/office/drawing/2014/main" id="{E38FC439-04FC-425B-8F57-AA24348C16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89" name="Text Box 15">
          <a:extLst>
            <a:ext uri="{FF2B5EF4-FFF2-40B4-BE49-F238E27FC236}">
              <a16:creationId xmlns:a16="http://schemas.microsoft.com/office/drawing/2014/main" id="{69AB73F2-2CD9-4E18-8B86-342644CA3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0" name="Text Box 15">
          <a:extLst>
            <a:ext uri="{FF2B5EF4-FFF2-40B4-BE49-F238E27FC236}">
              <a16:creationId xmlns:a16="http://schemas.microsoft.com/office/drawing/2014/main" id="{05B93696-9839-47BF-BB4C-7717E4B621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1" name="Text Box 15">
          <a:extLst>
            <a:ext uri="{FF2B5EF4-FFF2-40B4-BE49-F238E27FC236}">
              <a16:creationId xmlns:a16="http://schemas.microsoft.com/office/drawing/2014/main" id="{FA407181-D6DB-4C26-899E-E3EA548DF6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2" name="Text Box 15">
          <a:extLst>
            <a:ext uri="{FF2B5EF4-FFF2-40B4-BE49-F238E27FC236}">
              <a16:creationId xmlns:a16="http://schemas.microsoft.com/office/drawing/2014/main" id="{4F2E4477-3703-4103-B110-43914F641A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3" name="Text Box 15">
          <a:extLst>
            <a:ext uri="{FF2B5EF4-FFF2-40B4-BE49-F238E27FC236}">
              <a16:creationId xmlns:a16="http://schemas.microsoft.com/office/drawing/2014/main" id="{4F0679DC-FB24-4106-957F-A215F68B62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4" name="Text Box 15">
          <a:extLst>
            <a:ext uri="{FF2B5EF4-FFF2-40B4-BE49-F238E27FC236}">
              <a16:creationId xmlns:a16="http://schemas.microsoft.com/office/drawing/2014/main" id="{69F15BE8-3BE9-4BE9-8D71-31F3F34AD2C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5" name="Text Box 15">
          <a:extLst>
            <a:ext uri="{FF2B5EF4-FFF2-40B4-BE49-F238E27FC236}">
              <a16:creationId xmlns:a16="http://schemas.microsoft.com/office/drawing/2014/main" id="{52FC5585-F136-450F-9DE2-CAFA4D8DBB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6" name="Text Box 15">
          <a:extLst>
            <a:ext uri="{FF2B5EF4-FFF2-40B4-BE49-F238E27FC236}">
              <a16:creationId xmlns:a16="http://schemas.microsoft.com/office/drawing/2014/main" id="{67C50FF5-31CE-4DFA-A7D3-5FFA5D27A12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7" name="Text Box 15">
          <a:extLst>
            <a:ext uri="{FF2B5EF4-FFF2-40B4-BE49-F238E27FC236}">
              <a16:creationId xmlns:a16="http://schemas.microsoft.com/office/drawing/2014/main" id="{BD61A351-CB02-44A2-B1B2-712B40EF396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8" name="Text Box 15">
          <a:extLst>
            <a:ext uri="{FF2B5EF4-FFF2-40B4-BE49-F238E27FC236}">
              <a16:creationId xmlns:a16="http://schemas.microsoft.com/office/drawing/2014/main" id="{CE69D034-73D5-4C01-B5FD-42AFE48F1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99" name="Text Box 15">
          <a:extLst>
            <a:ext uri="{FF2B5EF4-FFF2-40B4-BE49-F238E27FC236}">
              <a16:creationId xmlns:a16="http://schemas.microsoft.com/office/drawing/2014/main" id="{A43FAC0F-1B69-437D-A170-AE6FBC77B0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0" name="Text Box 15">
          <a:extLst>
            <a:ext uri="{FF2B5EF4-FFF2-40B4-BE49-F238E27FC236}">
              <a16:creationId xmlns:a16="http://schemas.microsoft.com/office/drawing/2014/main" id="{25E3BC7E-2069-4C51-9059-BEF6DFF66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1" name="Text Box 15">
          <a:extLst>
            <a:ext uri="{FF2B5EF4-FFF2-40B4-BE49-F238E27FC236}">
              <a16:creationId xmlns:a16="http://schemas.microsoft.com/office/drawing/2014/main" id="{2B70DF11-058C-4658-BDF0-90FD1DC75F5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2" name="Text Box 15">
          <a:extLst>
            <a:ext uri="{FF2B5EF4-FFF2-40B4-BE49-F238E27FC236}">
              <a16:creationId xmlns:a16="http://schemas.microsoft.com/office/drawing/2014/main" id="{DD992EE6-6CAC-4D1B-8880-B0FDC31721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3" name="Text Box 15">
          <a:extLst>
            <a:ext uri="{FF2B5EF4-FFF2-40B4-BE49-F238E27FC236}">
              <a16:creationId xmlns:a16="http://schemas.microsoft.com/office/drawing/2014/main" id="{F62BF016-A58D-4E2E-B35E-A8EEDB06D6A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4" name="Text Box 15">
          <a:extLst>
            <a:ext uri="{FF2B5EF4-FFF2-40B4-BE49-F238E27FC236}">
              <a16:creationId xmlns:a16="http://schemas.microsoft.com/office/drawing/2014/main" id="{7F9E5ABC-D904-4D39-BCF0-E29D9BC61B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5" name="Text Box 15">
          <a:extLst>
            <a:ext uri="{FF2B5EF4-FFF2-40B4-BE49-F238E27FC236}">
              <a16:creationId xmlns:a16="http://schemas.microsoft.com/office/drawing/2014/main" id="{A4DCBC97-3CA8-4428-97F1-E8FCDCC225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6" name="Text Box 15">
          <a:extLst>
            <a:ext uri="{FF2B5EF4-FFF2-40B4-BE49-F238E27FC236}">
              <a16:creationId xmlns:a16="http://schemas.microsoft.com/office/drawing/2014/main" id="{088AA7C8-92F4-4B8A-B1AA-59A35805A35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7" name="Text Box 15">
          <a:extLst>
            <a:ext uri="{FF2B5EF4-FFF2-40B4-BE49-F238E27FC236}">
              <a16:creationId xmlns:a16="http://schemas.microsoft.com/office/drawing/2014/main" id="{A4467E81-057A-4D20-9AC2-264806850F2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8" name="Text Box 15">
          <a:extLst>
            <a:ext uri="{FF2B5EF4-FFF2-40B4-BE49-F238E27FC236}">
              <a16:creationId xmlns:a16="http://schemas.microsoft.com/office/drawing/2014/main" id="{494FED77-EBCE-414F-85C4-D622B8B4F43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09" name="Text Box 15">
          <a:extLst>
            <a:ext uri="{FF2B5EF4-FFF2-40B4-BE49-F238E27FC236}">
              <a16:creationId xmlns:a16="http://schemas.microsoft.com/office/drawing/2014/main" id="{BE5C7CDB-10A6-4D66-A7FD-4E2BE8610E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0" name="Text Box 15">
          <a:extLst>
            <a:ext uri="{FF2B5EF4-FFF2-40B4-BE49-F238E27FC236}">
              <a16:creationId xmlns:a16="http://schemas.microsoft.com/office/drawing/2014/main" id="{910C69B8-AD5E-432B-A4ED-5F4462CAC0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1" name="Text Box 15">
          <a:extLst>
            <a:ext uri="{FF2B5EF4-FFF2-40B4-BE49-F238E27FC236}">
              <a16:creationId xmlns:a16="http://schemas.microsoft.com/office/drawing/2014/main" id="{658DC66E-5DAE-4D42-821F-7355254D0B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2" name="Text Box 15">
          <a:extLst>
            <a:ext uri="{FF2B5EF4-FFF2-40B4-BE49-F238E27FC236}">
              <a16:creationId xmlns:a16="http://schemas.microsoft.com/office/drawing/2014/main" id="{911527CA-545B-4562-A46B-C74CECAB08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3" name="Text Box 15">
          <a:extLst>
            <a:ext uri="{FF2B5EF4-FFF2-40B4-BE49-F238E27FC236}">
              <a16:creationId xmlns:a16="http://schemas.microsoft.com/office/drawing/2014/main" id="{90B64D0F-FD69-4FC9-A0F5-F5C80A7DE3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4" name="Text Box 15">
          <a:extLst>
            <a:ext uri="{FF2B5EF4-FFF2-40B4-BE49-F238E27FC236}">
              <a16:creationId xmlns:a16="http://schemas.microsoft.com/office/drawing/2014/main" id="{FD5CB04D-2D31-41FC-9473-A8DB4A83821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5" name="Text Box 15">
          <a:extLst>
            <a:ext uri="{FF2B5EF4-FFF2-40B4-BE49-F238E27FC236}">
              <a16:creationId xmlns:a16="http://schemas.microsoft.com/office/drawing/2014/main" id="{90AB8F42-149E-4DD9-83F1-FC2D32D549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6" name="Text Box 15">
          <a:extLst>
            <a:ext uri="{FF2B5EF4-FFF2-40B4-BE49-F238E27FC236}">
              <a16:creationId xmlns:a16="http://schemas.microsoft.com/office/drawing/2014/main" id="{CD870F9A-2BB4-4F88-8193-0ECC864ECD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7" name="Text Box 15">
          <a:extLst>
            <a:ext uri="{FF2B5EF4-FFF2-40B4-BE49-F238E27FC236}">
              <a16:creationId xmlns:a16="http://schemas.microsoft.com/office/drawing/2014/main" id="{BF542BD6-1CAF-47A5-ACAB-DB92C4729D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8" name="Text Box 15">
          <a:extLst>
            <a:ext uri="{FF2B5EF4-FFF2-40B4-BE49-F238E27FC236}">
              <a16:creationId xmlns:a16="http://schemas.microsoft.com/office/drawing/2014/main" id="{7DEF24D4-9C16-407C-A238-B885D3098E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19" name="Text Box 15">
          <a:extLst>
            <a:ext uri="{FF2B5EF4-FFF2-40B4-BE49-F238E27FC236}">
              <a16:creationId xmlns:a16="http://schemas.microsoft.com/office/drawing/2014/main" id="{0B23AA25-1C39-4652-881E-6B5312349E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0" name="Text Box 15">
          <a:extLst>
            <a:ext uri="{FF2B5EF4-FFF2-40B4-BE49-F238E27FC236}">
              <a16:creationId xmlns:a16="http://schemas.microsoft.com/office/drawing/2014/main" id="{6C58C0B2-28C7-4355-95B7-DD3E041616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1" name="Text Box 15">
          <a:extLst>
            <a:ext uri="{FF2B5EF4-FFF2-40B4-BE49-F238E27FC236}">
              <a16:creationId xmlns:a16="http://schemas.microsoft.com/office/drawing/2014/main" id="{560C1961-AEB9-47FA-A346-1C3797265B6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2" name="Text Box 15">
          <a:extLst>
            <a:ext uri="{FF2B5EF4-FFF2-40B4-BE49-F238E27FC236}">
              <a16:creationId xmlns:a16="http://schemas.microsoft.com/office/drawing/2014/main" id="{0400AA92-74D0-4A46-8097-52AF6CB5F2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3" name="Text Box 15">
          <a:extLst>
            <a:ext uri="{FF2B5EF4-FFF2-40B4-BE49-F238E27FC236}">
              <a16:creationId xmlns:a16="http://schemas.microsoft.com/office/drawing/2014/main" id="{C50D2B8F-6D19-4A03-B4B4-F695060892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4" name="Text Box 15">
          <a:extLst>
            <a:ext uri="{FF2B5EF4-FFF2-40B4-BE49-F238E27FC236}">
              <a16:creationId xmlns:a16="http://schemas.microsoft.com/office/drawing/2014/main" id="{98EECD54-93C7-474C-8F8E-EB00DFD64DD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5" name="Text Box 15">
          <a:extLst>
            <a:ext uri="{FF2B5EF4-FFF2-40B4-BE49-F238E27FC236}">
              <a16:creationId xmlns:a16="http://schemas.microsoft.com/office/drawing/2014/main" id="{205854F9-87D1-4D64-8067-55546567FD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6" name="Text Box 15">
          <a:extLst>
            <a:ext uri="{FF2B5EF4-FFF2-40B4-BE49-F238E27FC236}">
              <a16:creationId xmlns:a16="http://schemas.microsoft.com/office/drawing/2014/main" id="{569CF372-7BAE-4D90-BBE2-C58F750B60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7" name="Text Box 15">
          <a:extLst>
            <a:ext uri="{FF2B5EF4-FFF2-40B4-BE49-F238E27FC236}">
              <a16:creationId xmlns:a16="http://schemas.microsoft.com/office/drawing/2014/main" id="{998C7329-B449-4B6E-A0CD-9759934216D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8" name="Text Box 15">
          <a:extLst>
            <a:ext uri="{FF2B5EF4-FFF2-40B4-BE49-F238E27FC236}">
              <a16:creationId xmlns:a16="http://schemas.microsoft.com/office/drawing/2014/main" id="{5FADA5E3-AECE-44AA-B237-8E7C12A146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29" name="Text Box 15">
          <a:extLst>
            <a:ext uri="{FF2B5EF4-FFF2-40B4-BE49-F238E27FC236}">
              <a16:creationId xmlns:a16="http://schemas.microsoft.com/office/drawing/2014/main" id="{3330FBDD-D741-4D02-8C0F-4568748C79F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0" name="Text Box 15">
          <a:extLst>
            <a:ext uri="{FF2B5EF4-FFF2-40B4-BE49-F238E27FC236}">
              <a16:creationId xmlns:a16="http://schemas.microsoft.com/office/drawing/2014/main" id="{0932D4C9-D62F-45A3-BE3C-94700A967F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1" name="Text Box 15">
          <a:extLst>
            <a:ext uri="{FF2B5EF4-FFF2-40B4-BE49-F238E27FC236}">
              <a16:creationId xmlns:a16="http://schemas.microsoft.com/office/drawing/2014/main" id="{4D182622-23B3-4A95-9EB5-FD8D6165A1A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2" name="Text Box 15">
          <a:extLst>
            <a:ext uri="{FF2B5EF4-FFF2-40B4-BE49-F238E27FC236}">
              <a16:creationId xmlns:a16="http://schemas.microsoft.com/office/drawing/2014/main" id="{673C95EF-71FC-47A4-9296-2C09C8F316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3" name="Text Box 15">
          <a:extLst>
            <a:ext uri="{FF2B5EF4-FFF2-40B4-BE49-F238E27FC236}">
              <a16:creationId xmlns:a16="http://schemas.microsoft.com/office/drawing/2014/main" id="{F05E7030-E7FE-4D33-B411-56F454DB65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4" name="Text Box 15">
          <a:extLst>
            <a:ext uri="{FF2B5EF4-FFF2-40B4-BE49-F238E27FC236}">
              <a16:creationId xmlns:a16="http://schemas.microsoft.com/office/drawing/2014/main" id="{361D2783-92BB-487A-B9E5-E226ADF395F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5" name="Text Box 15">
          <a:extLst>
            <a:ext uri="{FF2B5EF4-FFF2-40B4-BE49-F238E27FC236}">
              <a16:creationId xmlns:a16="http://schemas.microsoft.com/office/drawing/2014/main" id="{47DD0400-F6AB-480C-81B4-7A9901C7C9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6" name="Text Box 15">
          <a:extLst>
            <a:ext uri="{FF2B5EF4-FFF2-40B4-BE49-F238E27FC236}">
              <a16:creationId xmlns:a16="http://schemas.microsoft.com/office/drawing/2014/main" id="{3ECD1A4B-153C-416A-BAA6-23FF4C3FE1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7" name="Text Box 15">
          <a:extLst>
            <a:ext uri="{FF2B5EF4-FFF2-40B4-BE49-F238E27FC236}">
              <a16:creationId xmlns:a16="http://schemas.microsoft.com/office/drawing/2014/main" id="{A82EC634-ED9D-4257-BED4-ED63EEB040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8" name="Text Box 15">
          <a:extLst>
            <a:ext uri="{FF2B5EF4-FFF2-40B4-BE49-F238E27FC236}">
              <a16:creationId xmlns:a16="http://schemas.microsoft.com/office/drawing/2014/main" id="{2EABB3DA-05EB-4321-81ED-16986F7E483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39" name="Text Box 15">
          <a:extLst>
            <a:ext uri="{FF2B5EF4-FFF2-40B4-BE49-F238E27FC236}">
              <a16:creationId xmlns:a16="http://schemas.microsoft.com/office/drawing/2014/main" id="{982B293F-E635-4372-BC0B-6320730A13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0" name="Text Box 15">
          <a:extLst>
            <a:ext uri="{FF2B5EF4-FFF2-40B4-BE49-F238E27FC236}">
              <a16:creationId xmlns:a16="http://schemas.microsoft.com/office/drawing/2014/main" id="{BC9FBA95-A261-4700-A5C7-348CD5ECD6B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1" name="Text Box 15">
          <a:extLst>
            <a:ext uri="{FF2B5EF4-FFF2-40B4-BE49-F238E27FC236}">
              <a16:creationId xmlns:a16="http://schemas.microsoft.com/office/drawing/2014/main" id="{189CE58E-A457-47E1-94CA-DFB2C267E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2" name="Text Box 15">
          <a:extLst>
            <a:ext uri="{FF2B5EF4-FFF2-40B4-BE49-F238E27FC236}">
              <a16:creationId xmlns:a16="http://schemas.microsoft.com/office/drawing/2014/main" id="{0D800A9D-4EFE-402A-B1A4-F8A3DEEB51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3" name="Text Box 15">
          <a:extLst>
            <a:ext uri="{FF2B5EF4-FFF2-40B4-BE49-F238E27FC236}">
              <a16:creationId xmlns:a16="http://schemas.microsoft.com/office/drawing/2014/main" id="{6804C290-C575-41A7-AFFB-47E05AF075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4" name="Text Box 15">
          <a:extLst>
            <a:ext uri="{FF2B5EF4-FFF2-40B4-BE49-F238E27FC236}">
              <a16:creationId xmlns:a16="http://schemas.microsoft.com/office/drawing/2014/main" id="{A1CD99E9-F662-4867-9697-E001F3DE46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5" name="Text Box 15">
          <a:extLst>
            <a:ext uri="{FF2B5EF4-FFF2-40B4-BE49-F238E27FC236}">
              <a16:creationId xmlns:a16="http://schemas.microsoft.com/office/drawing/2014/main" id="{9BDB0129-545B-425A-BD85-B8A98804788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6" name="Text Box 15">
          <a:extLst>
            <a:ext uri="{FF2B5EF4-FFF2-40B4-BE49-F238E27FC236}">
              <a16:creationId xmlns:a16="http://schemas.microsoft.com/office/drawing/2014/main" id="{1E0A1CF7-CE50-461C-B4A4-3B04834B8A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7" name="Text Box 15">
          <a:extLst>
            <a:ext uri="{FF2B5EF4-FFF2-40B4-BE49-F238E27FC236}">
              <a16:creationId xmlns:a16="http://schemas.microsoft.com/office/drawing/2014/main" id="{2610C891-F2B0-48A3-8802-074617F9C2D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8" name="Text Box 15">
          <a:extLst>
            <a:ext uri="{FF2B5EF4-FFF2-40B4-BE49-F238E27FC236}">
              <a16:creationId xmlns:a16="http://schemas.microsoft.com/office/drawing/2014/main" id="{50526D3B-3666-48E4-8081-10AB0E2A89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49" name="Text Box 15">
          <a:extLst>
            <a:ext uri="{FF2B5EF4-FFF2-40B4-BE49-F238E27FC236}">
              <a16:creationId xmlns:a16="http://schemas.microsoft.com/office/drawing/2014/main" id="{E2B7E2EE-6BAF-4E6D-A9B6-54C8094A2F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0" name="Text Box 15">
          <a:extLst>
            <a:ext uri="{FF2B5EF4-FFF2-40B4-BE49-F238E27FC236}">
              <a16:creationId xmlns:a16="http://schemas.microsoft.com/office/drawing/2014/main" id="{23B622E7-C7E8-43F5-80C2-30B7599161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1" name="Text Box 15">
          <a:extLst>
            <a:ext uri="{FF2B5EF4-FFF2-40B4-BE49-F238E27FC236}">
              <a16:creationId xmlns:a16="http://schemas.microsoft.com/office/drawing/2014/main" id="{2E0B32D0-614F-4059-88B2-2799569A5B2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2" name="Text Box 15">
          <a:extLst>
            <a:ext uri="{FF2B5EF4-FFF2-40B4-BE49-F238E27FC236}">
              <a16:creationId xmlns:a16="http://schemas.microsoft.com/office/drawing/2014/main" id="{FB0FD6A7-5435-4ED4-8150-E3873D82AB5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3" name="Text Box 15">
          <a:extLst>
            <a:ext uri="{FF2B5EF4-FFF2-40B4-BE49-F238E27FC236}">
              <a16:creationId xmlns:a16="http://schemas.microsoft.com/office/drawing/2014/main" id="{5DBB48B3-5FE8-4437-BA0E-A1AB57361F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4" name="Text Box 15">
          <a:extLst>
            <a:ext uri="{FF2B5EF4-FFF2-40B4-BE49-F238E27FC236}">
              <a16:creationId xmlns:a16="http://schemas.microsoft.com/office/drawing/2014/main" id="{A6FFC177-1E42-47F1-BF73-FC836C64701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5" name="Text Box 15">
          <a:extLst>
            <a:ext uri="{FF2B5EF4-FFF2-40B4-BE49-F238E27FC236}">
              <a16:creationId xmlns:a16="http://schemas.microsoft.com/office/drawing/2014/main" id="{88315539-B4B4-41AF-9575-54425E2FAD7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6" name="Text Box 15">
          <a:extLst>
            <a:ext uri="{FF2B5EF4-FFF2-40B4-BE49-F238E27FC236}">
              <a16:creationId xmlns:a16="http://schemas.microsoft.com/office/drawing/2014/main" id="{7F12006D-D587-4EED-9C48-3D67D5B46D6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7" name="Text Box 15">
          <a:extLst>
            <a:ext uri="{FF2B5EF4-FFF2-40B4-BE49-F238E27FC236}">
              <a16:creationId xmlns:a16="http://schemas.microsoft.com/office/drawing/2014/main" id="{3A8EE9AA-6E2B-432E-94C4-29AD8B965D0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8" name="Text Box 15">
          <a:extLst>
            <a:ext uri="{FF2B5EF4-FFF2-40B4-BE49-F238E27FC236}">
              <a16:creationId xmlns:a16="http://schemas.microsoft.com/office/drawing/2014/main" id="{166A51D9-A71A-435B-A217-9935F8BDF9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59" name="Text Box 15">
          <a:extLst>
            <a:ext uri="{FF2B5EF4-FFF2-40B4-BE49-F238E27FC236}">
              <a16:creationId xmlns:a16="http://schemas.microsoft.com/office/drawing/2014/main" id="{F360E22B-31A5-4478-BFA5-01E399702DF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0" name="Text Box 15">
          <a:extLst>
            <a:ext uri="{FF2B5EF4-FFF2-40B4-BE49-F238E27FC236}">
              <a16:creationId xmlns:a16="http://schemas.microsoft.com/office/drawing/2014/main" id="{5E26775B-10CE-4C10-8774-7CE61627C6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1" name="Text Box 15">
          <a:extLst>
            <a:ext uri="{FF2B5EF4-FFF2-40B4-BE49-F238E27FC236}">
              <a16:creationId xmlns:a16="http://schemas.microsoft.com/office/drawing/2014/main" id="{44931C7A-F8F1-40CC-8957-377EDCECA6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2" name="Text Box 15">
          <a:extLst>
            <a:ext uri="{FF2B5EF4-FFF2-40B4-BE49-F238E27FC236}">
              <a16:creationId xmlns:a16="http://schemas.microsoft.com/office/drawing/2014/main" id="{2D7844BA-01B1-4240-81BC-23889AFE95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3" name="Text Box 15">
          <a:extLst>
            <a:ext uri="{FF2B5EF4-FFF2-40B4-BE49-F238E27FC236}">
              <a16:creationId xmlns:a16="http://schemas.microsoft.com/office/drawing/2014/main" id="{AD49DCB5-3169-4E38-9969-D1C8B47100C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4" name="Text Box 15">
          <a:extLst>
            <a:ext uri="{FF2B5EF4-FFF2-40B4-BE49-F238E27FC236}">
              <a16:creationId xmlns:a16="http://schemas.microsoft.com/office/drawing/2014/main" id="{29C02C7D-C120-4739-A442-F308824EAD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5" name="Text Box 15">
          <a:extLst>
            <a:ext uri="{FF2B5EF4-FFF2-40B4-BE49-F238E27FC236}">
              <a16:creationId xmlns:a16="http://schemas.microsoft.com/office/drawing/2014/main" id="{2BB51937-47BA-4806-82A6-D8FC69C4DB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6" name="Text Box 15">
          <a:extLst>
            <a:ext uri="{FF2B5EF4-FFF2-40B4-BE49-F238E27FC236}">
              <a16:creationId xmlns:a16="http://schemas.microsoft.com/office/drawing/2014/main" id="{E0D5DA56-8D5D-405C-BA54-8707B7F7D9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7" name="Text Box 15">
          <a:extLst>
            <a:ext uri="{FF2B5EF4-FFF2-40B4-BE49-F238E27FC236}">
              <a16:creationId xmlns:a16="http://schemas.microsoft.com/office/drawing/2014/main" id="{1B777A6F-969C-47A3-937E-DAA40F3B643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8" name="Text Box 15">
          <a:extLst>
            <a:ext uri="{FF2B5EF4-FFF2-40B4-BE49-F238E27FC236}">
              <a16:creationId xmlns:a16="http://schemas.microsoft.com/office/drawing/2014/main" id="{481AACEF-CCD8-453A-98DF-F448B44C106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69" name="Text Box 15">
          <a:extLst>
            <a:ext uri="{FF2B5EF4-FFF2-40B4-BE49-F238E27FC236}">
              <a16:creationId xmlns:a16="http://schemas.microsoft.com/office/drawing/2014/main" id="{1861D5AB-9FB9-4EE3-9BA1-1B80AA920CA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0" name="Text Box 15">
          <a:extLst>
            <a:ext uri="{FF2B5EF4-FFF2-40B4-BE49-F238E27FC236}">
              <a16:creationId xmlns:a16="http://schemas.microsoft.com/office/drawing/2014/main" id="{9F8405C9-DCA4-492D-B3A0-7297257E7F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1" name="Text Box 15">
          <a:extLst>
            <a:ext uri="{FF2B5EF4-FFF2-40B4-BE49-F238E27FC236}">
              <a16:creationId xmlns:a16="http://schemas.microsoft.com/office/drawing/2014/main" id="{DE77B8D8-E24D-42A4-A21A-B7646E64583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2" name="Text Box 15">
          <a:extLst>
            <a:ext uri="{FF2B5EF4-FFF2-40B4-BE49-F238E27FC236}">
              <a16:creationId xmlns:a16="http://schemas.microsoft.com/office/drawing/2014/main" id="{79961CF4-A2DB-439F-8180-068432C0D19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3" name="Text Box 15">
          <a:extLst>
            <a:ext uri="{FF2B5EF4-FFF2-40B4-BE49-F238E27FC236}">
              <a16:creationId xmlns:a16="http://schemas.microsoft.com/office/drawing/2014/main" id="{A79BCA06-A401-406B-B02A-ADCE17985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4" name="Text Box 15">
          <a:extLst>
            <a:ext uri="{FF2B5EF4-FFF2-40B4-BE49-F238E27FC236}">
              <a16:creationId xmlns:a16="http://schemas.microsoft.com/office/drawing/2014/main" id="{1A0C46FB-5FF4-4B49-AAE2-CE951417218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5" name="Text Box 15">
          <a:extLst>
            <a:ext uri="{FF2B5EF4-FFF2-40B4-BE49-F238E27FC236}">
              <a16:creationId xmlns:a16="http://schemas.microsoft.com/office/drawing/2014/main" id="{3A7313FC-7329-4280-B9DE-4DD73B21A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6" name="Text Box 15">
          <a:extLst>
            <a:ext uri="{FF2B5EF4-FFF2-40B4-BE49-F238E27FC236}">
              <a16:creationId xmlns:a16="http://schemas.microsoft.com/office/drawing/2014/main" id="{5FC2A265-AD15-4678-A466-AB3E2D1646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7" name="Text Box 15">
          <a:extLst>
            <a:ext uri="{FF2B5EF4-FFF2-40B4-BE49-F238E27FC236}">
              <a16:creationId xmlns:a16="http://schemas.microsoft.com/office/drawing/2014/main" id="{9D6B1F9C-2103-4B30-A3C1-AFE7B8ABD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8" name="Text Box 15">
          <a:extLst>
            <a:ext uri="{FF2B5EF4-FFF2-40B4-BE49-F238E27FC236}">
              <a16:creationId xmlns:a16="http://schemas.microsoft.com/office/drawing/2014/main" id="{AD5E5FD2-047C-422F-91F6-ED6BFBBA046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79" name="Text Box 15">
          <a:extLst>
            <a:ext uri="{FF2B5EF4-FFF2-40B4-BE49-F238E27FC236}">
              <a16:creationId xmlns:a16="http://schemas.microsoft.com/office/drawing/2014/main" id="{C7AF6618-76D5-47EC-B936-B94810EED2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0" name="Text Box 15">
          <a:extLst>
            <a:ext uri="{FF2B5EF4-FFF2-40B4-BE49-F238E27FC236}">
              <a16:creationId xmlns:a16="http://schemas.microsoft.com/office/drawing/2014/main" id="{390426E7-18AC-4474-8029-00CCCD8A15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1" name="Text Box 15">
          <a:extLst>
            <a:ext uri="{FF2B5EF4-FFF2-40B4-BE49-F238E27FC236}">
              <a16:creationId xmlns:a16="http://schemas.microsoft.com/office/drawing/2014/main" id="{85CDAE8E-7832-49B1-B7CB-2ECDC320D8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2" name="Text Box 15">
          <a:extLst>
            <a:ext uri="{FF2B5EF4-FFF2-40B4-BE49-F238E27FC236}">
              <a16:creationId xmlns:a16="http://schemas.microsoft.com/office/drawing/2014/main" id="{0CDAE94B-425F-4A2A-AC15-AEC413081BA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3" name="Text Box 15">
          <a:extLst>
            <a:ext uri="{FF2B5EF4-FFF2-40B4-BE49-F238E27FC236}">
              <a16:creationId xmlns:a16="http://schemas.microsoft.com/office/drawing/2014/main" id="{D508A750-791D-4597-9EAE-39E05F19BB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4" name="Text Box 15">
          <a:extLst>
            <a:ext uri="{FF2B5EF4-FFF2-40B4-BE49-F238E27FC236}">
              <a16:creationId xmlns:a16="http://schemas.microsoft.com/office/drawing/2014/main" id="{3CBBBBEC-EBE5-41F2-ACA3-B23C3A9C619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5" name="Text Box 15">
          <a:extLst>
            <a:ext uri="{FF2B5EF4-FFF2-40B4-BE49-F238E27FC236}">
              <a16:creationId xmlns:a16="http://schemas.microsoft.com/office/drawing/2014/main" id="{EA5F1FC6-9A10-40BD-AAB3-4431411A21E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6" name="Text Box 15">
          <a:extLst>
            <a:ext uri="{FF2B5EF4-FFF2-40B4-BE49-F238E27FC236}">
              <a16:creationId xmlns:a16="http://schemas.microsoft.com/office/drawing/2014/main" id="{D8BF75A9-68CB-44AF-B91D-1A17D6BD77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7" name="Text Box 15">
          <a:extLst>
            <a:ext uri="{FF2B5EF4-FFF2-40B4-BE49-F238E27FC236}">
              <a16:creationId xmlns:a16="http://schemas.microsoft.com/office/drawing/2014/main" id="{F1F0D87D-4D47-4800-AD2B-40D8540161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8" name="Text Box 15">
          <a:extLst>
            <a:ext uri="{FF2B5EF4-FFF2-40B4-BE49-F238E27FC236}">
              <a16:creationId xmlns:a16="http://schemas.microsoft.com/office/drawing/2014/main" id="{9A679618-D788-4832-8F37-0637423FF5D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89" name="Text Box 15">
          <a:extLst>
            <a:ext uri="{FF2B5EF4-FFF2-40B4-BE49-F238E27FC236}">
              <a16:creationId xmlns:a16="http://schemas.microsoft.com/office/drawing/2014/main" id="{133B3669-F5D4-411C-9452-DA820665B62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0" name="Text Box 15">
          <a:extLst>
            <a:ext uri="{FF2B5EF4-FFF2-40B4-BE49-F238E27FC236}">
              <a16:creationId xmlns:a16="http://schemas.microsoft.com/office/drawing/2014/main" id="{E46A4091-A265-47F4-8F80-F97A695422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1" name="Text Box 15">
          <a:extLst>
            <a:ext uri="{FF2B5EF4-FFF2-40B4-BE49-F238E27FC236}">
              <a16:creationId xmlns:a16="http://schemas.microsoft.com/office/drawing/2014/main" id="{A152868D-115C-4896-B67C-0634CF3BAA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2" name="Text Box 15">
          <a:extLst>
            <a:ext uri="{FF2B5EF4-FFF2-40B4-BE49-F238E27FC236}">
              <a16:creationId xmlns:a16="http://schemas.microsoft.com/office/drawing/2014/main" id="{E2906CD3-C4BE-44E5-AD90-C85B2F798ED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3" name="Text Box 15">
          <a:extLst>
            <a:ext uri="{FF2B5EF4-FFF2-40B4-BE49-F238E27FC236}">
              <a16:creationId xmlns:a16="http://schemas.microsoft.com/office/drawing/2014/main" id="{80AC0512-7EC2-424A-9E62-444FBBA4391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4" name="Text Box 15">
          <a:extLst>
            <a:ext uri="{FF2B5EF4-FFF2-40B4-BE49-F238E27FC236}">
              <a16:creationId xmlns:a16="http://schemas.microsoft.com/office/drawing/2014/main" id="{CCAAB0C0-0EC3-486D-BC64-20C0185103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5" name="Text Box 15">
          <a:extLst>
            <a:ext uri="{FF2B5EF4-FFF2-40B4-BE49-F238E27FC236}">
              <a16:creationId xmlns:a16="http://schemas.microsoft.com/office/drawing/2014/main" id="{51A189CC-463C-4FA1-8802-AF96DBA0755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6" name="Text Box 15">
          <a:extLst>
            <a:ext uri="{FF2B5EF4-FFF2-40B4-BE49-F238E27FC236}">
              <a16:creationId xmlns:a16="http://schemas.microsoft.com/office/drawing/2014/main" id="{F9DE842E-BF71-4228-9A5F-C0242C246CB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7" name="Text Box 15">
          <a:extLst>
            <a:ext uri="{FF2B5EF4-FFF2-40B4-BE49-F238E27FC236}">
              <a16:creationId xmlns:a16="http://schemas.microsoft.com/office/drawing/2014/main" id="{B6B7EC44-7382-48A7-BF1A-9A7B98F9E5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8" name="Text Box 15">
          <a:extLst>
            <a:ext uri="{FF2B5EF4-FFF2-40B4-BE49-F238E27FC236}">
              <a16:creationId xmlns:a16="http://schemas.microsoft.com/office/drawing/2014/main" id="{88F8622F-E1F5-4821-985B-FD7C5C2DFE7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199" name="Text Box 15">
          <a:extLst>
            <a:ext uri="{FF2B5EF4-FFF2-40B4-BE49-F238E27FC236}">
              <a16:creationId xmlns:a16="http://schemas.microsoft.com/office/drawing/2014/main" id="{FDB1E189-BC70-4DAB-B1EF-EDFFBE133BC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0" name="Text Box 15">
          <a:extLst>
            <a:ext uri="{FF2B5EF4-FFF2-40B4-BE49-F238E27FC236}">
              <a16:creationId xmlns:a16="http://schemas.microsoft.com/office/drawing/2014/main" id="{27F68400-EF98-4F83-B17D-2A91EF2621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1" name="Text Box 15">
          <a:extLst>
            <a:ext uri="{FF2B5EF4-FFF2-40B4-BE49-F238E27FC236}">
              <a16:creationId xmlns:a16="http://schemas.microsoft.com/office/drawing/2014/main" id="{96AEA6FB-998F-44FA-AB64-5ED740B2AD5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2" name="Text Box 15">
          <a:extLst>
            <a:ext uri="{FF2B5EF4-FFF2-40B4-BE49-F238E27FC236}">
              <a16:creationId xmlns:a16="http://schemas.microsoft.com/office/drawing/2014/main" id="{E010D82A-D6D2-4F28-858C-4B43818A8B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3" name="Text Box 15">
          <a:extLst>
            <a:ext uri="{FF2B5EF4-FFF2-40B4-BE49-F238E27FC236}">
              <a16:creationId xmlns:a16="http://schemas.microsoft.com/office/drawing/2014/main" id="{6FD3BB8A-3661-45D2-9AF6-D571FED0E2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4" name="Text Box 15">
          <a:extLst>
            <a:ext uri="{FF2B5EF4-FFF2-40B4-BE49-F238E27FC236}">
              <a16:creationId xmlns:a16="http://schemas.microsoft.com/office/drawing/2014/main" id="{B9BAFB65-3C9C-4520-A318-6C0DB18E86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5" name="Text Box 15">
          <a:extLst>
            <a:ext uri="{FF2B5EF4-FFF2-40B4-BE49-F238E27FC236}">
              <a16:creationId xmlns:a16="http://schemas.microsoft.com/office/drawing/2014/main" id="{793E88C9-E7C6-4B0B-92AA-63AEC2E30E5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6" name="Text Box 15">
          <a:extLst>
            <a:ext uri="{FF2B5EF4-FFF2-40B4-BE49-F238E27FC236}">
              <a16:creationId xmlns:a16="http://schemas.microsoft.com/office/drawing/2014/main" id="{3C1D6C10-5AB5-4434-8316-7513CE2F1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7" name="Text Box 15">
          <a:extLst>
            <a:ext uri="{FF2B5EF4-FFF2-40B4-BE49-F238E27FC236}">
              <a16:creationId xmlns:a16="http://schemas.microsoft.com/office/drawing/2014/main" id="{90749DA4-5867-40BF-B1EF-296202CF315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8" name="Text Box 15">
          <a:extLst>
            <a:ext uri="{FF2B5EF4-FFF2-40B4-BE49-F238E27FC236}">
              <a16:creationId xmlns:a16="http://schemas.microsoft.com/office/drawing/2014/main" id="{A12F758A-8EBB-4657-B1DC-6FB629A77D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09" name="Text Box 15">
          <a:extLst>
            <a:ext uri="{FF2B5EF4-FFF2-40B4-BE49-F238E27FC236}">
              <a16:creationId xmlns:a16="http://schemas.microsoft.com/office/drawing/2014/main" id="{E55F3DFA-5A6A-4ED2-B3F2-80C67057ADC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0" name="Text Box 15">
          <a:extLst>
            <a:ext uri="{FF2B5EF4-FFF2-40B4-BE49-F238E27FC236}">
              <a16:creationId xmlns:a16="http://schemas.microsoft.com/office/drawing/2014/main" id="{5B1E256E-D1A1-4995-88C3-7C61A53E44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1" name="Text Box 15">
          <a:extLst>
            <a:ext uri="{FF2B5EF4-FFF2-40B4-BE49-F238E27FC236}">
              <a16:creationId xmlns:a16="http://schemas.microsoft.com/office/drawing/2014/main" id="{957ADCE3-1451-411F-9674-0D4F137858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2" name="Text Box 15">
          <a:extLst>
            <a:ext uri="{FF2B5EF4-FFF2-40B4-BE49-F238E27FC236}">
              <a16:creationId xmlns:a16="http://schemas.microsoft.com/office/drawing/2014/main" id="{6DC97A57-0C32-4990-BDFC-F1136417EE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3" name="Text Box 15">
          <a:extLst>
            <a:ext uri="{FF2B5EF4-FFF2-40B4-BE49-F238E27FC236}">
              <a16:creationId xmlns:a16="http://schemas.microsoft.com/office/drawing/2014/main" id="{9C5FC78F-AF1F-4779-A5C2-2469633327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4" name="Text Box 15">
          <a:extLst>
            <a:ext uri="{FF2B5EF4-FFF2-40B4-BE49-F238E27FC236}">
              <a16:creationId xmlns:a16="http://schemas.microsoft.com/office/drawing/2014/main" id="{0A386604-8D07-4DCD-B47C-EA8349E03B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5" name="Text Box 15">
          <a:extLst>
            <a:ext uri="{FF2B5EF4-FFF2-40B4-BE49-F238E27FC236}">
              <a16:creationId xmlns:a16="http://schemas.microsoft.com/office/drawing/2014/main" id="{032913A0-D1DD-45E2-A499-F228A09E536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6" name="Text Box 15">
          <a:extLst>
            <a:ext uri="{FF2B5EF4-FFF2-40B4-BE49-F238E27FC236}">
              <a16:creationId xmlns:a16="http://schemas.microsoft.com/office/drawing/2014/main" id="{1DCF6C38-EFB1-4058-AC6D-46FEB927193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7" name="Text Box 15">
          <a:extLst>
            <a:ext uri="{FF2B5EF4-FFF2-40B4-BE49-F238E27FC236}">
              <a16:creationId xmlns:a16="http://schemas.microsoft.com/office/drawing/2014/main" id="{7895291D-2AD7-46C9-8B45-B9357B73AB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8" name="Text Box 15">
          <a:extLst>
            <a:ext uri="{FF2B5EF4-FFF2-40B4-BE49-F238E27FC236}">
              <a16:creationId xmlns:a16="http://schemas.microsoft.com/office/drawing/2014/main" id="{C9F2B5F7-CF04-4893-816E-8B00D026A0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19" name="Text Box 15">
          <a:extLst>
            <a:ext uri="{FF2B5EF4-FFF2-40B4-BE49-F238E27FC236}">
              <a16:creationId xmlns:a16="http://schemas.microsoft.com/office/drawing/2014/main" id="{24704DB3-DA6B-4E22-821E-C93E24F1D22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0" name="Text Box 15">
          <a:extLst>
            <a:ext uri="{FF2B5EF4-FFF2-40B4-BE49-F238E27FC236}">
              <a16:creationId xmlns:a16="http://schemas.microsoft.com/office/drawing/2014/main" id="{6BFC6950-1949-4202-893D-C664B8E4A0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1" name="Text Box 15">
          <a:extLst>
            <a:ext uri="{FF2B5EF4-FFF2-40B4-BE49-F238E27FC236}">
              <a16:creationId xmlns:a16="http://schemas.microsoft.com/office/drawing/2014/main" id="{05CFD01C-11FC-41CB-8B6F-1621DC14C4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2" name="Text Box 15">
          <a:extLst>
            <a:ext uri="{FF2B5EF4-FFF2-40B4-BE49-F238E27FC236}">
              <a16:creationId xmlns:a16="http://schemas.microsoft.com/office/drawing/2014/main" id="{6AF95F28-CBE3-4387-BE62-505A51AD652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3" name="Text Box 15">
          <a:extLst>
            <a:ext uri="{FF2B5EF4-FFF2-40B4-BE49-F238E27FC236}">
              <a16:creationId xmlns:a16="http://schemas.microsoft.com/office/drawing/2014/main" id="{635F2B4E-C02C-478C-B1E5-C63D5E74A7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4" name="Text Box 15">
          <a:extLst>
            <a:ext uri="{FF2B5EF4-FFF2-40B4-BE49-F238E27FC236}">
              <a16:creationId xmlns:a16="http://schemas.microsoft.com/office/drawing/2014/main" id="{01F1E6DD-E864-413D-AA8E-0BE4383C2DA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5" name="Text Box 15">
          <a:extLst>
            <a:ext uri="{FF2B5EF4-FFF2-40B4-BE49-F238E27FC236}">
              <a16:creationId xmlns:a16="http://schemas.microsoft.com/office/drawing/2014/main" id="{BE98F2DE-828F-46C2-90AB-84B2178BB2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6" name="Text Box 15">
          <a:extLst>
            <a:ext uri="{FF2B5EF4-FFF2-40B4-BE49-F238E27FC236}">
              <a16:creationId xmlns:a16="http://schemas.microsoft.com/office/drawing/2014/main" id="{8403B1ED-7D33-4C36-B394-36913324E6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7" name="Text Box 15">
          <a:extLst>
            <a:ext uri="{FF2B5EF4-FFF2-40B4-BE49-F238E27FC236}">
              <a16:creationId xmlns:a16="http://schemas.microsoft.com/office/drawing/2014/main" id="{CE09A777-F40B-4260-983E-ED52EC77D3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8" name="Text Box 15">
          <a:extLst>
            <a:ext uri="{FF2B5EF4-FFF2-40B4-BE49-F238E27FC236}">
              <a16:creationId xmlns:a16="http://schemas.microsoft.com/office/drawing/2014/main" id="{BD607AD4-D6E5-43EA-A6C7-75D9414D68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29" name="Text Box 15">
          <a:extLst>
            <a:ext uri="{FF2B5EF4-FFF2-40B4-BE49-F238E27FC236}">
              <a16:creationId xmlns:a16="http://schemas.microsoft.com/office/drawing/2014/main" id="{7C42C071-A4E7-40BA-8103-0005A35711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0" name="Text Box 15">
          <a:extLst>
            <a:ext uri="{FF2B5EF4-FFF2-40B4-BE49-F238E27FC236}">
              <a16:creationId xmlns:a16="http://schemas.microsoft.com/office/drawing/2014/main" id="{D9C83B02-B2BF-4E97-BD57-6DBCD00E0D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1" name="Text Box 15">
          <a:extLst>
            <a:ext uri="{FF2B5EF4-FFF2-40B4-BE49-F238E27FC236}">
              <a16:creationId xmlns:a16="http://schemas.microsoft.com/office/drawing/2014/main" id="{C724A3B8-8323-4846-AC39-5E62081C4E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2" name="Text Box 15">
          <a:extLst>
            <a:ext uri="{FF2B5EF4-FFF2-40B4-BE49-F238E27FC236}">
              <a16:creationId xmlns:a16="http://schemas.microsoft.com/office/drawing/2014/main" id="{C20A14C3-7045-4157-BC5E-C8C40275D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3" name="Text Box 15">
          <a:extLst>
            <a:ext uri="{FF2B5EF4-FFF2-40B4-BE49-F238E27FC236}">
              <a16:creationId xmlns:a16="http://schemas.microsoft.com/office/drawing/2014/main" id="{2974CD43-8CBB-48CB-9C50-EC81B4599E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4" name="Text Box 15">
          <a:extLst>
            <a:ext uri="{FF2B5EF4-FFF2-40B4-BE49-F238E27FC236}">
              <a16:creationId xmlns:a16="http://schemas.microsoft.com/office/drawing/2014/main" id="{AC011799-2466-45FA-BA32-C36DC4877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5" name="Text Box 15">
          <a:extLst>
            <a:ext uri="{FF2B5EF4-FFF2-40B4-BE49-F238E27FC236}">
              <a16:creationId xmlns:a16="http://schemas.microsoft.com/office/drawing/2014/main" id="{FDA24CE5-D4AD-40A3-BCC5-A43CB399338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6" name="Text Box 15">
          <a:extLst>
            <a:ext uri="{FF2B5EF4-FFF2-40B4-BE49-F238E27FC236}">
              <a16:creationId xmlns:a16="http://schemas.microsoft.com/office/drawing/2014/main" id="{7EE04CC6-09DD-49D4-A325-73EF746D28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7" name="Text Box 15">
          <a:extLst>
            <a:ext uri="{FF2B5EF4-FFF2-40B4-BE49-F238E27FC236}">
              <a16:creationId xmlns:a16="http://schemas.microsoft.com/office/drawing/2014/main" id="{28D11359-8A12-422F-8559-3A49CAB73C6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8" name="Text Box 15">
          <a:extLst>
            <a:ext uri="{FF2B5EF4-FFF2-40B4-BE49-F238E27FC236}">
              <a16:creationId xmlns:a16="http://schemas.microsoft.com/office/drawing/2014/main" id="{62039C79-6DEC-432F-BCF4-796CFA5A3C9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39" name="Text Box 15">
          <a:extLst>
            <a:ext uri="{FF2B5EF4-FFF2-40B4-BE49-F238E27FC236}">
              <a16:creationId xmlns:a16="http://schemas.microsoft.com/office/drawing/2014/main" id="{8F5C4019-EC61-4A7F-A340-6234A86B9F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0" name="Text Box 15">
          <a:extLst>
            <a:ext uri="{FF2B5EF4-FFF2-40B4-BE49-F238E27FC236}">
              <a16:creationId xmlns:a16="http://schemas.microsoft.com/office/drawing/2014/main" id="{33932922-E9B4-44F5-81F4-5C0785189C5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1" name="Text Box 15">
          <a:extLst>
            <a:ext uri="{FF2B5EF4-FFF2-40B4-BE49-F238E27FC236}">
              <a16:creationId xmlns:a16="http://schemas.microsoft.com/office/drawing/2014/main" id="{CDE0C4BE-748D-4DCD-86E4-87C3ED0243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2" name="Text Box 15">
          <a:extLst>
            <a:ext uri="{FF2B5EF4-FFF2-40B4-BE49-F238E27FC236}">
              <a16:creationId xmlns:a16="http://schemas.microsoft.com/office/drawing/2014/main" id="{0562C8D8-16FF-4B0C-9C53-9D1BDD21004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3" name="Text Box 15">
          <a:extLst>
            <a:ext uri="{FF2B5EF4-FFF2-40B4-BE49-F238E27FC236}">
              <a16:creationId xmlns:a16="http://schemas.microsoft.com/office/drawing/2014/main" id="{2170A471-6728-41A9-96F3-F4F67EC9C0F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4" name="Text Box 15">
          <a:extLst>
            <a:ext uri="{FF2B5EF4-FFF2-40B4-BE49-F238E27FC236}">
              <a16:creationId xmlns:a16="http://schemas.microsoft.com/office/drawing/2014/main" id="{1B488258-5A38-43BF-8D79-023114646D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5" name="Text Box 15">
          <a:extLst>
            <a:ext uri="{FF2B5EF4-FFF2-40B4-BE49-F238E27FC236}">
              <a16:creationId xmlns:a16="http://schemas.microsoft.com/office/drawing/2014/main" id="{99E07A3F-3087-4EA8-8896-4F2B1615FE4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6" name="Text Box 15">
          <a:extLst>
            <a:ext uri="{FF2B5EF4-FFF2-40B4-BE49-F238E27FC236}">
              <a16:creationId xmlns:a16="http://schemas.microsoft.com/office/drawing/2014/main" id="{CDE5FD5D-7B0C-4204-8BD5-B6AF563FDA0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7" name="Text Box 15">
          <a:extLst>
            <a:ext uri="{FF2B5EF4-FFF2-40B4-BE49-F238E27FC236}">
              <a16:creationId xmlns:a16="http://schemas.microsoft.com/office/drawing/2014/main" id="{2D384408-9E31-4D57-A150-3DD724E4F9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8" name="Text Box 15">
          <a:extLst>
            <a:ext uri="{FF2B5EF4-FFF2-40B4-BE49-F238E27FC236}">
              <a16:creationId xmlns:a16="http://schemas.microsoft.com/office/drawing/2014/main" id="{0A9CD98A-74A6-4FFF-A595-65E1F0479C0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49" name="Text Box 15">
          <a:extLst>
            <a:ext uri="{FF2B5EF4-FFF2-40B4-BE49-F238E27FC236}">
              <a16:creationId xmlns:a16="http://schemas.microsoft.com/office/drawing/2014/main" id="{AD74B552-5BDC-412C-9DA1-2022A636542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0" name="Text Box 15">
          <a:extLst>
            <a:ext uri="{FF2B5EF4-FFF2-40B4-BE49-F238E27FC236}">
              <a16:creationId xmlns:a16="http://schemas.microsoft.com/office/drawing/2014/main" id="{1A224738-B702-4029-98C6-7621FACB4D3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1" name="Text Box 15">
          <a:extLst>
            <a:ext uri="{FF2B5EF4-FFF2-40B4-BE49-F238E27FC236}">
              <a16:creationId xmlns:a16="http://schemas.microsoft.com/office/drawing/2014/main" id="{9BF69EA6-4DAA-467D-B3FF-85806FE2971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2" name="Text Box 15">
          <a:extLst>
            <a:ext uri="{FF2B5EF4-FFF2-40B4-BE49-F238E27FC236}">
              <a16:creationId xmlns:a16="http://schemas.microsoft.com/office/drawing/2014/main" id="{C15C3B50-5E21-4CEB-B8DC-78ABE90F1B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3" name="Text Box 15">
          <a:extLst>
            <a:ext uri="{FF2B5EF4-FFF2-40B4-BE49-F238E27FC236}">
              <a16:creationId xmlns:a16="http://schemas.microsoft.com/office/drawing/2014/main" id="{7CFBD0E4-15C4-4020-859E-8A060F18647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4" name="Text Box 15">
          <a:extLst>
            <a:ext uri="{FF2B5EF4-FFF2-40B4-BE49-F238E27FC236}">
              <a16:creationId xmlns:a16="http://schemas.microsoft.com/office/drawing/2014/main" id="{6EF1D76E-DEBB-4EDC-A5EB-7422B7085C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5" name="Text Box 15">
          <a:extLst>
            <a:ext uri="{FF2B5EF4-FFF2-40B4-BE49-F238E27FC236}">
              <a16:creationId xmlns:a16="http://schemas.microsoft.com/office/drawing/2014/main" id="{DEE78BD4-6FD9-43DE-ADB2-69CBDCEBCAC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6" name="Text Box 15">
          <a:extLst>
            <a:ext uri="{FF2B5EF4-FFF2-40B4-BE49-F238E27FC236}">
              <a16:creationId xmlns:a16="http://schemas.microsoft.com/office/drawing/2014/main" id="{FB097885-384B-4C20-85D8-7FA5DEEA6F9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7" name="Text Box 15">
          <a:extLst>
            <a:ext uri="{FF2B5EF4-FFF2-40B4-BE49-F238E27FC236}">
              <a16:creationId xmlns:a16="http://schemas.microsoft.com/office/drawing/2014/main" id="{32764287-628F-451A-9BD5-EE1E894EC3E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8" name="Text Box 15">
          <a:extLst>
            <a:ext uri="{FF2B5EF4-FFF2-40B4-BE49-F238E27FC236}">
              <a16:creationId xmlns:a16="http://schemas.microsoft.com/office/drawing/2014/main" id="{E0F5074A-D681-4AF2-A0F1-2901848E3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59" name="Text Box 15">
          <a:extLst>
            <a:ext uri="{FF2B5EF4-FFF2-40B4-BE49-F238E27FC236}">
              <a16:creationId xmlns:a16="http://schemas.microsoft.com/office/drawing/2014/main" id="{83CC83D7-2090-44BB-B459-F036445ECF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0" name="Text Box 15">
          <a:extLst>
            <a:ext uri="{FF2B5EF4-FFF2-40B4-BE49-F238E27FC236}">
              <a16:creationId xmlns:a16="http://schemas.microsoft.com/office/drawing/2014/main" id="{3989BBF5-B58A-42BE-9B02-73E5C29978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1" name="Text Box 15">
          <a:extLst>
            <a:ext uri="{FF2B5EF4-FFF2-40B4-BE49-F238E27FC236}">
              <a16:creationId xmlns:a16="http://schemas.microsoft.com/office/drawing/2014/main" id="{436BC395-15FA-423D-831C-45274DD65C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2" name="Text Box 15">
          <a:extLst>
            <a:ext uri="{FF2B5EF4-FFF2-40B4-BE49-F238E27FC236}">
              <a16:creationId xmlns:a16="http://schemas.microsoft.com/office/drawing/2014/main" id="{274540FE-C757-4FBF-8B57-7754CD655A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3" name="Text Box 15">
          <a:extLst>
            <a:ext uri="{FF2B5EF4-FFF2-40B4-BE49-F238E27FC236}">
              <a16:creationId xmlns:a16="http://schemas.microsoft.com/office/drawing/2014/main" id="{D739CF66-21A7-44C7-BAC7-2FB0E811E5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4" name="Text Box 15">
          <a:extLst>
            <a:ext uri="{FF2B5EF4-FFF2-40B4-BE49-F238E27FC236}">
              <a16:creationId xmlns:a16="http://schemas.microsoft.com/office/drawing/2014/main" id="{73DF36EB-B185-4901-A5B6-7BEC25362B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5" name="Text Box 15">
          <a:extLst>
            <a:ext uri="{FF2B5EF4-FFF2-40B4-BE49-F238E27FC236}">
              <a16:creationId xmlns:a16="http://schemas.microsoft.com/office/drawing/2014/main" id="{F843A26F-373A-48AA-83DC-A809F13F7B4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6" name="Text Box 15">
          <a:extLst>
            <a:ext uri="{FF2B5EF4-FFF2-40B4-BE49-F238E27FC236}">
              <a16:creationId xmlns:a16="http://schemas.microsoft.com/office/drawing/2014/main" id="{8DC2776C-C3B3-4D52-B332-FFC7FF08B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7" name="Text Box 15">
          <a:extLst>
            <a:ext uri="{FF2B5EF4-FFF2-40B4-BE49-F238E27FC236}">
              <a16:creationId xmlns:a16="http://schemas.microsoft.com/office/drawing/2014/main" id="{6AB1BE9F-D2A3-4A3B-9983-6AAB522C61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8" name="Text Box 15">
          <a:extLst>
            <a:ext uri="{FF2B5EF4-FFF2-40B4-BE49-F238E27FC236}">
              <a16:creationId xmlns:a16="http://schemas.microsoft.com/office/drawing/2014/main" id="{E51B798D-F263-47DD-AC32-FCAFE4C98DF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69" name="Text Box 15">
          <a:extLst>
            <a:ext uri="{FF2B5EF4-FFF2-40B4-BE49-F238E27FC236}">
              <a16:creationId xmlns:a16="http://schemas.microsoft.com/office/drawing/2014/main" id="{3DEEB7D0-FC0D-4D24-9D0E-1BF28390883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0" name="Text Box 15">
          <a:extLst>
            <a:ext uri="{FF2B5EF4-FFF2-40B4-BE49-F238E27FC236}">
              <a16:creationId xmlns:a16="http://schemas.microsoft.com/office/drawing/2014/main" id="{53B721C1-6A1D-48AC-8217-A821A338C89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1" name="Text Box 15">
          <a:extLst>
            <a:ext uri="{FF2B5EF4-FFF2-40B4-BE49-F238E27FC236}">
              <a16:creationId xmlns:a16="http://schemas.microsoft.com/office/drawing/2014/main" id="{086CCCE3-4935-4E38-961B-4A84DB55EA4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2" name="Text Box 15">
          <a:extLst>
            <a:ext uri="{FF2B5EF4-FFF2-40B4-BE49-F238E27FC236}">
              <a16:creationId xmlns:a16="http://schemas.microsoft.com/office/drawing/2014/main" id="{682D355D-033F-43DB-8C20-9A5835894C8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3" name="Text Box 15">
          <a:extLst>
            <a:ext uri="{FF2B5EF4-FFF2-40B4-BE49-F238E27FC236}">
              <a16:creationId xmlns:a16="http://schemas.microsoft.com/office/drawing/2014/main" id="{332AAE8A-D606-4CAB-A6F1-BF9B8DC010D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4" name="Text Box 15">
          <a:extLst>
            <a:ext uri="{FF2B5EF4-FFF2-40B4-BE49-F238E27FC236}">
              <a16:creationId xmlns:a16="http://schemas.microsoft.com/office/drawing/2014/main" id="{45537235-9105-45C9-B1F3-79260D3AC5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5" name="Text Box 15">
          <a:extLst>
            <a:ext uri="{FF2B5EF4-FFF2-40B4-BE49-F238E27FC236}">
              <a16:creationId xmlns:a16="http://schemas.microsoft.com/office/drawing/2014/main" id="{8C1025D4-5709-4718-85FD-EF5FB6208D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6" name="Text Box 15">
          <a:extLst>
            <a:ext uri="{FF2B5EF4-FFF2-40B4-BE49-F238E27FC236}">
              <a16:creationId xmlns:a16="http://schemas.microsoft.com/office/drawing/2014/main" id="{71A3A510-D0C2-4DFF-AD34-0F0A1F65A8C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7" name="Text Box 15">
          <a:extLst>
            <a:ext uri="{FF2B5EF4-FFF2-40B4-BE49-F238E27FC236}">
              <a16:creationId xmlns:a16="http://schemas.microsoft.com/office/drawing/2014/main" id="{F465D8C3-0EA9-4F9A-A07B-661403063E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8" name="Text Box 15">
          <a:extLst>
            <a:ext uri="{FF2B5EF4-FFF2-40B4-BE49-F238E27FC236}">
              <a16:creationId xmlns:a16="http://schemas.microsoft.com/office/drawing/2014/main" id="{A9F7CBC2-7D32-4706-82FE-FFF6B36A95E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79" name="Text Box 15">
          <a:extLst>
            <a:ext uri="{FF2B5EF4-FFF2-40B4-BE49-F238E27FC236}">
              <a16:creationId xmlns:a16="http://schemas.microsoft.com/office/drawing/2014/main" id="{15899A2E-8DD4-4968-97B6-B572E0EC270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0" name="Text Box 15">
          <a:extLst>
            <a:ext uri="{FF2B5EF4-FFF2-40B4-BE49-F238E27FC236}">
              <a16:creationId xmlns:a16="http://schemas.microsoft.com/office/drawing/2014/main" id="{20FE4283-CC49-4271-94A5-1BC581454F5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1" name="Text Box 15">
          <a:extLst>
            <a:ext uri="{FF2B5EF4-FFF2-40B4-BE49-F238E27FC236}">
              <a16:creationId xmlns:a16="http://schemas.microsoft.com/office/drawing/2014/main" id="{4076AB5B-0056-4066-A63C-D91D7D1FF3A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2" name="Text Box 15">
          <a:extLst>
            <a:ext uri="{FF2B5EF4-FFF2-40B4-BE49-F238E27FC236}">
              <a16:creationId xmlns:a16="http://schemas.microsoft.com/office/drawing/2014/main" id="{F2C1B55A-4AA4-401A-BAB0-28D30BF475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3" name="Text Box 15">
          <a:extLst>
            <a:ext uri="{FF2B5EF4-FFF2-40B4-BE49-F238E27FC236}">
              <a16:creationId xmlns:a16="http://schemas.microsoft.com/office/drawing/2014/main" id="{66EE44AE-49EA-4C9D-863A-EA668642270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4" name="Text Box 15">
          <a:extLst>
            <a:ext uri="{FF2B5EF4-FFF2-40B4-BE49-F238E27FC236}">
              <a16:creationId xmlns:a16="http://schemas.microsoft.com/office/drawing/2014/main" id="{C154BDB2-F7E7-4F9A-A603-68C69AEE92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5" name="Text Box 15">
          <a:extLst>
            <a:ext uri="{FF2B5EF4-FFF2-40B4-BE49-F238E27FC236}">
              <a16:creationId xmlns:a16="http://schemas.microsoft.com/office/drawing/2014/main" id="{6B37E6DE-FDE5-4AAF-A2EB-34A1CBB167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6" name="Text Box 15">
          <a:extLst>
            <a:ext uri="{FF2B5EF4-FFF2-40B4-BE49-F238E27FC236}">
              <a16:creationId xmlns:a16="http://schemas.microsoft.com/office/drawing/2014/main" id="{E24DADBA-31ED-47FE-A638-CB92FA0BF15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7" name="Text Box 15">
          <a:extLst>
            <a:ext uri="{FF2B5EF4-FFF2-40B4-BE49-F238E27FC236}">
              <a16:creationId xmlns:a16="http://schemas.microsoft.com/office/drawing/2014/main" id="{9958449D-9033-4509-9F53-4A0E8668D08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8" name="Text Box 15">
          <a:extLst>
            <a:ext uri="{FF2B5EF4-FFF2-40B4-BE49-F238E27FC236}">
              <a16:creationId xmlns:a16="http://schemas.microsoft.com/office/drawing/2014/main" id="{2D7E3A9B-8EB9-40EE-8FE0-BB0D8A0ABE1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89" name="Text Box 15">
          <a:extLst>
            <a:ext uri="{FF2B5EF4-FFF2-40B4-BE49-F238E27FC236}">
              <a16:creationId xmlns:a16="http://schemas.microsoft.com/office/drawing/2014/main" id="{381B3707-BBBA-440F-9014-47E0ECD1AF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0" name="Text Box 15">
          <a:extLst>
            <a:ext uri="{FF2B5EF4-FFF2-40B4-BE49-F238E27FC236}">
              <a16:creationId xmlns:a16="http://schemas.microsoft.com/office/drawing/2014/main" id="{0A3740B5-479D-413F-A515-B97B951AA7B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1" name="Text Box 15">
          <a:extLst>
            <a:ext uri="{FF2B5EF4-FFF2-40B4-BE49-F238E27FC236}">
              <a16:creationId xmlns:a16="http://schemas.microsoft.com/office/drawing/2014/main" id="{C98C0996-D7A4-4D0F-B536-466A7DC1F27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2" name="Text Box 15">
          <a:extLst>
            <a:ext uri="{FF2B5EF4-FFF2-40B4-BE49-F238E27FC236}">
              <a16:creationId xmlns:a16="http://schemas.microsoft.com/office/drawing/2014/main" id="{325799A8-E639-4868-8295-9FBAFF2097F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3" name="Text Box 15">
          <a:extLst>
            <a:ext uri="{FF2B5EF4-FFF2-40B4-BE49-F238E27FC236}">
              <a16:creationId xmlns:a16="http://schemas.microsoft.com/office/drawing/2014/main" id="{88B390CA-2A48-4DDF-9003-D4C6E833F6D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4" name="Text Box 15">
          <a:extLst>
            <a:ext uri="{FF2B5EF4-FFF2-40B4-BE49-F238E27FC236}">
              <a16:creationId xmlns:a16="http://schemas.microsoft.com/office/drawing/2014/main" id="{0FCBFF21-3080-4B37-A46B-854DC96CC3A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5" name="Text Box 15">
          <a:extLst>
            <a:ext uri="{FF2B5EF4-FFF2-40B4-BE49-F238E27FC236}">
              <a16:creationId xmlns:a16="http://schemas.microsoft.com/office/drawing/2014/main" id="{EFBF8400-FF2B-4FCF-A574-09714043003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6" name="Text Box 15">
          <a:extLst>
            <a:ext uri="{FF2B5EF4-FFF2-40B4-BE49-F238E27FC236}">
              <a16:creationId xmlns:a16="http://schemas.microsoft.com/office/drawing/2014/main" id="{5D4293BB-BA31-4F4F-868E-DDB0B9A9D4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7" name="Text Box 15">
          <a:extLst>
            <a:ext uri="{FF2B5EF4-FFF2-40B4-BE49-F238E27FC236}">
              <a16:creationId xmlns:a16="http://schemas.microsoft.com/office/drawing/2014/main" id="{EFC79589-854B-460A-BC6D-1C0240B23E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8" name="Text Box 15">
          <a:extLst>
            <a:ext uri="{FF2B5EF4-FFF2-40B4-BE49-F238E27FC236}">
              <a16:creationId xmlns:a16="http://schemas.microsoft.com/office/drawing/2014/main" id="{2831C639-0773-46EA-8839-4B119AF64E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299" name="Text Box 15">
          <a:extLst>
            <a:ext uri="{FF2B5EF4-FFF2-40B4-BE49-F238E27FC236}">
              <a16:creationId xmlns:a16="http://schemas.microsoft.com/office/drawing/2014/main" id="{14C14E61-4D4C-4B9A-988C-89AAD96B741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0" name="Text Box 15">
          <a:extLst>
            <a:ext uri="{FF2B5EF4-FFF2-40B4-BE49-F238E27FC236}">
              <a16:creationId xmlns:a16="http://schemas.microsoft.com/office/drawing/2014/main" id="{18AA0700-60AE-48A8-B291-7077FB76BC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1" name="Text Box 15">
          <a:extLst>
            <a:ext uri="{FF2B5EF4-FFF2-40B4-BE49-F238E27FC236}">
              <a16:creationId xmlns:a16="http://schemas.microsoft.com/office/drawing/2014/main" id="{F0C82A81-9F99-4CD8-87AC-3A9F81CBD01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2" name="Text Box 15">
          <a:extLst>
            <a:ext uri="{FF2B5EF4-FFF2-40B4-BE49-F238E27FC236}">
              <a16:creationId xmlns:a16="http://schemas.microsoft.com/office/drawing/2014/main" id="{9A8F94CF-DF3E-43A7-851A-208C5A92F5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3" name="Text Box 15">
          <a:extLst>
            <a:ext uri="{FF2B5EF4-FFF2-40B4-BE49-F238E27FC236}">
              <a16:creationId xmlns:a16="http://schemas.microsoft.com/office/drawing/2014/main" id="{50E71DC1-2466-4BEA-8F8A-53171A49774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4" name="Text Box 15">
          <a:extLst>
            <a:ext uri="{FF2B5EF4-FFF2-40B4-BE49-F238E27FC236}">
              <a16:creationId xmlns:a16="http://schemas.microsoft.com/office/drawing/2014/main" id="{6AEF504A-6EBA-43B9-86CC-2BA8238E137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5" name="Text Box 15">
          <a:extLst>
            <a:ext uri="{FF2B5EF4-FFF2-40B4-BE49-F238E27FC236}">
              <a16:creationId xmlns:a16="http://schemas.microsoft.com/office/drawing/2014/main" id="{BCF59BE1-65CA-4A5A-AEB2-C1F8BE1CB89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6" name="Text Box 15">
          <a:extLst>
            <a:ext uri="{FF2B5EF4-FFF2-40B4-BE49-F238E27FC236}">
              <a16:creationId xmlns:a16="http://schemas.microsoft.com/office/drawing/2014/main" id="{4A835D38-F7AB-46CE-BF72-BD8DFFB45D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7" name="Text Box 15">
          <a:extLst>
            <a:ext uri="{FF2B5EF4-FFF2-40B4-BE49-F238E27FC236}">
              <a16:creationId xmlns:a16="http://schemas.microsoft.com/office/drawing/2014/main" id="{88B4ADC4-6C26-48F2-9518-400272E1BFD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8" name="Text Box 15">
          <a:extLst>
            <a:ext uri="{FF2B5EF4-FFF2-40B4-BE49-F238E27FC236}">
              <a16:creationId xmlns:a16="http://schemas.microsoft.com/office/drawing/2014/main" id="{6524F637-D138-48E8-AFAA-E5300C6B0D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09" name="Text Box 15">
          <a:extLst>
            <a:ext uri="{FF2B5EF4-FFF2-40B4-BE49-F238E27FC236}">
              <a16:creationId xmlns:a16="http://schemas.microsoft.com/office/drawing/2014/main" id="{B9DD89A2-D9FD-4FE8-B462-9A7FAFFD58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0" name="Text Box 15">
          <a:extLst>
            <a:ext uri="{FF2B5EF4-FFF2-40B4-BE49-F238E27FC236}">
              <a16:creationId xmlns:a16="http://schemas.microsoft.com/office/drawing/2014/main" id="{1622FDD5-1322-420F-BCA9-63171AEBB0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1" name="Text Box 15">
          <a:extLst>
            <a:ext uri="{FF2B5EF4-FFF2-40B4-BE49-F238E27FC236}">
              <a16:creationId xmlns:a16="http://schemas.microsoft.com/office/drawing/2014/main" id="{9FAD0CD9-58E5-4E8E-930D-0B77AC00B3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2" name="Text Box 15">
          <a:extLst>
            <a:ext uri="{FF2B5EF4-FFF2-40B4-BE49-F238E27FC236}">
              <a16:creationId xmlns:a16="http://schemas.microsoft.com/office/drawing/2014/main" id="{43CB1C71-9792-44A8-B2D9-21F307E54F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3" name="Text Box 15">
          <a:extLst>
            <a:ext uri="{FF2B5EF4-FFF2-40B4-BE49-F238E27FC236}">
              <a16:creationId xmlns:a16="http://schemas.microsoft.com/office/drawing/2014/main" id="{507F09F2-8E95-4925-8AAF-A31A0FDEC84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4" name="Text Box 15">
          <a:extLst>
            <a:ext uri="{FF2B5EF4-FFF2-40B4-BE49-F238E27FC236}">
              <a16:creationId xmlns:a16="http://schemas.microsoft.com/office/drawing/2014/main" id="{FA4B54CB-9D34-40AF-BC3F-CC1A58D0477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5" name="Text Box 15">
          <a:extLst>
            <a:ext uri="{FF2B5EF4-FFF2-40B4-BE49-F238E27FC236}">
              <a16:creationId xmlns:a16="http://schemas.microsoft.com/office/drawing/2014/main" id="{8EEAAA6F-13D1-4318-B436-4E3DA25BA0A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6" name="Text Box 15">
          <a:extLst>
            <a:ext uri="{FF2B5EF4-FFF2-40B4-BE49-F238E27FC236}">
              <a16:creationId xmlns:a16="http://schemas.microsoft.com/office/drawing/2014/main" id="{7D86DB11-C9EA-4368-9C8F-498AA21E3AE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7" name="Text Box 15">
          <a:extLst>
            <a:ext uri="{FF2B5EF4-FFF2-40B4-BE49-F238E27FC236}">
              <a16:creationId xmlns:a16="http://schemas.microsoft.com/office/drawing/2014/main" id="{352E0157-6A3A-43D8-B25D-56F30260799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18" name="Text Box 15">
          <a:extLst>
            <a:ext uri="{FF2B5EF4-FFF2-40B4-BE49-F238E27FC236}">
              <a16:creationId xmlns:a16="http://schemas.microsoft.com/office/drawing/2014/main" id="{1B47583B-45A5-460C-84B3-BD21DADA968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331"/>
    <xdr:sp macro="" textlink="">
      <xdr:nvSpPr>
        <xdr:cNvPr id="319" name="Text Box 15">
          <a:extLst>
            <a:ext uri="{FF2B5EF4-FFF2-40B4-BE49-F238E27FC236}">
              <a16:creationId xmlns:a16="http://schemas.microsoft.com/office/drawing/2014/main" id="{57D9D3E0-94F1-4F2C-BC9D-28523A9FE195}"/>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0" name="Text Box 15">
          <a:extLst>
            <a:ext uri="{FF2B5EF4-FFF2-40B4-BE49-F238E27FC236}">
              <a16:creationId xmlns:a16="http://schemas.microsoft.com/office/drawing/2014/main" id="{FA944FC7-031B-4B3D-8841-4DA914D8B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1" name="Text Box 15">
          <a:extLst>
            <a:ext uri="{FF2B5EF4-FFF2-40B4-BE49-F238E27FC236}">
              <a16:creationId xmlns:a16="http://schemas.microsoft.com/office/drawing/2014/main" id="{4772FB42-873A-4061-AD5F-B5855705D2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2" name="Text Box 15">
          <a:extLst>
            <a:ext uri="{FF2B5EF4-FFF2-40B4-BE49-F238E27FC236}">
              <a16:creationId xmlns:a16="http://schemas.microsoft.com/office/drawing/2014/main" id="{F1FE3BDC-747A-4FDA-95B6-704DC6C938E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3" name="Text Box 15">
          <a:extLst>
            <a:ext uri="{FF2B5EF4-FFF2-40B4-BE49-F238E27FC236}">
              <a16:creationId xmlns:a16="http://schemas.microsoft.com/office/drawing/2014/main" id="{86F50857-AC9D-440B-8A1B-9653B4E80DA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4" name="Text Box 15">
          <a:extLst>
            <a:ext uri="{FF2B5EF4-FFF2-40B4-BE49-F238E27FC236}">
              <a16:creationId xmlns:a16="http://schemas.microsoft.com/office/drawing/2014/main" id="{B54E9C1F-1D90-49C5-A68C-D2E1EDF884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5" name="Text Box 15">
          <a:extLst>
            <a:ext uri="{FF2B5EF4-FFF2-40B4-BE49-F238E27FC236}">
              <a16:creationId xmlns:a16="http://schemas.microsoft.com/office/drawing/2014/main" id="{0C688596-8924-4BE0-8117-500B052B7E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6" name="Text Box 15">
          <a:extLst>
            <a:ext uri="{FF2B5EF4-FFF2-40B4-BE49-F238E27FC236}">
              <a16:creationId xmlns:a16="http://schemas.microsoft.com/office/drawing/2014/main" id="{4514A565-9359-4CA6-A459-16AFB09B4AE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7" name="Text Box 15">
          <a:extLst>
            <a:ext uri="{FF2B5EF4-FFF2-40B4-BE49-F238E27FC236}">
              <a16:creationId xmlns:a16="http://schemas.microsoft.com/office/drawing/2014/main" id="{3197C58A-A6FD-4E3E-AC2B-6B4B3BC4E6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8" name="Text Box 15">
          <a:extLst>
            <a:ext uri="{FF2B5EF4-FFF2-40B4-BE49-F238E27FC236}">
              <a16:creationId xmlns:a16="http://schemas.microsoft.com/office/drawing/2014/main" id="{A60103B3-1FB1-4252-9A66-581F70045EF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29" name="Text Box 15">
          <a:extLst>
            <a:ext uri="{FF2B5EF4-FFF2-40B4-BE49-F238E27FC236}">
              <a16:creationId xmlns:a16="http://schemas.microsoft.com/office/drawing/2014/main" id="{6F5BA739-B8DF-4D51-B935-2471C2BDCBB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0" name="Text Box 15">
          <a:extLst>
            <a:ext uri="{FF2B5EF4-FFF2-40B4-BE49-F238E27FC236}">
              <a16:creationId xmlns:a16="http://schemas.microsoft.com/office/drawing/2014/main" id="{DADDF960-7090-418A-8ECC-9C9400FC62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1" name="Text Box 15">
          <a:extLst>
            <a:ext uri="{FF2B5EF4-FFF2-40B4-BE49-F238E27FC236}">
              <a16:creationId xmlns:a16="http://schemas.microsoft.com/office/drawing/2014/main" id="{BDC13780-336E-4E97-9016-2AD53B396B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2" name="Text Box 15">
          <a:extLst>
            <a:ext uri="{FF2B5EF4-FFF2-40B4-BE49-F238E27FC236}">
              <a16:creationId xmlns:a16="http://schemas.microsoft.com/office/drawing/2014/main" id="{A4C17474-D566-478A-AF84-DB38D9E3127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3" name="Text Box 15">
          <a:extLst>
            <a:ext uri="{FF2B5EF4-FFF2-40B4-BE49-F238E27FC236}">
              <a16:creationId xmlns:a16="http://schemas.microsoft.com/office/drawing/2014/main" id="{55B1F2BD-367F-4646-94EA-08EAA717A0C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4" name="Text Box 15">
          <a:extLst>
            <a:ext uri="{FF2B5EF4-FFF2-40B4-BE49-F238E27FC236}">
              <a16:creationId xmlns:a16="http://schemas.microsoft.com/office/drawing/2014/main" id="{9D3C8CFA-3B39-496C-B6D9-12E021B0040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5" name="Text Box 15">
          <a:extLst>
            <a:ext uri="{FF2B5EF4-FFF2-40B4-BE49-F238E27FC236}">
              <a16:creationId xmlns:a16="http://schemas.microsoft.com/office/drawing/2014/main" id="{65524FFD-93BD-4E3F-B591-988D7A4542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6" name="Text Box 15">
          <a:extLst>
            <a:ext uri="{FF2B5EF4-FFF2-40B4-BE49-F238E27FC236}">
              <a16:creationId xmlns:a16="http://schemas.microsoft.com/office/drawing/2014/main" id="{DADDE05B-8746-484E-BCF7-D9E4DB816A7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7" name="Text Box 15">
          <a:extLst>
            <a:ext uri="{FF2B5EF4-FFF2-40B4-BE49-F238E27FC236}">
              <a16:creationId xmlns:a16="http://schemas.microsoft.com/office/drawing/2014/main" id="{B9885F2D-584C-47B9-83BC-ACBF98453B3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8" name="Text Box 15">
          <a:extLst>
            <a:ext uri="{FF2B5EF4-FFF2-40B4-BE49-F238E27FC236}">
              <a16:creationId xmlns:a16="http://schemas.microsoft.com/office/drawing/2014/main" id="{84313E85-3A74-4359-B283-4EC30B50476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39" name="Text Box 15">
          <a:extLst>
            <a:ext uri="{FF2B5EF4-FFF2-40B4-BE49-F238E27FC236}">
              <a16:creationId xmlns:a16="http://schemas.microsoft.com/office/drawing/2014/main" id="{D5CF2A95-9C34-40D3-8F8D-6F3B6A47BCB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0" name="Text Box 15">
          <a:extLst>
            <a:ext uri="{FF2B5EF4-FFF2-40B4-BE49-F238E27FC236}">
              <a16:creationId xmlns:a16="http://schemas.microsoft.com/office/drawing/2014/main" id="{7BDB6FC0-0801-42B5-89F2-F21A5A6D255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1" name="Text Box 15">
          <a:extLst>
            <a:ext uri="{FF2B5EF4-FFF2-40B4-BE49-F238E27FC236}">
              <a16:creationId xmlns:a16="http://schemas.microsoft.com/office/drawing/2014/main" id="{8D3F2EB6-3DA3-4C71-A742-17B1DCB5412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2" name="Text Box 15">
          <a:extLst>
            <a:ext uri="{FF2B5EF4-FFF2-40B4-BE49-F238E27FC236}">
              <a16:creationId xmlns:a16="http://schemas.microsoft.com/office/drawing/2014/main" id="{70EEE975-2F4E-44D2-9001-4C94FB7008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3" name="Text Box 15">
          <a:extLst>
            <a:ext uri="{FF2B5EF4-FFF2-40B4-BE49-F238E27FC236}">
              <a16:creationId xmlns:a16="http://schemas.microsoft.com/office/drawing/2014/main" id="{57BF1935-46B9-4293-BED2-32B8FC1A998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4" name="Text Box 15">
          <a:extLst>
            <a:ext uri="{FF2B5EF4-FFF2-40B4-BE49-F238E27FC236}">
              <a16:creationId xmlns:a16="http://schemas.microsoft.com/office/drawing/2014/main" id="{386ACFD2-336B-4C8F-9451-BEF40EA8629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5" name="Text Box 15">
          <a:extLst>
            <a:ext uri="{FF2B5EF4-FFF2-40B4-BE49-F238E27FC236}">
              <a16:creationId xmlns:a16="http://schemas.microsoft.com/office/drawing/2014/main" id="{45E22F8E-3151-4639-A6AC-8AA79F0D4D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6" name="Text Box 15">
          <a:extLst>
            <a:ext uri="{FF2B5EF4-FFF2-40B4-BE49-F238E27FC236}">
              <a16:creationId xmlns:a16="http://schemas.microsoft.com/office/drawing/2014/main" id="{740FF4BD-EEBA-4C79-BF5E-8AE4F5B7183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7" name="Text Box 15">
          <a:extLst>
            <a:ext uri="{FF2B5EF4-FFF2-40B4-BE49-F238E27FC236}">
              <a16:creationId xmlns:a16="http://schemas.microsoft.com/office/drawing/2014/main" id="{741C6DC6-93CF-4D9F-8B22-E0ECF98524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8" name="Text Box 15">
          <a:extLst>
            <a:ext uri="{FF2B5EF4-FFF2-40B4-BE49-F238E27FC236}">
              <a16:creationId xmlns:a16="http://schemas.microsoft.com/office/drawing/2014/main" id="{197879D9-171A-4A86-987F-A5E18F740F0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49" name="Text Box 15">
          <a:extLst>
            <a:ext uri="{FF2B5EF4-FFF2-40B4-BE49-F238E27FC236}">
              <a16:creationId xmlns:a16="http://schemas.microsoft.com/office/drawing/2014/main" id="{DAF9FDDE-6560-47AE-B942-02CC9295E99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0" name="Text Box 15">
          <a:extLst>
            <a:ext uri="{FF2B5EF4-FFF2-40B4-BE49-F238E27FC236}">
              <a16:creationId xmlns:a16="http://schemas.microsoft.com/office/drawing/2014/main" id="{4030873F-A413-4302-ABF3-03025B03DF2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1" name="Text Box 15">
          <a:extLst>
            <a:ext uri="{FF2B5EF4-FFF2-40B4-BE49-F238E27FC236}">
              <a16:creationId xmlns:a16="http://schemas.microsoft.com/office/drawing/2014/main" id="{5FA372A4-5230-4F22-B810-5FF309F106B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2" name="Text Box 15">
          <a:extLst>
            <a:ext uri="{FF2B5EF4-FFF2-40B4-BE49-F238E27FC236}">
              <a16:creationId xmlns:a16="http://schemas.microsoft.com/office/drawing/2014/main" id="{BA8B30FA-255B-4EA3-BF5A-F170E6FD799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3" name="Text Box 15">
          <a:extLst>
            <a:ext uri="{FF2B5EF4-FFF2-40B4-BE49-F238E27FC236}">
              <a16:creationId xmlns:a16="http://schemas.microsoft.com/office/drawing/2014/main" id="{E41CE17D-1A96-4FC4-96B8-A0F17B4311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4" name="Text Box 15">
          <a:extLst>
            <a:ext uri="{FF2B5EF4-FFF2-40B4-BE49-F238E27FC236}">
              <a16:creationId xmlns:a16="http://schemas.microsoft.com/office/drawing/2014/main" id="{7566E31B-7F87-4B88-8E32-C0BDF108A0C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5" name="Text Box 15">
          <a:extLst>
            <a:ext uri="{FF2B5EF4-FFF2-40B4-BE49-F238E27FC236}">
              <a16:creationId xmlns:a16="http://schemas.microsoft.com/office/drawing/2014/main" id="{E8F900D1-C001-44E9-92A6-B2FE1A41E56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6" name="Text Box 15">
          <a:extLst>
            <a:ext uri="{FF2B5EF4-FFF2-40B4-BE49-F238E27FC236}">
              <a16:creationId xmlns:a16="http://schemas.microsoft.com/office/drawing/2014/main" id="{B5D69CC5-B5A3-4403-8822-3B07223C00B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7" name="Text Box 15">
          <a:extLst>
            <a:ext uri="{FF2B5EF4-FFF2-40B4-BE49-F238E27FC236}">
              <a16:creationId xmlns:a16="http://schemas.microsoft.com/office/drawing/2014/main" id="{5DE5630E-5FDA-42E8-B038-544D5CBE26C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8" name="Text Box 15">
          <a:extLst>
            <a:ext uri="{FF2B5EF4-FFF2-40B4-BE49-F238E27FC236}">
              <a16:creationId xmlns:a16="http://schemas.microsoft.com/office/drawing/2014/main" id="{19651F32-B7E4-46AD-8315-DB8AAB126C1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59" name="Text Box 15">
          <a:extLst>
            <a:ext uri="{FF2B5EF4-FFF2-40B4-BE49-F238E27FC236}">
              <a16:creationId xmlns:a16="http://schemas.microsoft.com/office/drawing/2014/main" id="{49B2459A-8FBD-4FDE-94E0-271DD5504CF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0" name="Text Box 15">
          <a:extLst>
            <a:ext uri="{FF2B5EF4-FFF2-40B4-BE49-F238E27FC236}">
              <a16:creationId xmlns:a16="http://schemas.microsoft.com/office/drawing/2014/main" id="{24E234D2-08FD-47EB-9853-6235A3DFD33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1" name="Text Box 15">
          <a:extLst>
            <a:ext uri="{FF2B5EF4-FFF2-40B4-BE49-F238E27FC236}">
              <a16:creationId xmlns:a16="http://schemas.microsoft.com/office/drawing/2014/main" id="{84D3AE3A-7AEE-4500-B9E2-08571F07423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2" name="Text Box 15">
          <a:extLst>
            <a:ext uri="{FF2B5EF4-FFF2-40B4-BE49-F238E27FC236}">
              <a16:creationId xmlns:a16="http://schemas.microsoft.com/office/drawing/2014/main" id="{71D82A9B-EC6B-4C6A-9A34-F6AF9DAA581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3" name="Text Box 15">
          <a:extLst>
            <a:ext uri="{FF2B5EF4-FFF2-40B4-BE49-F238E27FC236}">
              <a16:creationId xmlns:a16="http://schemas.microsoft.com/office/drawing/2014/main" id="{A41EE17C-8B60-4A2B-903E-8EEC2737D75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4" name="Text Box 15">
          <a:extLst>
            <a:ext uri="{FF2B5EF4-FFF2-40B4-BE49-F238E27FC236}">
              <a16:creationId xmlns:a16="http://schemas.microsoft.com/office/drawing/2014/main" id="{4D01C674-43E8-404B-90E4-2600E7D077E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5" name="Text Box 15">
          <a:extLst>
            <a:ext uri="{FF2B5EF4-FFF2-40B4-BE49-F238E27FC236}">
              <a16:creationId xmlns:a16="http://schemas.microsoft.com/office/drawing/2014/main" id="{8AE6991E-3D6F-488B-80CA-762C41F205B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6" name="Text Box 15">
          <a:extLst>
            <a:ext uri="{FF2B5EF4-FFF2-40B4-BE49-F238E27FC236}">
              <a16:creationId xmlns:a16="http://schemas.microsoft.com/office/drawing/2014/main" id="{B34F4AF3-9CC2-400B-91A0-84853A87631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7" name="Text Box 15">
          <a:extLst>
            <a:ext uri="{FF2B5EF4-FFF2-40B4-BE49-F238E27FC236}">
              <a16:creationId xmlns:a16="http://schemas.microsoft.com/office/drawing/2014/main" id="{BC465BE0-F315-4E74-9D70-F9A1BD0806FB}"/>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8" name="Text Box 15">
          <a:extLst>
            <a:ext uri="{FF2B5EF4-FFF2-40B4-BE49-F238E27FC236}">
              <a16:creationId xmlns:a16="http://schemas.microsoft.com/office/drawing/2014/main" id="{245872E5-32DD-4959-8297-CF634F176C2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69" name="Text Box 15">
          <a:extLst>
            <a:ext uri="{FF2B5EF4-FFF2-40B4-BE49-F238E27FC236}">
              <a16:creationId xmlns:a16="http://schemas.microsoft.com/office/drawing/2014/main" id="{000E7DF2-2BDD-4778-A3CA-B3E7EF5A8F7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0" name="Text Box 15">
          <a:extLst>
            <a:ext uri="{FF2B5EF4-FFF2-40B4-BE49-F238E27FC236}">
              <a16:creationId xmlns:a16="http://schemas.microsoft.com/office/drawing/2014/main" id="{6E2219C4-E852-43B8-894B-96E84F042D0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1" name="Text Box 15">
          <a:extLst>
            <a:ext uri="{FF2B5EF4-FFF2-40B4-BE49-F238E27FC236}">
              <a16:creationId xmlns:a16="http://schemas.microsoft.com/office/drawing/2014/main" id="{081021C1-209D-4877-B243-B7F47D997AD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2" name="Text Box 15">
          <a:extLst>
            <a:ext uri="{FF2B5EF4-FFF2-40B4-BE49-F238E27FC236}">
              <a16:creationId xmlns:a16="http://schemas.microsoft.com/office/drawing/2014/main" id="{7E739DAA-3115-47AD-ACB0-CF0238E6E3A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3" name="Text Box 15">
          <a:extLst>
            <a:ext uri="{FF2B5EF4-FFF2-40B4-BE49-F238E27FC236}">
              <a16:creationId xmlns:a16="http://schemas.microsoft.com/office/drawing/2014/main" id="{0E3C58E6-3697-44EC-8257-69A63590A10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4" name="Text Box 15">
          <a:extLst>
            <a:ext uri="{FF2B5EF4-FFF2-40B4-BE49-F238E27FC236}">
              <a16:creationId xmlns:a16="http://schemas.microsoft.com/office/drawing/2014/main" id="{8E107721-6009-46DA-A473-017129CB5B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5" name="Text Box 15">
          <a:extLst>
            <a:ext uri="{FF2B5EF4-FFF2-40B4-BE49-F238E27FC236}">
              <a16:creationId xmlns:a16="http://schemas.microsoft.com/office/drawing/2014/main" id="{FB9D0173-6BE3-43DF-B654-65B51B1C849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6" name="Text Box 15">
          <a:extLst>
            <a:ext uri="{FF2B5EF4-FFF2-40B4-BE49-F238E27FC236}">
              <a16:creationId xmlns:a16="http://schemas.microsoft.com/office/drawing/2014/main" id="{3D1456E4-77A0-4859-8C5D-FC38F123C1A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7" name="Text Box 15">
          <a:extLst>
            <a:ext uri="{FF2B5EF4-FFF2-40B4-BE49-F238E27FC236}">
              <a16:creationId xmlns:a16="http://schemas.microsoft.com/office/drawing/2014/main" id="{759DA4BB-C880-4EA5-821D-04C67461559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8" name="Text Box 15">
          <a:extLst>
            <a:ext uri="{FF2B5EF4-FFF2-40B4-BE49-F238E27FC236}">
              <a16:creationId xmlns:a16="http://schemas.microsoft.com/office/drawing/2014/main" id="{32E4FA7E-197B-4D23-8B00-13CD0D6EFBE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79" name="Text Box 15">
          <a:extLst>
            <a:ext uri="{FF2B5EF4-FFF2-40B4-BE49-F238E27FC236}">
              <a16:creationId xmlns:a16="http://schemas.microsoft.com/office/drawing/2014/main" id="{B08E0243-A90B-41CF-AEB5-57FB3FFE03D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0" name="Text Box 15">
          <a:extLst>
            <a:ext uri="{FF2B5EF4-FFF2-40B4-BE49-F238E27FC236}">
              <a16:creationId xmlns:a16="http://schemas.microsoft.com/office/drawing/2014/main" id="{8E0528AF-8232-49F0-839B-670D2C52882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1" name="Text Box 15">
          <a:extLst>
            <a:ext uri="{FF2B5EF4-FFF2-40B4-BE49-F238E27FC236}">
              <a16:creationId xmlns:a16="http://schemas.microsoft.com/office/drawing/2014/main" id="{DFF8A010-E68F-4743-9A5F-EC5A1EB6818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2" name="Text Box 15">
          <a:extLst>
            <a:ext uri="{FF2B5EF4-FFF2-40B4-BE49-F238E27FC236}">
              <a16:creationId xmlns:a16="http://schemas.microsoft.com/office/drawing/2014/main" id="{887333ED-5C13-4BAD-BB13-273D3D938E0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3" name="Text Box 15">
          <a:extLst>
            <a:ext uri="{FF2B5EF4-FFF2-40B4-BE49-F238E27FC236}">
              <a16:creationId xmlns:a16="http://schemas.microsoft.com/office/drawing/2014/main" id="{F0ECB848-E57D-4B89-A645-C9A25C3FADA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4" name="Text Box 15">
          <a:extLst>
            <a:ext uri="{FF2B5EF4-FFF2-40B4-BE49-F238E27FC236}">
              <a16:creationId xmlns:a16="http://schemas.microsoft.com/office/drawing/2014/main" id="{E9DC373A-2243-48D1-ABDE-5EBE92AF754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5" name="Text Box 15">
          <a:extLst>
            <a:ext uri="{FF2B5EF4-FFF2-40B4-BE49-F238E27FC236}">
              <a16:creationId xmlns:a16="http://schemas.microsoft.com/office/drawing/2014/main" id="{34542ED3-0758-4481-AA19-F6574F15E97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6" name="Text Box 15">
          <a:extLst>
            <a:ext uri="{FF2B5EF4-FFF2-40B4-BE49-F238E27FC236}">
              <a16:creationId xmlns:a16="http://schemas.microsoft.com/office/drawing/2014/main" id="{6F9B4B00-1E28-49E2-8130-993C9EBAC4E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7" name="Text Box 15">
          <a:extLst>
            <a:ext uri="{FF2B5EF4-FFF2-40B4-BE49-F238E27FC236}">
              <a16:creationId xmlns:a16="http://schemas.microsoft.com/office/drawing/2014/main" id="{1B2B06C4-D027-4D0A-ADC8-6FCE1BEBA24D}"/>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8" name="Text Box 15">
          <a:extLst>
            <a:ext uri="{FF2B5EF4-FFF2-40B4-BE49-F238E27FC236}">
              <a16:creationId xmlns:a16="http://schemas.microsoft.com/office/drawing/2014/main" id="{BDB3C7E0-7832-42A5-B393-BA7B46CD64B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89" name="Text Box 15">
          <a:extLst>
            <a:ext uri="{FF2B5EF4-FFF2-40B4-BE49-F238E27FC236}">
              <a16:creationId xmlns:a16="http://schemas.microsoft.com/office/drawing/2014/main" id="{C9031434-5A27-4B1A-BB3B-4CEB19ACFBB7}"/>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0" name="Text Box 15">
          <a:extLst>
            <a:ext uri="{FF2B5EF4-FFF2-40B4-BE49-F238E27FC236}">
              <a16:creationId xmlns:a16="http://schemas.microsoft.com/office/drawing/2014/main" id="{2E4990D0-0AF3-4698-AA8A-B587673006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1" name="Text Box 15">
          <a:extLst>
            <a:ext uri="{FF2B5EF4-FFF2-40B4-BE49-F238E27FC236}">
              <a16:creationId xmlns:a16="http://schemas.microsoft.com/office/drawing/2014/main" id="{D1E387C5-3E14-45AB-9053-9BDCA6D320F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2" name="Text Box 15">
          <a:extLst>
            <a:ext uri="{FF2B5EF4-FFF2-40B4-BE49-F238E27FC236}">
              <a16:creationId xmlns:a16="http://schemas.microsoft.com/office/drawing/2014/main" id="{27123FDF-B0A4-4B4F-A1CC-1F481182FFE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3" name="Text Box 15">
          <a:extLst>
            <a:ext uri="{FF2B5EF4-FFF2-40B4-BE49-F238E27FC236}">
              <a16:creationId xmlns:a16="http://schemas.microsoft.com/office/drawing/2014/main" id="{0AB84DC3-C89D-4A6F-8862-181AD13770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4" name="Text Box 15">
          <a:extLst>
            <a:ext uri="{FF2B5EF4-FFF2-40B4-BE49-F238E27FC236}">
              <a16:creationId xmlns:a16="http://schemas.microsoft.com/office/drawing/2014/main" id="{FFC88978-F68C-487D-90C4-8BDEA88574A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5" name="Text Box 15">
          <a:extLst>
            <a:ext uri="{FF2B5EF4-FFF2-40B4-BE49-F238E27FC236}">
              <a16:creationId xmlns:a16="http://schemas.microsoft.com/office/drawing/2014/main" id="{D305DB05-9C0A-420D-BFA2-D9D1FB005B4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6" name="Text Box 15">
          <a:extLst>
            <a:ext uri="{FF2B5EF4-FFF2-40B4-BE49-F238E27FC236}">
              <a16:creationId xmlns:a16="http://schemas.microsoft.com/office/drawing/2014/main" id="{9CED8E7F-BD3F-4DD0-A04F-E010A73F03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7" name="Text Box 15">
          <a:extLst>
            <a:ext uri="{FF2B5EF4-FFF2-40B4-BE49-F238E27FC236}">
              <a16:creationId xmlns:a16="http://schemas.microsoft.com/office/drawing/2014/main" id="{4DDF2F6A-0793-4675-90C9-1DD6F927CAF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8" name="Text Box 15">
          <a:extLst>
            <a:ext uri="{FF2B5EF4-FFF2-40B4-BE49-F238E27FC236}">
              <a16:creationId xmlns:a16="http://schemas.microsoft.com/office/drawing/2014/main" id="{E207199C-3E5F-4F36-AE0A-DEB887F717A0}"/>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399" name="Text Box 15">
          <a:extLst>
            <a:ext uri="{FF2B5EF4-FFF2-40B4-BE49-F238E27FC236}">
              <a16:creationId xmlns:a16="http://schemas.microsoft.com/office/drawing/2014/main" id="{24DBFE3F-202B-4AD4-9CB2-FF48A8A8C11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0" name="Text Box 15">
          <a:extLst>
            <a:ext uri="{FF2B5EF4-FFF2-40B4-BE49-F238E27FC236}">
              <a16:creationId xmlns:a16="http://schemas.microsoft.com/office/drawing/2014/main" id="{19E617BD-0977-4EEF-9F35-E3D56E3A4679}"/>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1" name="Text Box 15">
          <a:extLst>
            <a:ext uri="{FF2B5EF4-FFF2-40B4-BE49-F238E27FC236}">
              <a16:creationId xmlns:a16="http://schemas.microsoft.com/office/drawing/2014/main" id="{04034824-7861-4A0A-B170-03E046F5D385}"/>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2" name="Text Box 15">
          <a:extLst>
            <a:ext uri="{FF2B5EF4-FFF2-40B4-BE49-F238E27FC236}">
              <a16:creationId xmlns:a16="http://schemas.microsoft.com/office/drawing/2014/main" id="{28A4CC14-A202-4186-9F05-CE9FD116FCBC}"/>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3" name="Text Box 15">
          <a:extLst>
            <a:ext uri="{FF2B5EF4-FFF2-40B4-BE49-F238E27FC236}">
              <a16:creationId xmlns:a16="http://schemas.microsoft.com/office/drawing/2014/main" id="{711F741C-0B64-4F20-B54E-C042F4480B5F}"/>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4" name="Text Box 15">
          <a:extLst>
            <a:ext uri="{FF2B5EF4-FFF2-40B4-BE49-F238E27FC236}">
              <a16:creationId xmlns:a16="http://schemas.microsoft.com/office/drawing/2014/main" id="{4E9263EC-6276-4B78-8A18-D49C9B5F05E2}"/>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5" name="Text Box 15">
          <a:extLst>
            <a:ext uri="{FF2B5EF4-FFF2-40B4-BE49-F238E27FC236}">
              <a16:creationId xmlns:a16="http://schemas.microsoft.com/office/drawing/2014/main" id="{3B0F4576-D783-461C-B10B-D06A3DC53B6A}"/>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6" name="Text Box 15">
          <a:extLst>
            <a:ext uri="{FF2B5EF4-FFF2-40B4-BE49-F238E27FC236}">
              <a16:creationId xmlns:a16="http://schemas.microsoft.com/office/drawing/2014/main" id="{1734A668-3075-45EB-A8CF-0EF1EEFD3114}"/>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07" name="Text Box 15">
          <a:extLst>
            <a:ext uri="{FF2B5EF4-FFF2-40B4-BE49-F238E27FC236}">
              <a16:creationId xmlns:a16="http://schemas.microsoft.com/office/drawing/2014/main" id="{77E13B9C-EA63-4EB1-B1A4-0C86407B2E63}"/>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35713"/>
    <xdr:sp macro="" textlink="">
      <xdr:nvSpPr>
        <xdr:cNvPr id="408" name="Text Box 15">
          <a:extLst>
            <a:ext uri="{FF2B5EF4-FFF2-40B4-BE49-F238E27FC236}">
              <a16:creationId xmlns:a16="http://schemas.microsoft.com/office/drawing/2014/main" id="{493C48DB-AADC-4310-8549-EAAA39798892}"/>
            </a:ext>
          </a:extLst>
        </xdr:cNvPr>
        <xdr:cNvSpPr txBox="1">
          <a:spLocks noChangeArrowheads="1"/>
        </xdr:cNvSpPr>
      </xdr:nvSpPr>
      <xdr:spPr bwMode="auto">
        <a:xfrm>
          <a:off x="5105400" y="1503680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43</xdr:row>
      <xdr:rowOff>0</xdr:rowOff>
    </xdr:from>
    <xdr:ext cx="95250" cy="213632"/>
    <xdr:sp macro="" textlink="">
      <xdr:nvSpPr>
        <xdr:cNvPr id="409" name="Text Box 15">
          <a:extLst>
            <a:ext uri="{FF2B5EF4-FFF2-40B4-BE49-F238E27FC236}">
              <a16:creationId xmlns:a16="http://schemas.microsoft.com/office/drawing/2014/main" id="{463CBAB5-1FE3-4DC6-92CA-4FBDA27CD7FE}"/>
            </a:ext>
          </a:extLst>
        </xdr:cNvPr>
        <xdr:cNvSpPr txBox="1">
          <a:spLocks noChangeArrowheads="1"/>
        </xdr:cNvSpPr>
      </xdr:nvSpPr>
      <xdr:spPr bwMode="auto">
        <a:xfrm>
          <a:off x="6139543"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0" name="Text Box 15">
          <a:extLst>
            <a:ext uri="{FF2B5EF4-FFF2-40B4-BE49-F238E27FC236}">
              <a16:creationId xmlns:a16="http://schemas.microsoft.com/office/drawing/2014/main" id="{E6D57D04-5C3A-4235-8428-1DE273251793}"/>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1" name="Text Box 15">
          <a:extLst>
            <a:ext uri="{FF2B5EF4-FFF2-40B4-BE49-F238E27FC236}">
              <a16:creationId xmlns:a16="http://schemas.microsoft.com/office/drawing/2014/main" id="{21566786-8912-4EC6-88FE-07A3CBD67ED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2" name="Text Box 15">
          <a:extLst>
            <a:ext uri="{FF2B5EF4-FFF2-40B4-BE49-F238E27FC236}">
              <a16:creationId xmlns:a16="http://schemas.microsoft.com/office/drawing/2014/main" id="{35147366-9296-478B-9E1F-3E8DB10E3BA8}"/>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3" name="Text Box 15">
          <a:extLst>
            <a:ext uri="{FF2B5EF4-FFF2-40B4-BE49-F238E27FC236}">
              <a16:creationId xmlns:a16="http://schemas.microsoft.com/office/drawing/2014/main" id="{B130586A-F0A8-4C79-BC5D-F21DDFB48EE1}"/>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331"/>
    <xdr:sp macro="" textlink="">
      <xdr:nvSpPr>
        <xdr:cNvPr id="414" name="Text Box 15">
          <a:extLst>
            <a:ext uri="{FF2B5EF4-FFF2-40B4-BE49-F238E27FC236}">
              <a16:creationId xmlns:a16="http://schemas.microsoft.com/office/drawing/2014/main" id="{3358D13C-7F21-4B94-8BCF-E29AABAECE3F}"/>
            </a:ext>
          </a:extLst>
        </xdr:cNvPr>
        <xdr:cNvSpPr txBox="1">
          <a:spLocks noChangeArrowheads="1"/>
        </xdr:cNvSpPr>
      </xdr:nvSpPr>
      <xdr:spPr bwMode="auto">
        <a:xfrm>
          <a:off x="5105400" y="1503680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5" name="Text Box 15">
          <a:extLst>
            <a:ext uri="{FF2B5EF4-FFF2-40B4-BE49-F238E27FC236}">
              <a16:creationId xmlns:a16="http://schemas.microsoft.com/office/drawing/2014/main" id="{665CDDF8-A639-476F-957A-6B8BCA7EE216}"/>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6" name="Text Box 15">
          <a:extLst>
            <a:ext uri="{FF2B5EF4-FFF2-40B4-BE49-F238E27FC236}">
              <a16:creationId xmlns:a16="http://schemas.microsoft.com/office/drawing/2014/main" id="{F8BF2D70-4D34-4ADA-86C4-292A2D788605}"/>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7" name="Text Box 15">
          <a:extLst>
            <a:ext uri="{FF2B5EF4-FFF2-40B4-BE49-F238E27FC236}">
              <a16:creationId xmlns:a16="http://schemas.microsoft.com/office/drawing/2014/main" id="{C6E59426-FF65-4A57-9FB1-21E84DA72C4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18" name="Text Box 15">
          <a:extLst>
            <a:ext uri="{FF2B5EF4-FFF2-40B4-BE49-F238E27FC236}">
              <a16:creationId xmlns:a16="http://schemas.microsoft.com/office/drawing/2014/main" id="{48109525-8BEB-4669-BC91-ECB947DDAEE9}"/>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213632"/>
    <xdr:sp macro="" textlink="">
      <xdr:nvSpPr>
        <xdr:cNvPr id="419" name="Text Box 15">
          <a:extLst>
            <a:ext uri="{FF2B5EF4-FFF2-40B4-BE49-F238E27FC236}">
              <a16:creationId xmlns:a16="http://schemas.microsoft.com/office/drawing/2014/main" id="{32EB3632-E1F2-4C7E-B6C4-5BA872AFF05E}"/>
            </a:ext>
          </a:extLst>
        </xdr:cNvPr>
        <xdr:cNvSpPr txBox="1">
          <a:spLocks noChangeArrowheads="1"/>
        </xdr:cNvSpPr>
      </xdr:nvSpPr>
      <xdr:spPr bwMode="auto">
        <a:xfrm>
          <a:off x="5105400" y="1503680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0" name="Text Box 15">
          <a:extLst>
            <a:ext uri="{FF2B5EF4-FFF2-40B4-BE49-F238E27FC236}">
              <a16:creationId xmlns:a16="http://schemas.microsoft.com/office/drawing/2014/main" id="{8630CFF2-5BF8-40F6-9907-6FB815AD345B}"/>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1" name="Text Box 15">
          <a:extLst>
            <a:ext uri="{FF2B5EF4-FFF2-40B4-BE49-F238E27FC236}">
              <a16:creationId xmlns:a16="http://schemas.microsoft.com/office/drawing/2014/main" id="{028F1810-81FA-4B4E-8C72-3D6B386FB302}"/>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43</xdr:row>
      <xdr:rowOff>0</xdr:rowOff>
    </xdr:from>
    <xdr:ext cx="95250" cy="444014"/>
    <xdr:sp macro="" textlink="">
      <xdr:nvSpPr>
        <xdr:cNvPr id="422" name="Text Box 15">
          <a:extLst>
            <a:ext uri="{FF2B5EF4-FFF2-40B4-BE49-F238E27FC236}">
              <a16:creationId xmlns:a16="http://schemas.microsoft.com/office/drawing/2014/main" id="{891F4B8A-A845-48EE-9317-AC5329FED93D}"/>
            </a:ext>
          </a:extLst>
        </xdr:cNvPr>
        <xdr:cNvSpPr txBox="1">
          <a:spLocks noChangeArrowheads="1"/>
        </xdr:cNvSpPr>
      </xdr:nvSpPr>
      <xdr:spPr bwMode="auto">
        <a:xfrm>
          <a:off x="5105400" y="1503680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drawings/drawing8.xml><?xml version="1.0" encoding="utf-8"?>
<xdr:wsDr xmlns:xdr="http://schemas.openxmlformats.org/drawingml/2006/spreadsheetDrawing" xmlns:a="http://schemas.openxmlformats.org/drawingml/2006/main">
  <xdr:twoCellAnchor editAs="oneCell">
    <xdr:from>
      <xdr:col>0</xdr:col>
      <xdr:colOff>620059</xdr:colOff>
      <xdr:row>0</xdr:row>
      <xdr:rowOff>44824</xdr:rowOff>
    </xdr:from>
    <xdr:to>
      <xdr:col>0</xdr:col>
      <xdr:colOff>1349340</xdr:colOff>
      <xdr:row>2</xdr:row>
      <xdr:rowOff>156761</xdr:rowOff>
    </xdr:to>
    <xdr:pic>
      <xdr:nvPicPr>
        <xdr:cNvPr id="3" name="Imagen 2">
          <a:extLst>
            <a:ext uri="{FF2B5EF4-FFF2-40B4-BE49-F238E27FC236}">
              <a16:creationId xmlns:a16="http://schemas.microsoft.com/office/drawing/2014/main" id="{0BE9C93D-B3AC-4FE4-B9A3-9ACD3AFE63A5}"/>
            </a:ext>
          </a:extLst>
        </xdr:cNvPr>
        <xdr:cNvPicPr>
          <a:picLocks noChangeAspect="1"/>
        </xdr:cNvPicPr>
      </xdr:nvPicPr>
      <xdr:blipFill>
        <a:blip xmlns:r="http://schemas.openxmlformats.org/officeDocument/2006/relationships" r:embed="rId1"/>
        <a:stretch>
          <a:fillRect/>
        </a:stretch>
      </xdr:blipFill>
      <xdr:spPr>
        <a:xfrm>
          <a:off x="620059" y="44824"/>
          <a:ext cx="729281" cy="619937"/>
        </a:xfrm>
        <a:prstGeom prst="rect">
          <a:avLst/>
        </a:prstGeom>
      </xdr:spPr>
    </xdr:pic>
    <xdr:clientData/>
  </xdr:twoCellAnchor>
  <xdr:twoCellAnchor editAs="oneCell">
    <xdr:from>
      <xdr:col>4</xdr:col>
      <xdr:colOff>0</xdr:colOff>
      <xdr:row>22</xdr:row>
      <xdr:rowOff>0</xdr:rowOff>
    </xdr:from>
    <xdr:to>
      <xdr:col>4</xdr:col>
      <xdr:colOff>90438</xdr:colOff>
      <xdr:row>1048576</xdr:row>
      <xdr:rowOff>117396</xdr:rowOff>
    </xdr:to>
    <xdr:sp macro="" textlink="">
      <xdr:nvSpPr>
        <xdr:cNvPr id="4" name="Text Box 15">
          <a:extLst>
            <a:ext uri="{FF2B5EF4-FFF2-40B4-BE49-F238E27FC236}">
              <a16:creationId xmlns:a16="http://schemas.microsoft.com/office/drawing/2014/main" id="{87D8E055-4B61-4246-8FFA-9A482760D95F}"/>
            </a:ext>
          </a:extLst>
        </xdr:cNvPr>
        <xdr:cNvSpPr txBox="1">
          <a:spLocks noChangeArrowheads="1"/>
        </xdr:cNvSpPr>
      </xdr:nvSpPr>
      <xdr:spPr bwMode="auto">
        <a:xfrm>
          <a:off x="5283200" y="37560250"/>
          <a:ext cx="90438" cy="853996"/>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4</xdr:col>
      <xdr:colOff>0</xdr:colOff>
      <xdr:row>22</xdr:row>
      <xdr:rowOff>0</xdr:rowOff>
    </xdr:from>
    <xdr:ext cx="95250" cy="213632"/>
    <xdr:sp macro="" textlink="">
      <xdr:nvSpPr>
        <xdr:cNvPr id="5" name="Text Box 15">
          <a:extLst>
            <a:ext uri="{FF2B5EF4-FFF2-40B4-BE49-F238E27FC236}">
              <a16:creationId xmlns:a16="http://schemas.microsoft.com/office/drawing/2014/main" id="{D619F9BA-5825-4755-A6E4-A285133222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 name="Text Box 15">
          <a:extLst>
            <a:ext uri="{FF2B5EF4-FFF2-40B4-BE49-F238E27FC236}">
              <a16:creationId xmlns:a16="http://schemas.microsoft.com/office/drawing/2014/main" id="{37F8D0F2-F363-4B42-A1AF-C4A53C69FAE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 name="Text Box 15">
          <a:extLst>
            <a:ext uri="{FF2B5EF4-FFF2-40B4-BE49-F238E27FC236}">
              <a16:creationId xmlns:a16="http://schemas.microsoft.com/office/drawing/2014/main" id="{9C1D9692-6026-42F1-A09E-1E12015FC5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 name="Text Box 15">
          <a:extLst>
            <a:ext uri="{FF2B5EF4-FFF2-40B4-BE49-F238E27FC236}">
              <a16:creationId xmlns:a16="http://schemas.microsoft.com/office/drawing/2014/main" id="{A4F8CAF6-1B39-4335-BEA1-A0719817F43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 name="Text Box 15">
          <a:extLst>
            <a:ext uri="{FF2B5EF4-FFF2-40B4-BE49-F238E27FC236}">
              <a16:creationId xmlns:a16="http://schemas.microsoft.com/office/drawing/2014/main" id="{2E6D7D12-632F-4A80-8D70-CED11AAAD9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 name="Text Box 15">
          <a:extLst>
            <a:ext uri="{FF2B5EF4-FFF2-40B4-BE49-F238E27FC236}">
              <a16:creationId xmlns:a16="http://schemas.microsoft.com/office/drawing/2014/main" id="{E5459E21-2984-4BD1-9AF9-7DE4C6C791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 name="Text Box 15">
          <a:extLst>
            <a:ext uri="{FF2B5EF4-FFF2-40B4-BE49-F238E27FC236}">
              <a16:creationId xmlns:a16="http://schemas.microsoft.com/office/drawing/2014/main" id="{D06ECF26-1F2C-48D5-9935-EDEA45456E0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 name="Text Box 15">
          <a:extLst>
            <a:ext uri="{FF2B5EF4-FFF2-40B4-BE49-F238E27FC236}">
              <a16:creationId xmlns:a16="http://schemas.microsoft.com/office/drawing/2014/main" id="{67D9D4D0-C01C-466B-842D-FE956BD053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 name="Text Box 15">
          <a:extLst>
            <a:ext uri="{FF2B5EF4-FFF2-40B4-BE49-F238E27FC236}">
              <a16:creationId xmlns:a16="http://schemas.microsoft.com/office/drawing/2014/main" id="{51335C85-B349-4ADE-87B8-B19C6A3B3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 name="Text Box 15">
          <a:extLst>
            <a:ext uri="{FF2B5EF4-FFF2-40B4-BE49-F238E27FC236}">
              <a16:creationId xmlns:a16="http://schemas.microsoft.com/office/drawing/2014/main" id="{1701F629-0EBA-4B02-941E-C5C8389831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 name="Text Box 15">
          <a:extLst>
            <a:ext uri="{FF2B5EF4-FFF2-40B4-BE49-F238E27FC236}">
              <a16:creationId xmlns:a16="http://schemas.microsoft.com/office/drawing/2014/main" id="{39A4B508-9156-4412-A840-744655F328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 name="Text Box 15">
          <a:extLst>
            <a:ext uri="{FF2B5EF4-FFF2-40B4-BE49-F238E27FC236}">
              <a16:creationId xmlns:a16="http://schemas.microsoft.com/office/drawing/2014/main" id="{C927A21E-9D15-4120-AEF9-FF07F2C97B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 name="Text Box 15">
          <a:extLst>
            <a:ext uri="{FF2B5EF4-FFF2-40B4-BE49-F238E27FC236}">
              <a16:creationId xmlns:a16="http://schemas.microsoft.com/office/drawing/2014/main" id="{219C6B7B-0AB2-4A76-B5F3-72A7D88312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 name="Text Box 15">
          <a:extLst>
            <a:ext uri="{FF2B5EF4-FFF2-40B4-BE49-F238E27FC236}">
              <a16:creationId xmlns:a16="http://schemas.microsoft.com/office/drawing/2014/main" id="{C3352EEB-596B-43EE-AB84-4F00BB900C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19" name="Text Box 15">
          <a:extLst>
            <a:ext uri="{FF2B5EF4-FFF2-40B4-BE49-F238E27FC236}">
              <a16:creationId xmlns:a16="http://schemas.microsoft.com/office/drawing/2014/main" id="{122002B5-07F3-4115-97E8-318848DE978D}"/>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 name="Text Box 15">
          <a:extLst>
            <a:ext uri="{FF2B5EF4-FFF2-40B4-BE49-F238E27FC236}">
              <a16:creationId xmlns:a16="http://schemas.microsoft.com/office/drawing/2014/main" id="{75A31EED-4BF1-4177-B3EE-D2154A34C8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 name="Text Box 15">
          <a:extLst>
            <a:ext uri="{FF2B5EF4-FFF2-40B4-BE49-F238E27FC236}">
              <a16:creationId xmlns:a16="http://schemas.microsoft.com/office/drawing/2014/main" id="{DC01737E-3CA6-4109-8697-4EDE876891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 name="Text Box 15">
          <a:extLst>
            <a:ext uri="{FF2B5EF4-FFF2-40B4-BE49-F238E27FC236}">
              <a16:creationId xmlns:a16="http://schemas.microsoft.com/office/drawing/2014/main" id="{C9C61AED-3587-4771-AB8A-06A598C8CC0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 name="Text Box 15">
          <a:extLst>
            <a:ext uri="{FF2B5EF4-FFF2-40B4-BE49-F238E27FC236}">
              <a16:creationId xmlns:a16="http://schemas.microsoft.com/office/drawing/2014/main" id="{0BD1D87F-DAB7-431A-A330-97175C5CA1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 name="Text Box 15">
          <a:extLst>
            <a:ext uri="{FF2B5EF4-FFF2-40B4-BE49-F238E27FC236}">
              <a16:creationId xmlns:a16="http://schemas.microsoft.com/office/drawing/2014/main" id="{371CEA23-C601-44C1-A9F8-E5872F0F78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 name="Text Box 15">
          <a:extLst>
            <a:ext uri="{FF2B5EF4-FFF2-40B4-BE49-F238E27FC236}">
              <a16:creationId xmlns:a16="http://schemas.microsoft.com/office/drawing/2014/main" id="{B94D79DE-038B-4754-B63E-CFA00BB24DE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 name="Text Box 15">
          <a:extLst>
            <a:ext uri="{FF2B5EF4-FFF2-40B4-BE49-F238E27FC236}">
              <a16:creationId xmlns:a16="http://schemas.microsoft.com/office/drawing/2014/main" id="{67D90FA0-8E8E-44C9-AED4-02085B0DD1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 name="Text Box 15">
          <a:extLst>
            <a:ext uri="{FF2B5EF4-FFF2-40B4-BE49-F238E27FC236}">
              <a16:creationId xmlns:a16="http://schemas.microsoft.com/office/drawing/2014/main" id="{3F43C535-EA23-456E-A38A-DA23BBDEE1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 name="Text Box 15">
          <a:extLst>
            <a:ext uri="{FF2B5EF4-FFF2-40B4-BE49-F238E27FC236}">
              <a16:creationId xmlns:a16="http://schemas.microsoft.com/office/drawing/2014/main" id="{2D75ABEF-5DF8-406A-8E68-1F9E91E00C1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 name="Text Box 15">
          <a:extLst>
            <a:ext uri="{FF2B5EF4-FFF2-40B4-BE49-F238E27FC236}">
              <a16:creationId xmlns:a16="http://schemas.microsoft.com/office/drawing/2014/main" id="{E945C83B-E592-4BA9-8C62-6ACCD97377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 name="Text Box 15">
          <a:extLst>
            <a:ext uri="{FF2B5EF4-FFF2-40B4-BE49-F238E27FC236}">
              <a16:creationId xmlns:a16="http://schemas.microsoft.com/office/drawing/2014/main" id="{AC818E33-1094-469F-A1A8-DD55EB1350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 name="Text Box 15">
          <a:extLst>
            <a:ext uri="{FF2B5EF4-FFF2-40B4-BE49-F238E27FC236}">
              <a16:creationId xmlns:a16="http://schemas.microsoft.com/office/drawing/2014/main" id="{4B89FCB0-0640-45BC-A0E2-E3CB1DEC10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 name="Text Box 15">
          <a:extLst>
            <a:ext uri="{FF2B5EF4-FFF2-40B4-BE49-F238E27FC236}">
              <a16:creationId xmlns:a16="http://schemas.microsoft.com/office/drawing/2014/main" id="{4D672B79-0F4F-49EA-826D-59CD546C829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 name="Text Box 15">
          <a:extLst>
            <a:ext uri="{FF2B5EF4-FFF2-40B4-BE49-F238E27FC236}">
              <a16:creationId xmlns:a16="http://schemas.microsoft.com/office/drawing/2014/main" id="{F6A6071E-B17F-4BA5-92D1-4A67A8E47F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 name="Text Box 15">
          <a:extLst>
            <a:ext uri="{FF2B5EF4-FFF2-40B4-BE49-F238E27FC236}">
              <a16:creationId xmlns:a16="http://schemas.microsoft.com/office/drawing/2014/main" id="{8237E692-32B4-48ED-B233-82DEE2E81D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 name="Text Box 15">
          <a:extLst>
            <a:ext uri="{FF2B5EF4-FFF2-40B4-BE49-F238E27FC236}">
              <a16:creationId xmlns:a16="http://schemas.microsoft.com/office/drawing/2014/main" id="{2EF4CBEA-DDF1-474E-823E-6B8E6A597D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 name="Text Box 15">
          <a:extLst>
            <a:ext uri="{FF2B5EF4-FFF2-40B4-BE49-F238E27FC236}">
              <a16:creationId xmlns:a16="http://schemas.microsoft.com/office/drawing/2014/main" id="{024F7AE4-CBEF-4FEB-AE62-592F0F89D9E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 name="Text Box 15">
          <a:extLst>
            <a:ext uri="{FF2B5EF4-FFF2-40B4-BE49-F238E27FC236}">
              <a16:creationId xmlns:a16="http://schemas.microsoft.com/office/drawing/2014/main" id="{6AA9302E-243E-452C-A796-C1118B727B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 name="Text Box 15">
          <a:extLst>
            <a:ext uri="{FF2B5EF4-FFF2-40B4-BE49-F238E27FC236}">
              <a16:creationId xmlns:a16="http://schemas.microsoft.com/office/drawing/2014/main" id="{3374FC70-1EE8-4DED-BF0E-7A6947BEE7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 name="Text Box 15">
          <a:extLst>
            <a:ext uri="{FF2B5EF4-FFF2-40B4-BE49-F238E27FC236}">
              <a16:creationId xmlns:a16="http://schemas.microsoft.com/office/drawing/2014/main" id="{AA8D161B-B9C4-44D8-A03B-6F8011C8760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 name="Text Box 15">
          <a:extLst>
            <a:ext uri="{FF2B5EF4-FFF2-40B4-BE49-F238E27FC236}">
              <a16:creationId xmlns:a16="http://schemas.microsoft.com/office/drawing/2014/main" id="{ACE91276-189A-496F-82B3-8026687FF7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 name="Text Box 15">
          <a:extLst>
            <a:ext uri="{FF2B5EF4-FFF2-40B4-BE49-F238E27FC236}">
              <a16:creationId xmlns:a16="http://schemas.microsoft.com/office/drawing/2014/main" id="{AA3FF34F-024C-4AEE-A64B-40DD5C2BCA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2" name="Text Box 15">
          <a:extLst>
            <a:ext uri="{FF2B5EF4-FFF2-40B4-BE49-F238E27FC236}">
              <a16:creationId xmlns:a16="http://schemas.microsoft.com/office/drawing/2014/main" id="{BC32DCC7-5657-474D-A29C-EEFFE093F3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3" name="Text Box 15">
          <a:extLst>
            <a:ext uri="{FF2B5EF4-FFF2-40B4-BE49-F238E27FC236}">
              <a16:creationId xmlns:a16="http://schemas.microsoft.com/office/drawing/2014/main" id="{D9166CBB-2365-4624-8739-7F9B3673DB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4" name="Text Box 15">
          <a:extLst>
            <a:ext uri="{FF2B5EF4-FFF2-40B4-BE49-F238E27FC236}">
              <a16:creationId xmlns:a16="http://schemas.microsoft.com/office/drawing/2014/main" id="{B208D492-39F4-4152-A1AB-AF4A57713A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5" name="Text Box 15">
          <a:extLst>
            <a:ext uri="{FF2B5EF4-FFF2-40B4-BE49-F238E27FC236}">
              <a16:creationId xmlns:a16="http://schemas.microsoft.com/office/drawing/2014/main" id="{F65FEE2E-E314-4A90-A473-FFCDB352B6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6" name="Text Box 15">
          <a:extLst>
            <a:ext uri="{FF2B5EF4-FFF2-40B4-BE49-F238E27FC236}">
              <a16:creationId xmlns:a16="http://schemas.microsoft.com/office/drawing/2014/main" id="{FCEB5A1F-646D-4914-9D1F-296906045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7" name="Text Box 15">
          <a:extLst>
            <a:ext uri="{FF2B5EF4-FFF2-40B4-BE49-F238E27FC236}">
              <a16:creationId xmlns:a16="http://schemas.microsoft.com/office/drawing/2014/main" id="{D6C5AA50-4C21-4E6C-BBB7-496E18A9EA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8" name="Text Box 15">
          <a:extLst>
            <a:ext uri="{FF2B5EF4-FFF2-40B4-BE49-F238E27FC236}">
              <a16:creationId xmlns:a16="http://schemas.microsoft.com/office/drawing/2014/main" id="{9B34CA11-D678-44A7-BDF2-59BBB4F2E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9" name="Text Box 15">
          <a:extLst>
            <a:ext uri="{FF2B5EF4-FFF2-40B4-BE49-F238E27FC236}">
              <a16:creationId xmlns:a16="http://schemas.microsoft.com/office/drawing/2014/main" id="{536427B3-6F41-44F7-B2E2-808409F9550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0" name="Text Box 15">
          <a:extLst>
            <a:ext uri="{FF2B5EF4-FFF2-40B4-BE49-F238E27FC236}">
              <a16:creationId xmlns:a16="http://schemas.microsoft.com/office/drawing/2014/main" id="{39CC7DE5-DEB1-45DA-8A4A-3C73233781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1" name="Text Box 15">
          <a:extLst>
            <a:ext uri="{FF2B5EF4-FFF2-40B4-BE49-F238E27FC236}">
              <a16:creationId xmlns:a16="http://schemas.microsoft.com/office/drawing/2014/main" id="{1E03F91A-75BE-497F-8894-3207615A959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2" name="Text Box 15">
          <a:extLst>
            <a:ext uri="{FF2B5EF4-FFF2-40B4-BE49-F238E27FC236}">
              <a16:creationId xmlns:a16="http://schemas.microsoft.com/office/drawing/2014/main" id="{C635402A-F445-4871-A08A-B3F309DBC72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3" name="Text Box 15">
          <a:extLst>
            <a:ext uri="{FF2B5EF4-FFF2-40B4-BE49-F238E27FC236}">
              <a16:creationId xmlns:a16="http://schemas.microsoft.com/office/drawing/2014/main" id="{F1B499D3-6876-4A26-AC8D-459845FB60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4" name="Text Box 15">
          <a:extLst>
            <a:ext uri="{FF2B5EF4-FFF2-40B4-BE49-F238E27FC236}">
              <a16:creationId xmlns:a16="http://schemas.microsoft.com/office/drawing/2014/main" id="{F3F05760-9EA6-4640-9D61-2210C0E595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5" name="Text Box 15">
          <a:extLst>
            <a:ext uri="{FF2B5EF4-FFF2-40B4-BE49-F238E27FC236}">
              <a16:creationId xmlns:a16="http://schemas.microsoft.com/office/drawing/2014/main" id="{FE95531B-1B4A-4805-BF62-3B5109D941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6" name="Text Box 15">
          <a:extLst>
            <a:ext uri="{FF2B5EF4-FFF2-40B4-BE49-F238E27FC236}">
              <a16:creationId xmlns:a16="http://schemas.microsoft.com/office/drawing/2014/main" id="{303B3C4E-4460-4C22-B220-16D5E89D56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7" name="Text Box 15">
          <a:extLst>
            <a:ext uri="{FF2B5EF4-FFF2-40B4-BE49-F238E27FC236}">
              <a16:creationId xmlns:a16="http://schemas.microsoft.com/office/drawing/2014/main" id="{F1EDE499-72E8-4A1B-9BBD-BF6CB692CB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8" name="Text Box 15">
          <a:extLst>
            <a:ext uri="{FF2B5EF4-FFF2-40B4-BE49-F238E27FC236}">
              <a16:creationId xmlns:a16="http://schemas.microsoft.com/office/drawing/2014/main" id="{2152DC71-7FC3-45CB-97A0-8F71FD4AD2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59" name="Text Box 15">
          <a:extLst>
            <a:ext uri="{FF2B5EF4-FFF2-40B4-BE49-F238E27FC236}">
              <a16:creationId xmlns:a16="http://schemas.microsoft.com/office/drawing/2014/main" id="{0AC54263-57BD-4476-88E0-CB721EA17E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0" name="Text Box 15">
          <a:extLst>
            <a:ext uri="{FF2B5EF4-FFF2-40B4-BE49-F238E27FC236}">
              <a16:creationId xmlns:a16="http://schemas.microsoft.com/office/drawing/2014/main" id="{DF03C8A7-C9B1-41BC-9234-86B217802C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1" name="Text Box 15">
          <a:extLst>
            <a:ext uri="{FF2B5EF4-FFF2-40B4-BE49-F238E27FC236}">
              <a16:creationId xmlns:a16="http://schemas.microsoft.com/office/drawing/2014/main" id="{F749EF3A-63E7-4A07-840D-1AE4F3DAC0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2" name="Text Box 15">
          <a:extLst>
            <a:ext uri="{FF2B5EF4-FFF2-40B4-BE49-F238E27FC236}">
              <a16:creationId xmlns:a16="http://schemas.microsoft.com/office/drawing/2014/main" id="{B79A7597-9B14-4C61-B5C4-4068F1D5FD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3" name="Text Box 15">
          <a:extLst>
            <a:ext uri="{FF2B5EF4-FFF2-40B4-BE49-F238E27FC236}">
              <a16:creationId xmlns:a16="http://schemas.microsoft.com/office/drawing/2014/main" id="{E801FDE3-87E0-46D7-A423-CF7FEA677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4" name="Text Box 15">
          <a:extLst>
            <a:ext uri="{FF2B5EF4-FFF2-40B4-BE49-F238E27FC236}">
              <a16:creationId xmlns:a16="http://schemas.microsoft.com/office/drawing/2014/main" id="{74E7551A-11AA-4E81-A62F-19ADDD70F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5" name="Text Box 15">
          <a:extLst>
            <a:ext uri="{FF2B5EF4-FFF2-40B4-BE49-F238E27FC236}">
              <a16:creationId xmlns:a16="http://schemas.microsoft.com/office/drawing/2014/main" id="{ADDDA954-FE65-4EDE-949F-370F192EC35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6" name="Text Box 15">
          <a:extLst>
            <a:ext uri="{FF2B5EF4-FFF2-40B4-BE49-F238E27FC236}">
              <a16:creationId xmlns:a16="http://schemas.microsoft.com/office/drawing/2014/main" id="{2F3282B7-5B56-48F3-9A36-63A6A2285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7" name="Text Box 15">
          <a:extLst>
            <a:ext uri="{FF2B5EF4-FFF2-40B4-BE49-F238E27FC236}">
              <a16:creationId xmlns:a16="http://schemas.microsoft.com/office/drawing/2014/main" id="{85B772DF-10F5-4652-8520-82D90AF005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8" name="Text Box 15">
          <a:extLst>
            <a:ext uri="{FF2B5EF4-FFF2-40B4-BE49-F238E27FC236}">
              <a16:creationId xmlns:a16="http://schemas.microsoft.com/office/drawing/2014/main" id="{9FC92D8A-0D5C-4420-B763-178EA7352D3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69" name="Text Box 15">
          <a:extLst>
            <a:ext uri="{FF2B5EF4-FFF2-40B4-BE49-F238E27FC236}">
              <a16:creationId xmlns:a16="http://schemas.microsoft.com/office/drawing/2014/main" id="{C5774E14-FA42-4802-A945-E92719F830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0" name="Text Box 15">
          <a:extLst>
            <a:ext uri="{FF2B5EF4-FFF2-40B4-BE49-F238E27FC236}">
              <a16:creationId xmlns:a16="http://schemas.microsoft.com/office/drawing/2014/main" id="{0CB81A67-2B6B-45DE-84D9-9D90E2AB86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1" name="Text Box 15">
          <a:extLst>
            <a:ext uri="{FF2B5EF4-FFF2-40B4-BE49-F238E27FC236}">
              <a16:creationId xmlns:a16="http://schemas.microsoft.com/office/drawing/2014/main" id="{64DA90F0-1574-46C2-8ADC-64B82129D63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2" name="Text Box 15">
          <a:extLst>
            <a:ext uri="{FF2B5EF4-FFF2-40B4-BE49-F238E27FC236}">
              <a16:creationId xmlns:a16="http://schemas.microsoft.com/office/drawing/2014/main" id="{DAF6DF1F-3DCA-4F70-BCDF-512DB7EE9DC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3" name="Text Box 15">
          <a:extLst>
            <a:ext uri="{FF2B5EF4-FFF2-40B4-BE49-F238E27FC236}">
              <a16:creationId xmlns:a16="http://schemas.microsoft.com/office/drawing/2014/main" id="{E18816A3-49D3-4899-85BD-392059738C1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4" name="Text Box 15">
          <a:extLst>
            <a:ext uri="{FF2B5EF4-FFF2-40B4-BE49-F238E27FC236}">
              <a16:creationId xmlns:a16="http://schemas.microsoft.com/office/drawing/2014/main" id="{E4E1AF87-EB6C-4A89-8378-077F57E3A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5" name="Text Box 15">
          <a:extLst>
            <a:ext uri="{FF2B5EF4-FFF2-40B4-BE49-F238E27FC236}">
              <a16:creationId xmlns:a16="http://schemas.microsoft.com/office/drawing/2014/main" id="{50DB2ED3-1F76-40A0-9C75-C308F98FF5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6" name="Text Box 15">
          <a:extLst>
            <a:ext uri="{FF2B5EF4-FFF2-40B4-BE49-F238E27FC236}">
              <a16:creationId xmlns:a16="http://schemas.microsoft.com/office/drawing/2014/main" id="{7083DE0A-9881-44D8-A6CB-DAFBA2B7846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7" name="Text Box 15">
          <a:extLst>
            <a:ext uri="{FF2B5EF4-FFF2-40B4-BE49-F238E27FC236}">
              <a16:creationId xmlns:a16="http://schemas.microsoft.com/office/drawing/2014/main" id="{7DE49234-A936-4955-8C1F-350BC3DE662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8" name="Text Box 15">
          <a:extLst>
            <a:ext uri="{FF2B5EF4-FFF2-40B4-BE49-F238E27FC236}">
              <a16:creationId xmlns:a16="http://schemas.microsoft.com/office/drawing/2014/main" id="{4D8D4B60-331E-455E-8765-B44FCB330F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79" name="Text Box 15">
          <a:extLst>
            <a:ext uri="{FF2B5EF4-FFF2-40B4-BE49-F238E27FC236}">
              <a16:creationId xmlns:a16="http://schemas.microsoft.com/office/drawing/2014/main" id="{EBEB801D-5A8F-40F4-AF15-41CA9C7D81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0" name="Text Box 15">
          <a:extLst>
            <a:ext uri="{FF2B5EF4-FFF2-40B4-BE49-F238E27FC236}">
              <a16:creationId xmlns:a16="http://schemas.microsoft.com/office/drawing/2014/main" id="{7235CCFF-5814-4C57-84BE-E0DA5C13DA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1" name="Text Box 15">
          <a:extLst>
            <a:ext uri="{FF2B5EF4-FFF2-40B4-BE49-F238E27FC236}">
              <a16:creationId xmlns:a16="http://schemas.microsoft.com/office/drawing/2014/main" id="{8F39992C-FC4A-428D-80A8-F40C5C51DF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2" name="Text Box 15">
          <a:extLst>
            <a:ext uri="{FF2B5EF4-FFF2-40B4-BE49-F238E27FC236}">
              <a16:creationId xmlns:a16="http://schemas.microsoft.com/office/drawing/2014/main" id="{88DBEE0F-A644-4A28-81CB-42E67BC29B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3" name="Text Box 15">
          <a:extLst>
            <a:ext uri="{FF2B5EF4-FFF2-40B4-BE49-F238E27FC236}">
              <a16:creationId xmlns:a16="http://schemas.microsoft.com/office/drawing/2014/main" id="{5ED61FD8-D8D9-489E-85D5-C57CB43439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4" name="Text Box 15">
          <a:extLst>
            <a:ext uri="{FF2B5EF4-FFF2-40B4-BE49-F238E27FC236}">
              <a16:creationId xmlns:a16="http://schemas.microsoft.com/office/drawing/2014/main" id="{D9A7815F-286F-4CC7-AA64-AAB1E822E4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5" name="Text Box 15">
          <a:extLst>
            <a:ext uri="{FF2B5EF4-FFF2-40B4-BE49-F238E27FC236}">
              <a16:creationId xmlns:a16="http://schemas.microsoft.com/office/drawing/2014/main" id="{9E705E2B-B7AA-4B40-B0E3-8486E6AB4DE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6" name="Text Box 15">
          <a:extLst>
            <a:ext uri="{FF2B5EF4-FFF2-40B4-BE49-F238E27FC236}">
              <a16:creationId xmlns:a16="http://schemas.microsoft.com/office/drawing/2014/main" id="{54DFBFE4-D85F-4756-BF4F-603271BEDF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7" name="Text Box 15">
          <a:extLst>
            <a:ext uri="{FF2B5EF4-FFF2-40B4-BE49-F238E27FC236}">
              <a16:creationId xmlns:a16="http://schemas.microsoft.com/office/drawing/2014/main" id="{355650D0-E9E4-41E1-A679-E6BB3049C4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8" name="Text Box 15">
          <a:extLst>
            <a:ext uri="{FF2B5EF4-FFF2-40B4-BE49-F238E27FC236}">
              <a16:creationId xmlns:a16="http://schemas.microsoft.com/office/drawing/2014/main" id="{3C3CED90-81D6-466C-8F65-D9D2E29C6FB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89" name="Text Box 15">
          <a:extLst>
            <a:ext uri="{FF2B5EF4-FFF2-40B4-BE49-F238E27FC236}">
              <a16:creationId xmlns:a16="http://schemas.microsoft.com/office/drawing/2014/main" id="{42A89930-86A4-41E6-A176-92694B46D6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0" name="Text Box 15">
          <a:extLst>
            <a:ext uri="{FF2B5EF4-FFF2-40B4-BE49-F238E27FC236}">
              <a16:creationId xmlns:a16="http://schemas.microsoft.com/office/drawing/2014/main" id="{D2F5E9E2-9000-44E7-9D0E-A6F32A0472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1" name="Text Box 15">
          <a:extLst>
            <a:ext uri="{FF2B5EF4-FFF2-40B4-BE49-F238E27FC236}">
              <a16:creationId xmlns:a16="http://schemas.microsoft.com/office/drawing/2014/main" id="{15E6CC7A-2E01-4BC6-974A-ECF05D81E3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2" name="Text Box 15">
          <a:extLst>
            <a:ext uri="{FF2B5EF4-FFF2-40B4-BE49-F238E27FC236}">
              <a16:creationId xmlns:a16="http://schemas.microsoft.com/office/drawing/2014/main" id="{77D2B73B-8E50-4F75-90F8-3F8DBEAA7CC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3" name="Text Box 15">
          <a:extLst>
            <a:ext uri="{FF2B5EF4-FFF2-40B4-BE49-F238E27FC236}">
              <a16:creationId xmlns:a16="http://schemas.microsoft.com/office/drawing/2014/main" id="{32BC452F-2B80-4E43-BEC5-C935434686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4" name="Text Box 15">
          <a:extLst>
            <a:ext uri="{FF2B5EF4-FFF2-40B4-BE49-F238E27FC236}">
              <a16:creationId xmlns:a16="http://schemas.microsoft.com/office/drawing/2014/main" id="{42373AF8-7B23-4A10-91A2-48B97C1A5A4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5" name="Text Box 15">
          <a:extLst>
            <a:ext uri="{FF2B5EF4-FFF2-40B4-BE49-F238E27FC236}">
              <a16:creationId xmlns:a16="http://schemas.microsoft.com/office/drawing/2014/main" id="{6877CEF2-F30B-48E3-94D4-B783C762296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6" name="Text Box 15">
          <a:extLst>
            <a:ext uri="{FF2B5EF4-FFF2-40B4-BE49-F238E27FC236}">
              <a16:creationId xmlns:a16="http://schemas.microsoft.com/office/drawing/2014/main" id="{F7BD2569-FE7B-483D-9E04-F81E724897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7" name="Text Box 15">
          <a:extLst>
            <a:ext uri="{FF2B5EF4-FFF2-40B4-BE49-F238E27FC236}">
              <a16:creationId xmlns:a16="http://schemas.microsoft.com/office/drawing/2014/main" id="{85BD53BD-B994-4D0B-AD1B-06E08E1FFBF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8" name="Text Box 15">
          <a:extLst>
            <a:ext uri="{FF2B5EF4-FFF2-40B4-BE49-F238E27FC236}">
              <a16:creationId xmlns:a16="http://schemas.microsoft.com/office/drawing/2014/main" id="{EB2DAC6B-3A34-49BA-BCF5-7766115E2A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99" name="Text Box 15">
          <a:extLst>
            <a:ext uri="{FF2B5EF4-FFF2-40B4-BE49-F238E27FC236}">
              <a16:creationId xmlns:a16="http://schemas.microsoft.com/office/drawing/2014/main" id="{23067474-8E1C-4566-A107-A375388DF7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0" name="Text Box 15">
          <a:extLst>
            <a:ext uri="{FF2B5EF4-FFF2-40B4-BE49-F238E27FC236}">
              <a16:creationId xmlns:a16="http://schemas.microsoft.com/office/drawing/2014/main" id="{CEF4D670-6A59-436C-8B54-3D86BFEBCE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1" name="Text Box 15">
          <a:extLst>
            <a:ext uri="{FF2B5EF4-FFF2-40B4-BE49-F238E27FC236}">
              <a16:creationId xmlns:a16="http://schemas.microsoft.com/office/drawing/2014/main" id="{F6248FF5-94E4-464B-A7C7-AF340BE832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2" name="Text Box 15">
          <a:extLst>
            <a:ext uri="{FF2B5EF4-FFF2-40B4-BE49-F238E27FC236}">
              <a16:creationId xmlns:a16="http://schemas.microsoft.com/office/drawing/2014/main" id="{782CB958-2016-4E97-8FB0-17538C345B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3" name="Text Box 15">
          <a:extLst>
            <a:ext uri="{FF2B5EF4-FFF2-40B4-BE49-F238E27FC236}">
              <a16:creationId xmlns:a16="http://schemas.microsoft.com/office/drawing/2014/main" id="{7CD2FAD9-BBC5-44FE-A2BF-0BF229B4802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4" name="Text Box 15">
          <a:extLst>
            <a:ext uri="{FF2B5EF4-FFF2-40B4-BE49-F238E27FC236}">
              <a16:creationId xmlns:a16="http://schemas.microsoft.com/office/drawing/2014/main" id="{FF353938-7590-47DA-ACFE-E084924935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5" name="Text Box 15">
          <a:extLst>
            <a:ext uri="{FF2B5EF4-FFF2-40B4-BE49-F238E27FC236}">
              <a16:creationId xmlns:a16="http://schemas.microsoft.com/office/drawing/2014/main" id="{1C7950E1-57D9-4D74-B928-DC82FCC846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6" name="Text Box 15">
          <a:extLst>
            <a:ext uri="{FF2B5EF4-FFF2-40B4-BE49-F238E27FC236}">
              <a16:creationId xmlns:a16="http://schemas.microsoft.com/office/drawing/2014/main" id="{CA987653-B8F3-4852-8C5E-9C6EDA6C5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7" name="Text Box 15">
          <a:extLst>
            <a:ext uri="{FF2B5EF4-FFF2-40B4-BE49-F238E27FC236}">
              <a16:creationId xmlns:a16="http://schemas.microsoft.com/office/drawing/2014/main" id="{CB30C9D6-F633-4044-AC97-9BCE8CA5C9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8" name="Text Box 15">
          <a:extLst>
            <a:ext uri="{FF2B5EF4-FFF2-40B4-BE49-F238E27FC236}">
              <a16:creationId xmlns:a16="http://schemas.microsoft.com/office/drawing/2014/main" id="{A851268B-6471-4B22-9BFE-1B958E9C93E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09" name="Text Box 15">
          <a:extLst>
            <a:ext uri="{FF2B5EF4-FFF2-40B4-BE49-F238E27FC236}">
              <a16:creationId xmlns:a16="http://schemas.microsoft.com/office/drawing/2014/main" id="{16B362CD-D7B8-4433-A3E1-7DAA73037D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0" name="Text Box 15">
          <a:extLst>
            <a:ext uri="{FF2B5EF4-FFF2-40B4-BE49-F238E27FC236}">
              <a16:creationId xmlns:a16="http://schemas.microsoft.com/office/drawing/2014/main" id="{F69ACD51-6098-47E3-B911-12BCB22786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1" name="Text Box 15">
          <a:extLst>
            <a:ext uri="{FF2B5EF4-FFF2-40B4-BE49-F238E27FC236}">
              <a16:creationId xmlns:a16="http://schemas.microsoft.com/office/drawing/2014/main" id="{427D6334-DEDC-4122-8A35-78F0D96B711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2" name="Text Box 15">
          <a:extLst>
            <a:ext uri="{FF2B5EF4-FFF2-40B4-BE49-F238E27FC236}">
              <a16:creationId xmlns:a16="http://schemas.microsoft.com/office/drawing/2014/main" id="{A78B08B8-947A-4FC2-B212-32D3314B8D5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3" name="Text Box 15">
          <a:extLst>
            <a:ext uri="{FF2B5EF4-FFF2-40B4-BE49-F238E27FC236}">
              <a16:creationId xmlns:a16="http://schemas.microsoft.com/office/drawing/2014/main" id="{A7BC99FE-2A98-4E3D-94F7-B6E515F518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4" name="Text Box 15">
          <a:extLst>
            <a:ext uri="{FF2B5EF4-FFF2-40B4-BE49-F238E27FC236}">
              <a16:creationId xmlns:a16="http://schemas.microsoft.com/office/drawing/2014/main" id="{D939B980-DDA4-4915-9FE1-B9F79DC68BF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5" name="Text Box 15">
          <a:extLst>
            <a:ext uri="{FF2B5EF4-FFF2-40B4-BE49-F238E27FC236}">
              <a16:creationId xmlns:a16="http://schemas.microsoft.com/office/drawing/2014/main" id="{A4D4B642-85DC-49B6-9AA5-D1210992E71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6" name="Text Box 15">
          <a:extLst>
            <a:ext uri="{FF2B5EF4-FFF2-40B4-BE49-F238E27FC236}">
              <a16:creationId xmlns:a16="http://schemas.microsoft.com/office/drawing/2014/main" id="{125625EC-3658-459A-86F1-A000596F82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7" name="Text Box 15">
          <a:extLst>
            <a:ext uri="{FF2B5EF4-FFF2-40B4-BE49-F238E27FC236}">
              <a16:creationId xmlns:a16="http://schemas.microsoft.com/office/drawing/2014/main" id="{F8AF1D90-9186-4479-B04D-032A7DE701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8" name="Text Box 15">
          <a:extLst>
            <a:ext uri="{FF2B5EF4-FFF2-40B4-BE49-F238E27FC236}">
              <a16:creationId xmlns:a16="http://schemas.microsoft.com/office/drawing/2014/main" id="{E4F49E6A-A23A-485A-BFB8-856FF94236D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19" name="Text Box 15">
          <a:extLst>
            <a:ext uri="{FF2B5EF4-FFF2-40B4-BE49-F238E27FC236}">
              <a16:creationId xmlns:a16="http://schemas.microsoft.com/office/drawing/2014/main" id="{6C74CE6A-06A1-480B-B016-359FC8E8F6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0" name="Text Box 15">
          <a:extLst>
            <a:ext uri="{FF2B5EF4-FFF2-40B4-BE49-F238E27FC236}">
              <a16:creationId xmlns:a16="http://schemas.microsoft.com/office/drawing/2014/main" id="{F9A94E7E-191C-4A0C-96D2-C76688DEF0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1" name="Text Box 15">
          <a:extLst>
            <a:ext uri="{FF2B5EF4-FFF2-40B4-BE49-F238E27FC236}">
              <a16:creationId xmlns:a16="http://schemas.microsoft.com/office/drawing/2014/main" id="{D9F2A055-3C8D-49A1-833F-C1B53680FE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2" name="Text Box 15">
          <a:extLst>
            <a:ext uri="{FF2B5EF4-FFF2-40B4-BE49-F238E27FC236}">
              <a16:creationId xmlns:a16="http://schemas.microsoft.com/office/drawing/2014/main" id="{D4305A3D-2BF4-4A44-A30F-780C24CC996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3" name="Text Box 15">
          <a:extLst>
            <a:ext uri="{FF2B5EF4-FFF2-40B4-BE49-F238E27FC236}">
              <a16:creationId xmlns:a16="http://schemas.microsoft.com/office/drawing/2014/main" id="{9E1DF706-1BF7-4DE0-86C0-66284E945C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4" name="Text Box 15">
          <a:extLst>
            <a:ext uri="{FF2B5EF4-FFF2-40B4-BE49-F238E27FC236}">
              <a16:creationId xmlns:a16="http://schemas.microsoft.com/office/drawing/2014/main" id="{4BC79685-C1F9-4510-9975-0266EEBB95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5" name="Text Box 15">
          <a:extLst>
            <a:ext uri="{FF2B5EF4-FFF2-40B4-BE49-F238E27FC236}">
              <a16:creationId xmlns:a16="http://schemas.microsoft.com/office/drawing/2014/main" id="{28FA2F37-B897-44E3-8784-C2161C9079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6" name="Text Box 15">
          <a:extLst>
            <a:ext uri="{FF2B5EF4-FFF2-40B4-BE49-F238E27FC236}">
              <a16:creationId xmlns:a16="http://schemas.microsoft.com/office/drawing/2014/main" id="{A60F7B7F-91EF-4079-BD43-75359B671BA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7" name="Text Box 15">
          <a:extLst>
            <a:ext uri="{FF2B5EF4-FFF2-40B4-BE49-F238E27FC236}">
              <a16:creationId xmlns:a16="http://schemas.microsoft.com/office/drawing/2014/main" id="{83462604-1E5D-4E99-A8DD-6F66DBB2C6E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8" name="Text Box 15">
          <a:extLst>
            <a:ext uri="{FF2B5EF4-FFF2-40B4-BE49-F238E27FC236}">
              <a16:creationId xmlns:a16="http://schemas.microsoft.com/office/drawing/2014/main" id="{A31E508B-E385-4A26-9B29-EC12FBC9FFA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29" name="Text Box 15">
          <a:extLst>
            <a:ext uri="{FF2B5EF4-FFF2-40B4-BE49-F238E27FC236}">
              <a16:creationId xmlns:a16="http://schemas.microsoft.com/office/drawing/2014/main" id="{A760E103-1699-4206-93C9-95AB9FF221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0" name="Text Box 15">
          <a:extLst>
            <a:ext uri="{FF2B5EF4-FFF2-40B4-BE49-F238E27FC236}">
              <a16:creationId xmlns:a16="http://schemas.microsoft.com/office/drawing/2014/main" id="{9744DC1B-4DEA-41F1-BBFD-A27AD70B29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1" name="Text Box 15">
          <a:extLst>
            <a:ext uri="{FF2B5EF4-FFF2-40B4-BE49-F238E27FC236}">
              <a16:creationId xmlns:a16="http://schemas.microsoft.com/office/drawing/2014/main" id="{8DCB7077-9AF4-4599-BDE7-05D5B430CA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2" name="Text Box 15">
          <a:extLst>
            <a:ext uri="{FF2B5EF4-FFF2-40B4-BE49-F238E27FC236}">
              <a16:creationId xmlns:a16="http://schemas.microsoft.com/office/drawing/2014/main" id="{6981CCB4-E7B9-4198-A6D0-47678E0F54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3" name="Text Box 15">
          <a:extLst>
            <a:ext uri="{FF2B5EF4-FFF2-40B4-BE49-F238E27FC236}">
              <a16:creationId xmlns:a16="http://schemas.microsoft.com/office/drawing/2014/main" id="{5319CBDE-5D2B-4ABF-B351-D64F4E91D7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4" name="Text Box 15">
          <a:extLst>
            <a:ext uri="{FF2B5EF4-FFF2-40B4-BE49-F238E27FC236}">
              <a16:creationId xmlns:a16="http://schemas.microsoft.com/office/drawing/2014/main" id="{B11C3675-332B-4809-BF54-6B9B89079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5" name="Text Box 15">
          <a:extLst>
            <a:ext uri="{FF2B5EF4-FFF2-40B4-BE49-F238E27FC236}">
              <a16:creationId xmlns:a16="http://schemas.microsoft.com/office/drawing/2014/main" id="{89C98E2B-161B-476A-B885-5C79D45E2A2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6" name="Text Box 15">
          <a:extLst>
            <a:ext uri="{FF2B5EF4-FFF2-40B4-BE49-F238E27FC236}">
              <a16:creationId xmlns:a16="http://schemas.microsoft.com/office/drawing/2014/main" id="{1792618E-6752-4C75-9886-0F7A02D178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7" name="Text Box 15">
          <a:extLst>
            <a:ext uri="{FF2B5EF4-FFF2-40B4-BE49-F238E27FC236}">
              <a16:creationId xmlns:a16="http://schemas.microsoft.com/office/drawing/2014/main" id="{216758F5-CAE4-4858-A4BE-B4AD94AFFB5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8" name="Text Box 15">
          <a:extLst>
            <a:ext uri="{FF2B5EF4-FFF2-40B4-BE49-F238E27FC236}">
              <a16:creationId xmlns:a16="http://schemas.microsoft.com/office/drawing/2014/main" id="{75CB2B04-F2BB-4F49-8B04-3DB2CB53CB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39" name="Text Box 15">
          <a:extLst>
            <a:ext uri="{FF2B5EF4-FFF2-40B4-BE49-F238E27FC236}">
              <a16:creationId xmlns:a16="http://schemas.microsoft.com/office/drawing/2014/main" id="{E88AAD64-E438-4075-B087-EFC0A20722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0" name="Text Box 15">
          <a:extLst>
            <a:ext uri="{FF2B5EF4-FFF2-40B4-BE49-F238E27FC236}">
              <a16:creationId xmlns:a16="http://schemas.microsoft.com/office/drawing/2014/main" id="{464CDA04-EA05-4BCD-85F6-C2A7E24276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1" name="Text Box 15">
          <a:extLst>
            <a:ext uri="{FF2B5EF4-FFF2-40B4-BE49-F238E27FC236}">
              <a16:creationId xmlns:a16="http://schemas.microsoft.com/office/drawing/2014/main" id="{4EEEFC0D-C737-4CB2-B224-AC57F10000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2" name="Text Box 15">
          <a:extLst>
            <a:ext uri="{FF2B5EF4-FFF2-40B4-BE49-F238E27FC236}">
              <a16:creationId xmlns:a16="http://schemas.microsoft.com/office/drawing/2014/main" id="{1F5B11FE-04AF-41E4-B63C-F40B2F9FDA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3" name="Text Box 15">
          <a:extLst>
            <a:ext uri="{FF2B5EF4-FFF2-40B4-BE49-F238E27FC236}">
              <a16:creationId xmlns:a16="http://schemas.microsoft.com/office/drawing/2014/main" id="{28A47956-9DB8-45C6-9661-A041EACEEC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4" name="Text Box 15">
          <a:extLst>
            <a:ext uri="{FF2B5EF4-FFF2-40B4-BE49-F238E27FC236}">
              <a16:creationId xmlns:a16="http://schemas.microsoft.com/office/drawing/2014/main" id="{ECDC61DD-526F-424A-99C2-3D730D2FFE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5" name="Text Box 15">
          <a:extLst>
            <a:ext uri="{FF2B5EF4-FFF2-40B4-BE49-F238E27FC236}">
              <a16:creationId xmlns:a16="http://schemas.microsoft.com/office/drawing/2014/main" id="{730C3E62-5B31-4203-8730-61EDBCF413C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6" name="Text Box 15">
          <a:extLst>
            <a:ext uri="{FF2B5EF4-FFF2-40B4-BE49-F238E27FC236}">
              <a16:creationId xmlns:a16="http://schemas.microsoft.com/office/drawing/2014/main" id="{82071715-ED87-4FC5-9724-3DB7F42CA6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7" name="Text Box 15">
          <a:extLst>
            <a:ext uri="{FF2B5EF4-FFF2-40B4-BE49-F238E27FC236}">
              <a16:creationId xmlns:a16="http://schemas.microsoft.com/office/drawing/2014/main" id="{B689EF8F-2604-432D-88AA-034636C773F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8" name="Text Box 15">
          <a:extLst>
            <a:ext uri="{FF2B5EF4-FFF2-40B4-BE49-F238E27FC236}">
              <a16:creationId xmlns:a16="http://schemas.microsoft.com/office/drawing/2014/main" id="{30474A6A-D48F-407D-BC68-65152FB198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49" name="Text Box 15">
          <a:extLst>
            <a:ext uri="{FF2B5EF4-FFF2-40B4-BE49-F238E27FC236}">
              <a16:creationId xmlns:a16="http://schemas.microsoft.com/office/drawing/2014/main" id="{C6103C62-FC42-4985-A95B-5282D56ABB1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0" name="Text Box 15">
          <a:extLst>
            <a:ext uri="{FF2B5EF4-FFF2-40B4-BE49-F238E27FC236}">
              <a16:creationId xmlns:a16="http://schemas.microsoft.com/office/drawing/2014/main" id="{DEC7342C-6805-4918-AAFB-D946DF85C9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1" name="Text Box 15">
          <a:extLst>
            <a:ext uri="{FF2B5EF4-FFF2-40B4-BE49-F238E27FC236}">
              <a16:creationId xmlns:a16="http://schemas.microsoft.com/office/drawing/2014/main" id="{281CD321-82FC-4B8A-9262-254A66231ED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2" name="Text Box 15">
          <a:extLst>
            <a:ext uri="{FF2B5EF4-FFF2-40B4-BE49-F238E27FC236}">
              <a16:creationId xmlns:a16="http://schemas.microsoft.com/office/drawing/2014/main" id="{2CEEE855-FF1B-4BAD-AE4F-03DB402A021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3" name="Text Box 15">
          <a:extLst>
            <a:ext uri="{FF2B5EF4-FFF2-40B4-BE49-F238E27FC236}">
              <a16:creationId xmlns:a16="http://schemas.microsoft.com/office/drawing/2014/main" id="{E3135E55-C9E3-4F55-BEB2-BD0B8B724B1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4" name="Text Box 15">
          <a:extLst>
            <a:ext uri="{FF2B5EF4-FFF2-40B4-BE49-F238E27FC236}">
              <a16:creationId xmlns:a16="http://schemas.microsoft.com/office/drawing/2014/main" id="{46E7CBF3-9969-4A7D-B285-EE97374698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5" name="Text Box 15">
          <a:extLst>
            <a:ext uri="{FF2B5EF4-FFF2-40B4-BE49-F238E27FC236}">
              <a16:creationId xmlns:a16="http://schemas.microsoft.com/office/drawing/2014/main" id="{A12143B8-5F25-4E19-B2F3-9F3F18F9C2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6" name="Text Box 15">
          <a:extLst>
            <a:ext uri="{FF2B5EF4-FFF2-40B4-BE49-F238E27FC236}">
              <a16:creationId xmlns:a16="http://schemas.microsoft.com/office/drawing/2014/main" id="{C8F74135-43D5-400C-ABF1-7998DF1763B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7" name="Text Box 15">
          <a:extLst>
            <a:ext uri="{FF2B5EF4-FFF2-40B4-BE49-F238E27FC236}">
              <a16:creationId xmlns:a16="http://schemas.microsoft.com/office/drawing/2014/main" id="{83EC47AB-B665-416E-8AF9-DE68079B25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8" name="Text Box 15">
          <a:extLst>
            <a:ext uri="{FF2B5EF4-FFF2-40B4-BE49-F238E27FC236}">
              <a16:creationId xmlns:a16="http://schemas.microsoft.com/office/drawing/2014/main" id="{470B3B9F-9E21-440E-94EA-F3C8440CE2A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59" name="Text Box 15">
          <a:extLst>
            <a:ext uri="{FF2B5EF4-FFF2-40B4-BE49-F238E27FC236}">
              <a16:creationId xmlns:a16="http://schemas.microsoft.com/office/drawing/2014/main" id="{C6EA8511-C7AB-45A2-9E9E-A453C658A5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0" name="Text Box 15">
          <a:extLst>
            <a:ext uri="{FF2B5EF4-FFF2-40B4-BE49-F238E27FC236}">
              <a16:creationId xmlns:a16="http://schemas.microsoft.com/office/drawing/2014/main" id="{36BD0A40-1EAE-4A83-ADBD-9A3964F956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1" name="Text Box 15">
          <a:extLst>
            <a:ext uri="{FF2B5EF4-FFF2-40B4-BE49-F238E27FC236}">
              <a16:creationId xmlns:a16="http://schemas.microsoft.com/office/drawing/2014/main" id="{AB27D986-B1F4-43FF-A021-A38696A232C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2" name="Text Box 15">
          <a:extLst>
            <a:ext uri="{FF2B5EF4-FFF2-40B4-BE49-F238E27FC236}">
              <a16:creationId xmlns:a16="http://schemas.microsoft.com/office/drawing/2014/main" id="{E04AF98F-D95F-4E3C-B0A0-7FB196666D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3" name="Text Box 15">
          <a:extLst>
            <a:ext uri="{FF2B5EF4-FFF2-40B4-BE49-F238E27FC236}">
              <a16:creationId xmlns:a16="http://schemas.microsoft.com/office/drawing/2014/main" id="{C7A7AAF8-0867-450F-863D-CF7898421F3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4" name="Text Box 15">
          <a:extLst>
            <a:ext uri="{FF2B5EF4-FFF2-40B4-BE49-F238E27FC236}">
              <a16:creationId xmlns:a16="http://schemas.microsoft.com/office/drawing/2014/main" id="{892AEAE5-410C-4395-99B6-8D74F2C1136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5" name="Text Box 15">
          <a:extLst>
            <a:ext uri="{FF2B5EF4-FFF2-40B4-BE49-F238E27FC236}">
              <a16:creationId xmlns:a16="http://schemas.microsoft.com/office/drawing/2014/main" id="{9A689722-1951-48F8-8491-2718E1C7964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6" name="Text Box 15">
          <a:extLst>
            <a:ext uri="{FF2B5EF4-FFF2-40B4-BE49-F238E27FC236}">
              <a16:creationId xmlns:a16="http://schemas.microsoft.com/office/drawing/2014/main" id="{C2342654-1F82-44E0-AD0D-7371D37CEE5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7" name="Text Box 15">
          <a:extLst>
            <a:ext uri="{FF2B5EF4-FFF2-40B4-BE49-F238E27FC236}">
              <a16:creationId xmlns:a16="http://schemas.microsoft.com/office/drawing/2014/main" id="{D0C2FC52-6415-491E-AD3F-465C712E8EC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8" name="Text Box 15">
          <a:extLst>
            <a:ext uri="{FF2B5EF4-FFF2-40B4-BE49-F238E27FC236}">
              <a16:creationId xmlns:a16="http://schemas.microsoft.com/office/drawing/2014/main" id="{7D3BAB48-4D14-480E-8F87-0248778A95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69" name="Text Box 15">
          <a:extLst>
            <a:ext uri="{FF2B5EF4-FFF2-40B4-BE49-F238E27FC236}">
              <a16:creationId xmlns:a16="http://schemas.microsoft.com/office/drawing/2014/main" id="{826FA004-2FBD-4504-9692-DFD98ECD3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0" name="Text Box 15">
          <a:extLst>
            <a:ext uri="{FF2B5EF4-FFF2-40B4-BE49-F238E27FC236}">
              <a16:creationId xmlns:a16="http://schemas.microsoft.com/office/drawing/2014/main" id="{83ED099F-4BF6-4B9D-9A1B-166B72B025D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1" name="Text Box 15">
          <a:extLst>
            <a:ext uri="{FF2B5EF4-FFF2-40B4-BE49-F238E27FC236}">
              <a16:creationId xmlns:a16="http://schemas.microsoft.com/office/drawing/2014/main" id="{CAFE154D-56DA-4779-8AEF-C3AA23BE921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2" name="Text Box 15">
          <a:extLst>
            <a:ext uri="{FF2B5EF4-FFF2-40B4-BE49-F238E27FC236}">
              <a16:creationId xmlns:a16="http://schemas.microsoft.com/office/drawing/2014/main" id="{1518EB9C-324B-47DF-98BA-B135C14A412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3" name="Text Box 15">
          <a:extLst>
            <a:ext uri="{FF2B5EF4-FFF2-40B4-BE49-F238E27FC236}">
              <a16:creationId xmlns:a16="http://schemas.microsoft.com/office/drawing/2014/main" id="{A28B23A8-57B1-4434-9323-FCB62544B0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4" name="Text Box 15">
          <a:extLst>
            <a:ext uri="{FF2B5EF4-FFF2-40B4-BE49-F238E27FC236}">
              <a16:creationId xmlns:a16="http://schemas.microsoft.com/office/drawing/2014/main" id="{4B294AFB-4F13-47BF-849C-900059DFD3F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5" name="Text Box 15">
          <a:extLst>
            <a:ext uri="{FF2B5EF4-FFF2-40B4-BE49-F238E27FC236}">
              <a16:creationId xmlns:a16="http://schemas.microsoft.com/office/drawing/2014/main" id="{F79530C1-BF54-4F39-84A2-6C82FC703A2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6" name="Text Box 15">
          <a:extLst>
            <a:ext uri="{FF2B5EF4-FFF2-40B4-BE49-F238E27FC236}">
              <a16:creationId xmlns:a16="http://schemas.microsoft.com/office/drawing/2014/main" id="{1934BB0D-30E7-48B8-874E-AF2006D3B8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7" name="Text Box 15">
          <a:extLst>
            <a:ext uri="{FF2B5EF4-FFF2-40B4-BE49-F238E27FC236}">
              <a16:creationId xmlns:a16="http://schemas.microsoft.com/office/drawing/2014/main" id="{E3D09A2F-F527-41EB-B446-F6252645328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8" name="Text Box 15">
          <a:extLst>
            <a:ext uri="{FF2B5EF4-FFF2-40B4-BE49-F238E27FC236}">
              <a16:creationId xmlns:a16="http://schemas.microsoft.com/office/drawing/2014/main" id="{06754C12-D766-4F1A-8A62-FDBDE84AFA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79" name="Text Box 15">
          <a:extLst>
            <a:ext uri="{FF2B5EF4-FFF2-40B4-BE49-F238E27FC236}">
              <a16:creationId xmlns:a16="http://schemas.microsoft.com/office/drawing/2014/main" id="{D771000D-9C52-4A33-83AA-4D47E51AFE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0" name="Text Box 15">
          <a:extLst>
            <a:ext uri="{FF2B5EF4-FFF2-40B4-BE49-F238E27FC236}">
              <a16:creationId xmlns:a16="http://schemas.microsoft.com/office/drawing/2014/main" id="{C6443EF3-8A33-4A95-8E21-63615A7B6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1" name="Text Box 15">
          <a:extLst>
            <a:ext uri="{FF2B5EF4-FFF2-40B4-BE49-F238E27FC236}">
              <a16:creationId xmlns:a16="http://schemas.microsoft.com/office/drawing/2014/main" id="{8DFBB27D-D3CB-4520-8971-F10434A118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2" name="Text Box 15">
          <a:extLst>
            <a:ext uri="{FF2B5EF4-FFF2-40B4-BE49-F238E27FC236}">
              <a16:creationId xmlns:a16="http://schemas.microsoft.com/office/drawing/2014/main" id="{4FBF7D77-AD8A-45EB-AC4B-FF5E0BCFAC7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3" name="Text Box 15">
          <a:extLst>
            <a:ext uri="{FF2B5EF4-FFF2-40B4-BE49-F238E27FC236}">
              <a16:creationId xmlns:a16="http://schemas.microsoft.com/office/drawing/2014/main" id="{094F9A70-05BE-45D7-B4E7-9FF9C4FFB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4" name="Text Box 15">
          <a:extLst>
            <a:ext uri="{FF2B5EF4-FFF2-40B4-BE49-F238E27FC236}">
              <a16:creationId xmlns:a16="http://schemas.microsoft.com/office/drawing/2014/main" id="{EB986CB0-5D82-415E-828B-3C9E5BF7ADC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5" name="Text Box 15">
          <a:extLst>
            <a:ext uri="{FF2B5EF4-FFF2-40B4-BE49-F238E27FC236}">
              <a16:creationId xmlns:a16="http://schemas.microsoft.com/office/drawing/2014/main" id="{239D500A-5DE3-44F0-926E-B584654A5F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6" name="Text Box 15">
          <a:extLst>
            <a:ext uri="{FF2B5EF4-FFF2-40B4-BE49-F238E27FC236}">
              <a16:creationId xmlns:a16="http://schemas.microsoft.com/office/drawing/2014/main" id="{030112AF-87E6-4424-A384-DE37A50F56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7" name="Text Box 15">
          <a:extLst>
            <a:ext uri="{FF2B5EF4-FFF2-40B4-BE49-F238E27FC236}">
              <a16:creationId xmlns:a16="http://schemas.microsoft.com/office/drawing/2014/main" id="{188ED138-EF0C-48D9-B1EF-65094A31994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8" name="Text Box 15">
          <a:extLst>
            <a:ext uri="{FF2B5EF4-FFF2-40B4-BE49-F238E27FC236}">
              <a16:creationId xmlns:a16="http://schemas.microsoft.com/office/drawing/2014/main" id="{77BE9A2E-C790-4B6B-AE25-C79C2717AA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89" name="Text Box 15">
          <a:extLst>
            <a:ext uri="{FF2B5EF4-FFF2-40B4-BE49-F238E27FC236}">
              <a16:creationId xmlns:a16="http://schemas.microsoft.com/office/drawing/2014/main" id="{2F68D77A-9848-431E-8AB1-E9B579FAB40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0" name="Text Box 15">
          <a:extLst>
            <a:ext uri="{FF2B5EF4-FFF2-40B4-BE49-F238E27FC236}">
              <a16:creationId xmlns:a16="http://schemas.microsoft.com/office/drawing/2014/main" id="{07040438-5279-4207-8DD0-65BB7EAE8C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1" name="Text Box 15">
          <a:extLst>
            <a:ext uri="{FF2B5EF4-FFF2-40B4-BE49-F238E27FC236}">
              <a16:creationId xmlns:a16="http://schemas.microsoft.com/office/drawing/2014/main" id="{C35043DA-F294-4475-8982-2E37421E03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2" name="Text Box 15">
          <a:extLst>
            <a:ext uri="{FF2B5EF4-FFF2-40B4-BE49-F238E27FC236}">
              <a16:creationId xmlns:a16="http://schemas.microsoft.com/office/drawing/2014/main" id="{77379510-082C-487D-A49D-017B70C52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3" name="Text Box 15">
          <a:extLst>
            <a:ext uri="{FF2B5EF4-FFF2-40B4-BE49-F238E27FC236}">
              <a16:creationId xmlns:a16="http://schemas.microsoft.com/office/drawing/2014/main" id="{C390C6D8-2518-47EF-BD33-0207E0A4C77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4" name="Text Box 15">
          <a:extLst>
            <a:ext uri="{FF2B5EF4-FFF2-40B4-BE49-F238E27FC236}">
              <a16:creationId xmlns:a16="http://schemas.microsoft.com/office/drawing/2014/main" id="{23036879-BA23-4489-95A3-51F7B38CA1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5" name="Text Box 15">
          <a:extLst>
            <a:ext uri="{FF2B5EF4-FFF2-40B4-BE49-F238E27FC236}">
              <a16:creationId xmlns:a16="http://schemas.microsoft.com/office/drawing/2014/main" id="{D6828735-C2FB-48C4-BE03-31DC39CCBD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6" name="Text Box 15">
          <a:extLst>
            <a:ext uri="{FF2B5EF4-FFF2-40B4-BE49-F238E27FC236}">
              <a16:creationId xmlns:a16="http://schemas.microsoft.com/office/drawing/2014/main" id="{5F0806B6-E456-4AAC-BEA5-67ABF3560B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7" name="Text Box 15">
          <a:extLst>
            <a:ext uri="{FF2B5EF4-FFF2-40B4-BE49-F238E27FC236}">
              <a16:creationId xmlns:a16="http://schemas.microsoft.com/office/drawing/2014/main" id="{660C1138-B7D0-4E74-8947-487569D8DA2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8" name="Text Box 15">
          <a:extLst>
            <a:ext uri="{FF2B5EF4-FFF2-40B4-BE49-F238E27FC236}">
              <a16:creationId xmlns:a16="http://schemas.microsoft.com/office/drawing/2014/main" id="{8D3FE8D3-0A16-4F1F-A5FA-E7D122D7E5D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199" name="Text Box 15">
          <a:extLst>
            <a:ext uri="{FF2B5EF4-FFF2-40B4-BE49-F238E27FC236}">
              <a16:creationId xmlns:a16="http://schemas.microsoft.com/office/drawing/2014/main" id="{BD7B08D1-6E84-4167-AB1A-1C55CAC3A6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0" name="Text Box 15">
          <a:extLst>
            <a:ext uri="{FF2B5EF4-FFF2-40B4-BE49-F238E27FC236}">
              <a16:creationId xmlns:a16="http://schemas.microsoft.com/office/drawing/2014/main" id="{35E25D93-50B8-47EA-9C26-96B831871EF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1" name="Text Box 15">
          <a:extLst>
            <a:ext uri="{FF2B5EF4-FFF2-40B4-BE49-F238E27FC236}">
              <a16:creationId xmlns:a16="http://schemas.microsoft.com/office/drawing/2014/main" id="{E229B7EE-A366-45B6-9D5B-F65F22E270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2" name="Text Box 15">
          <a:extLst>
            <a:ext uri="{FF2B5EF4-FFF2-40B4-BE49-F238E27FC236}">
              <a16:creationId xmlns:a16="http://schemas.microsoft.com/office/drawing/2014/main" id="{E85371BF-53F7-44A5-AD15-C679BC26F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3" name="Text Box 15">
          <a:extLst>
            <a:ext uri="{FF2B5EF4-FFF2-40B4-BE49-F238E27FC236}">
              <a16:creationId xmlns:a16="http://schemas.microsoft.com/office/drawing/2014/main" id="{6580D09B-D713-403B-B115-41CAF83FFC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4" name="Text Box 15">
          <a:extLst>
            <a:ext uri="{FF2B5EF4-FFF2-40B4-BE49-F238E27FC236}">
              <a16:creationId xmlns:a16="http://schemas.microsoft.com/office/drawing/2014/main" id="{3B419BF9-B480-452A-8B95-273B3140E4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5" name="Text Box 15">
          <a:extLst>
            <a:ext uri="{FF2B5EF4-FFF2-40B4-BE49-F238E27FC236}">
              <a16:creationId xmlns:a16="http://schemas.microsoft.com/office/drawing/2014/main" id="{5B5F5D80-1F65-48F6-A7F5-E312994529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6" name="Text Box 15">
          <a:extLst>
            <a:ext uri="{FF2B5EF4-FFF2-40B4-BE49-F238E27FC236}">
              <a16:creationId xmlns:a16="http://schemas.microsoft.com/office/drawing/2014/main" id="{E24CCCD1-963A-4A4E-ADEF-0A7FD522D4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7" name="Text Box 15">
          <a:extLst>
            <a:ext uri="{FF2B5EF4-FFF2-40B4-BE49-F238E27FC236}">
              <a16:creationId xmlns:a16="http://schemas.microsoft.com/office/drawing/2014/main" id="{4FAEDAC3-D252-4972-A12B-F4654F21286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8" name="Text Box 15">
          <a:extLst>
            <a:ext uri="{FF2B5EF4-FFF2-40B4-BE49-F238E27FC236}">
              <a16:creationId xmlns:a16="http://schemas.microsoft.com/office/drawing/2014/main" id="{803C978F-93BF-4A51-990D-612AD5C4E4A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09" name="Text Box 15">
          <a:extLst>
            <a:ext uri="{FF2B5EF4-FFF2-40B4-BE49-F238E27FC236}">
              <a16:creationId xmlns:a16="http://schemas.microsoft.com/office/drawing/2014/main" id="{F9892F32-5C2C-4E57-860D-DB92A00FDD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0" name="Text Box 15">
          <a:extLst>
            <a:ext uri="{FF2B5EF4-FFF2-40B4-BE49-F238E27FC236}">
              <a16:creationId xmlns:a16="http://schemas.microsoft.com/office/drawing/2014/main" id="{B6D1D6F4-0E05-4BE8-91C9-C603A8EC01D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1" name="Text Box 15">
          <a:extLst>
            <a:ext uri="{FF2B5EF4-FFF2-40B4-BE49-F238E27FC236}">
              <a16:creationId xmlns:a16="http://schemas.microsoft.com/office/drawing/2014/main" id="{0644EC53-4413-4D75-A4AD-CB2F3D3B68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2" name="Text Box 15">
          <a:extLst>
            <a:ext uri="{FF2B5EF4-FFF2-40B4-BE49-F238E27FC236}">
              <a16:creationId xmlns:a16="http://schemas.microsoft.com/office/drawing/2014/main" id="{2F4A5076-BD3F-499F-ADB3-331B54DCA23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3" name="Text Box 15">
          <a:extLst>
            <a:ext uri="{FF2B5EF4-FFF2-40B4-BE49-F238E27FC236}">
              <a16:creationId xmlns:a16="http://schemas.microsoft.com/office/drawing/2014/main" id="{9B568E25-D1DF-4ED9-BD6D-180EA481205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4" name="Text Box 15">
          <a:extLst>
            <a:ext uri="{FF2B5EF4-FFF2-40B4-BE49-F238E27FC236}">
              <a16:creationId xmlns:a16="http://schemas.microsoft.com/office/drawing/2014/main" id="{3042CDC6-0B8B-438B-AB80-FBD4541318A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5" name="Text Box 15">
          <a:extLst>
            <a:ext uri="{FF2B5EF4-FFF2-40B4-BE49-F238E27FC236}">
              <a16:creationId xmlns:a16="http://schemas.microsoft.com/office/drawing/2014/main" id="{55219E3F-C90A-4621-91C6-CB3FD94A2B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6" name="Text Box 15">
          <a:extLst>
            <a:ext uri="{FF2B5EF4-FFF2-40B4-BE49-F238E27FC236}">
              <a16:creationId xmlns:a16="http://schemas.microsoft.com/office/drawing/2014/main" id="{AAFB1263-A0F1-4C20-9FFC-11FD6B5A68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7" name="Text Box 15">
          <a:extLst>
            <a:ext uri="{FF2B5EF4-FFF2-40B4-BE49-F238E27FC236}">
              <a16:creationId xmlns:a16="http://schemas.microsoft.com/office/drawing/2014/main" id="{94AC104D-C024-4D63-9C59-6EBA7F61A3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8" name="Text Box 15">
          <a:extLst>
            <a:ext uri="{FF2B5EF4-FFF2-40B4-BE49-F238E27FC236}">
              <a16:creationId xmlns:a16="http://schemas.microsoft.com/office/drawing/2014/main" id="{0B7D4420-42FA-4920-8032-2BD94430A0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19" name="Text Box 15">
          <a:extLst>
            <a:ext uri="{FF2B5EF4-FFF2-40B4-BE49-F238E27FC236}">
              <a16:creationId xmlns:a16="http://schemas.microsoft.com/office/drawing/2014/main" id="{6D002789-4FEA-4410-A328-151F7749C1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0" name="Text Box 15">
          <a:extLst>
            <a:ext uri="{FF2B5EF4-FFF2-40B4-BE49-F238E27FC236}">
              <a16:creationId xmlns:a16="http://schemas.microsoft.com/office/drawing/2014/main" id="{77D4D619-48C3-4C26-A3FA-A6D807654F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1" name="Text Box 15">
          <a:extLst>
            <a:ext uri="{FF2B5EF4-FFF2-40B4-BE49-F238E27FC236}">
              <a16:creationId xmlns:a16="http://schemas.microsoft.com/office/drawing/2014/main" id="{0E022C77-1630-4490-AD89-76612FDF005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2" name="Text Box 15">
          <a:extLst>
            <a:ext uri="{FF2B5EF4-FFF2-40B4-BE49-F238E27FC236}">
              <a16:creationId xmlns:a16="http://schemas.microsoft.com/office/drawing/2014/main" id="{A0870A48-2F17-45D1-9284-E752B9E57C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3" name="Text Box 15">
          <a:extLst>
            <a:ext uri="{FF2B5EF4-FFF2-40B4-BE49-F238E27FC236}">
              <a16:creationId xmlns:a16="http://schemas.microsoft.com/office/drawing/2014/main" id="{F08318BE-4B78-4632-A390-374E427CC2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4" name="Text Box 15">
          <a:extLst>
            <a:ext uri="{FF2B5EF4-FFF2-40B4-BE49-F238E27FC236}">
              <a16:creationId xmlns:a16="http://schemas.microsoft.com/office/drawing/2014/main" id="{322EBAD3-79CC-4E1C-98C5-95FB19518F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5" name="Text Box 15">
          <a:extLst>
            <a:ext uri="{FF2B5EF4-FFF2-40B4-BE49-F238E27FC236}">
              <a16:creationId xmlns:a16="http://schemas.microsoft.com/office/drawing/2014/main" id="{EF5300FC-D5B6-4C42-9CC9-BBCF3E7EE50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6" name="Text Box 15">
          <a:extLst>
            <a:ext uri="{FF2B5EF4-FFF2-40B4-BE49-F238E27FC236}">
              <a16:creationId xmlns:a16="http://schemas.microsoft.com/office/drawing/2014/main" id="{C62B6D56-E111-41A8-BB71-59C8832A530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7" name="Text Box 15">
          <a:extLst>
            <a:ext uri="{FF2B5EF4-FFF2-40B4-BE49-F238E27FC236}">
              <a16:creationId xmlns:a16="http://schemas.microsoft.com/office/drawing/2014/main" id="{0E288D79-9E57-47E0-A3DB-3C5D9A3FFF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8" name="Text Box 15">
          <a:extLst>
            <a:ext uri="{FF2B5EF4-FFF2-40B4-BE49-F238E27FC236}">
              <a16:creationId xmlns:a16="http://schemas.microsoft.com/office/drawing/2014/main" id="{6BC841A5-7C4E-400F-8787-397E3A9952E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29" name="Text Box 15">
          <a:extLst>
            <a:ext uri="{FF2B5EF4-FFF2-40B4-BE49-F238E27FC236}">
              <a16:creationId xmlns:a16="http://schemas.microsoft.com/office/drawing/2014/main" id="{36BC9EB6-DC53-4235-98BF-0F71614F213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0" name="Text Box 15">
          <a:extLst>
            <a:ext uri="{FF2B5EF4-FFF2-40B4-BE49-F238E27FC236}">
              <a16:creationId xmlns:a16="http://schemas.microsoft.com/office/drawing/2014/main" id="{8BB89269-38ED-48DD-AF5B-2655D0D3878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1" name="Text Box 15">
          <a:extLst>
            <a:ext uri="{FF2B5EF4-FFF2-40B4-BE49-F238E27FC236}">
              <a16:creationId xmlns:a16="http://schemas.microsoft.com/office/drawing/2014/main" id="{2E99896F-6C3C-4CBF-BD2B-631CEDA892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2" name="Text Box 15">
          <a:extLst>
            <a:ext uri="{FF2B5EF4-FFF2-40B4-BE49-F238E27FC236}">
              <a16:creationId xmlns:a16="http://schemas.microsoft.com/office/drawing/2014/main" id="{43791995-F2DC-4CF6-9CC2-1C4CFF15F86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3" name="Text Box 15">
          <a:extLst>
            <a:ext uri="{FF2B5EF4-FFF2-40B4-BE49-F238E27FC236}">
              <a16:creationId xmlns:a16="http://schemas.microsoft.com/office/drawing/2014/main" id="{9AE536A4-3159-4595-AB91-22502AB9D69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4" name="Text Box 15">
          <a:extLst>
            <a:ext uri="{FF2B5EF4-FFF2-40B4-BE49-F238E27FC236}">
              <a16:creationId xmlns:a16="http://schemas.microsoft.com/office/drawing/2014/main" id="{9D6E266A-9CE7-4C2C-8FAA-B18DA1BF5A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5" name="Text Box 15">
          <a:extLst>
            <a:ext uri="{FF2B5EF4-FFF2-40B4-BE49-F238E27FC236}">
              <a16:creationId xmlns:a16="http://schemas.microsoft.com/office/drawing/2014/main" id="{D9DE48D1-FCD1-49AD-BF96-388558AE4E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6" name="Text Box 15">
          <a:extLst>
            <a:ext uri="{FF2B5EF4-FFF2-40B4-BE49-F238E27FC236}">
              <a16:creationId xmlns:a16="http://schemas.microsoft.com/office/drawing/2014/main" id="{36B11010-737C-4604-A948-B743FEA90F0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7" name="Text Box 15">
          <a:extLst>
            <a:ext uri="{FF2B5EF4-FFF2-40B4-BE49-F238E27FC236}">
              <a16:creationId xmlns:a16="http://schemas.microsoft.com/office/drawing/2014/main" id="{B6FFDF37-405A-47E5-8F79-A3347CEA702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8" name="Text Box 15">
          <a:extLst>
            <a:ext uri="{FF2B5EF4-FFF2-40B4-BE49-F238E27FC236}">
              <a16:creationId xmlns:a16="http://schemas.microsoft.com/office/drawing/2014/main" id="{39C10A2A-0A5A-4B01-B2D6-EF121E76C74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39" name="Text Box 15">
          <a:extLst>
            <a:ext uri="{FF2B5EF4-FFF2-40B4-BE49-F238E27FC236}">
              <a16:creationId xmlns:a16="http://schemas.microsoft.com/office/drawing/2014/main" id="{2AEF83BA-AB30-4213-AEF2-7A0C82C92D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0" name="Text Box 15">
          <a:extLst>
            <a:ext uri="{FF2B5EF4-FFF2-40B4-BE49-F238E27FC236}">
              <a16:creationId xmlns:a16="http://schemas.microsoft.com/office/drawing/2014/main" id="{34E864E5-79BB-43EC-B231-50BE35B34F9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1" name="Text Box 15">
          <a:extLst>
            <a:ext uri="{FF2B5EF4-FFF2-40B4-BE49-F238E27FC236}">
              <a16:creationId xmlns:a16="http://schemas.microsoft.com/office/drawing/2014/main" id="{3A0B6711-D60B-411D-A4AB-5A0D0DF6CD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2" name="Text Box 15">
          <a:extLst>
            <a:ext uri="{FF2B5EF4-FFF2-40B4-BE49-F238E27FC236}">
              <a16:creationId xmlns:a16="http://schemas.microsoft.com/office/drawing/2014/main" id="{24276375-BDD8-4AA3-9592-C8F98413D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3" name="Text Box 15">
          <a:extLst>
            <a:ext uri="{FF2B5EF4-FFF2-40B4-BE49-F238E27FC236}">
              <a16:creationId xmlns:a16="http://schemas.microsoft.com/office/drawing/2014/main" id="{0E2BE9FD-9721-4376-BFD6-676F0F13E69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4" name="Text Box 15">
          <a:extLst>
            <a:ext uri="{FF2B5EF4-FFF2-40B4-BE49-F238E27FC236}">
              <a16:creationId xmlns:a16="http://schemas.microsoft.com/office/drawing/2014/main" id="{6458E93D-BDA1-4499-BC6D-B6439BD4E2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5" name="Text Box 15">
          <a:extLst>
            <a:ext uri="{FF2B5EF4-FFF2-40B4-BE49-F238E27FC236}">
              <a16:creationId xmlns:a16="http://schemas.microsoft.com/office/drawing/2014/main" id="{E2382D4F-5752-4B97-B07C-D38BFAFA1D6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6" name="Text Box 15">
          <a:extLst>
            <a:ext uri="{FF2B5EF4-FFF2-40B4-BE49-F238E27FC236}">
              <a16:creationId xmlns:a16="http://schemas.microsoft.com/office/drawing/2014/main" id="{7AAD9189-F76C-4DAE-B796-80A93A45A8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7" name="Text Box 15">
          <a:extLst>
            <a:ext uri="{FF2B5EF4-FFF2-40B4-BE49-F238E27FC236}">
              <a16:creationId xmlns:a16="http://schemas.microsoft.com/office/drawing/2014/main" id="{EEB8840F-9662-4F04-A9CF-76026ADEB1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8" name="Text Box 15">
          <a:extLst>
            <a:ext uri="{FF2B5EF4-FFF2-40B4-BE49-F238E27FC236}">
              <a16:creationId xmlns:a16="http://schemas.microsoft.com/office/drawing/2014/main" id="{1E607027-0F33-4649-9CE2-825346F6A50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49" name="Text Box 15">
          <a:extLst>
            <a:ext uri="{FF2B5EF4-FFF2-40B4-BE49-F238E27FC236}">
              <a16:creationId xmlns:a16="http://schemas.microsoft.com/office/drawing/2014/main" id="{161F120A-2643-4725-8DE8-AF603E872F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0" name="Text Box 15">
          <a:extLst>
            <a:ext uri="{FF2B5EF4-FFF2-40B4-BE49-F238E27FC236}">
              <a16:creationId xmlns:a16="http://schemas.microsoft.com/office/drawing/2014/main" id="{E3843036-0875-44A6-910F-99302DEDCB2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1" name="Text Box 15">
          <a:extLst>
            <a:ext uri="{FF2B5EF4-FFF2-40B4-BE49-F238E27FC236}">
              <a16:creationId xmlns:a16="http://schemas.microsoft.com/office/drawing/2014/main" id="{462AF5D8-EC01-4151-91ED-08C45EC83B7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2" name="Text Box 15">
          <a:extLst>
            <a:ext uri="{FF2B5EF4-FFF2-40B4-BE49-F238E27FC236}">
              <a16:creationId xmlns:a16="http://schemas.microsoft.com/office/drawing/2014/main" id="{27886216-5B22-4630-B26D-3818A80F53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3" name="Text Box 15">
          <a:extLst>
            <a:ext uri="{FF2B5EF4-FFF2-40B4-BE49-F238E27FC236}">
              <a16:creationId xmlns:a16="http://schemas.microsoft.com/office/drawing/2014/main" id="{8094048A-94D5-4740-9DA1-9DAD0D092FB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4" name="Text Box 15">
          <a:extLst>
            <a:ext uri="{FF2B5EF4-FFF2-40B4-BE49-F238E27FC236}">
              <a16:creationId xmlns:a16="http://schemas.microsoft.com/office/drawing/2014/main" id="{CF8A46DC-A737-4666-A3D6-58CD7FA446C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5" name="Text Box 15">
          <a:extLst>
            <a:ext uri="{FF2B5EF4-FFF2-40B4-BE49-F238E27FC236}">
              <a16:creationId xmlns:a16="http://schemas.microsoft.com/office/drawing/2014/main" id="{4270743F-268F-4AF1-86B0-64C76865440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6" name="Text Box 15">
          <a:extLst>
            <a:ext uri="{FF2B5EF4-FFF2-40B4-BE49-F238E27FC236}">
              <a16:creationId xmlns:a16="http://schemas.microsoft.com/office/drawing/2014/main" id="{6BB7B546-3D4C-4378-910A-B0F7175F469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7" name="Text Box 15">
          <a:extLst>
            <a:ext uri="{FF2B5EF4-FFF2-40B4-BE49-F238E27FC236}">
              <a16:creationId xmlns:a16="http://schemas.microsoft.com/office/drawing/2014/main" id="{74866BB3-68C6-48C3-9697-76426CC0E0E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8" name="Text Box 15">
          <a:extLst>
            <a:ext uri="{FF2B5EF4-FFF2-40B4-BE49-F238E27FC236}">
              <a16:creationId xmlns:a16="http://schemas.microsoft.com/office/drawing/2014/main" id="{35578E31-921C-4007-9889-E311F9FF2A6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59" name="Text Box 15">
          <a:extLst>
            <a:ext uri="{FF2B5EF4-FFF2-40B4-BE49-F238E27FC236}">
              <a16:creationId xmlns:a16="http://schemas.microsoft.com/office/drawing/2014/main" id="{07EA72BF-19EC-4713-B097-0B1B879FE2D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0" name="Text Box 15">
          <a:extLst>
            <a:ext uri="{FF2B5EF4-FFF2-40B4-BE49-F238E27FC236}">
              <a16:creationId xmlns:a16="http://schemas.microsoft.com/office/drawing/2014/main" id="{B77253B3-ABBA-4FB8-9EA5-85C82C3995A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1" name="Text Box 15">
          <a:extLst>
            <a:ext uri="{FF2B5EF4-FFF2-40B4-BE49-F238E27FC236}">
              <a16:creationId xmlns:a16="http://schemas.microsoft.com/office/drawing/2014/main" id="{B921E623-14E5-4E56-93E8-D0B61CB33DA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2" name="Text Box 15">
          <a:extLst>
            <a:ext uri="{FF2B5EF4-FFF2-40B4-BE49-F238E27FC236}">
              <a16:creationId xmlns:a16="http://schemas.microsoft.com/office/drawing/2014/main" id="{6B2449BF-21B3-4A03-9762-0F2E3F45420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3" name="Text Box 15">
          <a:extLst>
            <a:ext uri="{FF2B5EF4-FFF2-40B4-BE49-F238E27FC236}">
              <a16:creationId xmlns:a16="http://schemas.microsoft.com/office/drawing/2014/main" id="{B1AE4670-F1B3-4F3C-8608-293E4B4C69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4" name="Text Box 15">
          <a:extLst>
            <a:ext uri="{FF2B5EF4-FFF2-40B4-BE49-F238E27FC236}">
              <a16:creationId xmlns:a16="http://schemas.microsoft.com/office/drawing/2014/main" id="{73A32B4B-B0B4-4EDF-AB51-F0210504CE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5" name="Text Box 15">
          <a:extLst>
            <a:ext uri="{FF2B5EF4-FFF2-40B4-BE49-F238E27FC236}">
              <a16:creationId xmlns:a16="http://schemas.microsoft.com/office/drawing/2014/main" id="{40B29307-D35C-4EC8-9A89-C5BD19C44CB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6" name="Text Box 15">
          <a:extLst>
            <a:ext uri="{FF2B5EF4-FFF2-40B4-BE49-F238E27FC236}">
              <a16:creationId xmlns:a16="http://schemas.microsoft.com/office/drawing/2014/main" id="{D0D5997F-1A8F-4529-AD36-4D84A9EDD67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7" name="Text Box 15">
          <a:extLst>
            <a:ext uri="{FF2B5EF4-FFF2-40B4-BE49-F238E27FC236}">
              <a16:creationId xmlns:a16="http://schemas.microsoft.com/office/drawing/2014/main" id="{914F0E88-191D-4645-BB25-DBA2C4F88F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8" name="Text Box 15">
          <a:extLst>
            <a:ext uri="{FF2B5EF4-FFF2-40B4-BE49-F238E27FC236}">
              <a16:creationId xmlns:a16="http://schemas.microsoft.com/office/drawing/2014/main" id="{51657782-1AB6-4CA6-82C3-D616BA12DE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69" name="Text Box 15">
          <a:extLst>
            <a:ext uri="{FF2B5EF4-FFF2-40B4-BE49-F238E27FC236}">
              <a16:creationId xmlns:a16="http://schemas.microsoft.com/office/drawing/2014/main" id="{B05B351E-2579-45D1-B4EF-725FEFAE9C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0" name="Text Box 15">
          <a:extLst>
            <a:ext uri="{FF2B5EF4-FFF2-40B4-BE49-F238E27FC236}">
              <a16:creationId xmlns:a16="http://schemas.microsoft.com/office/drawing/2014/main" id="{5FAF96F4-046B-40DD-8E36-636E2517051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1" name="Text Box 15">
          <a:extLst>
            <a:ext uri="{FF2B5EF4-FFF2-40B4-BE49-F238E27FC236}">
              <a16:creationId xmlns:a16="http://schemas.microsoft.com/office/drawing/2014/main" id="{0D692D3D-2E53-43C2-A795-69F3F3D89F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2" name="Text Box 15">
          <a:extLst>
            <a:ext uri="{FF2B5EF4-FFF2-40B4-BE49-F238E27FC236}">
              <a16:creationId xmlns:a16="http://schemas.microsoft.com/office/drawing/2014/main" id="{FB1656C6-3DF3-4321-B915-1549ADB514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3" name="Text Box 15">
          <a:extLst>
            <a:ext uri="{FF2B5EF4-FFF2-40B4-BE49-F238E27FC236}">
              <a16:creationId xmlns:a16="http://schemas.microsoft.com/office/drawing/2014/main" id="{6A813069-CD70-4468-91FB-6B10FA05F7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4" name="Text Box 15">
          <a:extLst>
            <a:ext uri="{FF2B5EF4-FFF2-40B4-BE49-F238E27FC236}">
              <a16:creationId xmlns:a16="http://schemas.microsoft.com/office/drawing/2014/main" id="{7085B6A7-6961-4035-A0EA-41434866C5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5" name="Text Box 15">
          <a:extLst>
            <a:ext uri="{FF2B5EF4-FFF2-40B4-BE49-F238E27FC236}">
              <a16:creationId xmlns:a16="http://schemas.microsoft.com/office/drawing/2014/main" id="{75A29D2E-B761-4604-B42C-A0970854D34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6" name="Text Box 15">
          <a:extLst>
            <a:ext uri="{FF2B5EF4-FFF2-40B4-BE49-F238E27FC236}">
              <a16:creationId xmlns:a16="http://schemas.microsoft.com/office/drawing/2014/main" id="{C022E645-3282-4D70-ACF5-4ED5A56B72B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7" name="Text Box 15">
          <a:extLst>
            <a:ext uri="{FF2B5EF4-FFF2-40B4-BE49-F238E27FC236}">
              <a16:creationId xmlns:a16="http://schemas.microsoft.com/office/drawing/2014/main" id="{B76C19A4-BBE6-43A9-99C3-4B9A7AD964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8" name="Text Box 15">
          <a:extLst>
            <a:ext uri="{FF2B5EF4-FFF2-40B4-BE49-F238E27FC236}">
              <a16:creationId xmlns:a16="http://schemas.microsoft.com/office/drawing/2014/main" id="{1D5E16B9-14DE-4041-9A70-19D14471B8B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79" name="Text Box 15">
          <a:extLst>
            <a:ext uri="{FF2B5EF4-FFF2-40B4-BE49-F238E27FC236}">
              <a16:creationId xmlns:a16="http://schemas.microsoft.com/office/drawing/2014/main" id="{B871479A-EAB9-4B0A-B313-DB01A043F72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0" name="Text Box 15">
          <a:extLst>
            <a:ext uri="{FF2B5EF4-FFF2-40B4-BE49-F238E27FC236}">
              <a16:creationId xmlns:a16="http://schemas.microsoft.com/office/drawing/2014/main" id="{CC5F2B13-A652-4E5A-A8B2-8E0435B9D91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1" name="Text Box 15">
          <a:extLst>
            <a:ext uri="{FF2B5EF4-FFF2-40B4-BE49-F238E27FC236}">
              <a16:creationId xmlns:a16="http://schemas.microsoft.com/office/drawing/2014/main" id="{E51D70D0-97F5-455C-A800-9FC1534BB72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2" name="Text Box 15">
          <a:extLst>
            <a:ext uri="{FF2B5EF4-FFF2-40B4-BE49-F238E27FC236}">
              <a16:creationId xmlns:a16="http://schemas.microsoft.com/office/drawing/2014/main" id="{CA3A6013-08C0-48D7-A575-488E9986F6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3" name="Text Box 15">
          <a:extLst>
            <a:ext uri="{FF2B5EF4-FFF2-40B4-BE49-F238E27FC236}">
              <a16:creationId xmlns:a16="http://schemas.microsoft.com/office/drawing/2014/main" id="{946FA072-F255-4AC7-8644-E712361A9E5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4" name="Text Box 15">
          <a:extLst>
            <a:ext uri="{FF2B5EF4-FFF2-40B4-BE49-F238E27FC236}">
              <a16:creationId xmlns:a16="http://schemas.microsoft.com/office/drawing/2014/main" id="{8DF04BEE-EF46-4708-946B-5C5D378AA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5" name="Text Box 15">
          <a:extLst>
            <a:ext uri="{FF2B5EF4-FFF2-40B4-BE49-F238E27FC236}">
              <a16:creationId xmlns:a16="http://schemas.microsoft.com/office/drawing/2014/main" id="{3A2C1E2C-4F32-4EF8-8B9B-91CA7FDA1D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6" name="Text Box 15">
          <a:extLst>
            <a:ext uri="{FF2B5EF4-FFF2-40B4-BE49-F238E27FC236}">
              <a16:creationId xmlns:a16="http://schemas.microsoft.com/office/drawing/2014/main" id="{62019DE6-ABF8-45D9-A626-1EFBFB677B4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7" name="Text Box 15">
          <a:extLst>
            <a:ext uri="{FF2B5EF4-FFF2-40B4-BE49-F238E27FC236}">
              <a16:creationId xmlns:a16="http://schemas.microsoft.com/office/drawing/2014/main" id="{677B55FD-859B-43AF-B668-2416DD1721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8" name="Text Box 15">
          <a:extLst>
            <a:ext uri="{FF2B5EF4-FFF2-40B4-BE49-F238E27FC236}">
              <a16:creationId xmlns:a16="http://schemas.microsoft.com/office/drawing/2014/main" id="{0AE04913-B34C-4C61-AB9E-685E8CAE3EA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89" name="Text Box 15">
          <a:extLst>
            <a:ext uri="{FF2B5EF4-FFF2-40B4-BE49-F238E27FC236}">
              <a16:creationId xmlns:a16="http://schemas.microsoft.com/office/drawing/2014/main" id="{C5EBAC42-C011-4EAF-A0A4-D8E0B29C43D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0" name="Text Box 15">
          <a:extLst>
            <a:ext uri="{FF2B5EF4-FFF2-40B4-BE49-F238E27FC236}">
              <a16:creationId xmlns:a16="http://schemas.microsoft.com/office/drawing/2014/main" id="{3C395C2A-1E34-4DC7-922A-512B132DB13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1" name="Text Box 15">
          <a:extLst>
            <a:ext uri="{FF2B5EF4-FFF2-40B4-BE49-F238E27FC236}">
              <a16:creationId xmlns:a16="http://schemas.microsoft.com/office/drawing/2014/main" id="{BE18B167-D95D-457D-AE59-3CCA10B0816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2" name="Text Box 15">
          <a:extLst>
            <a:ext uri="{FF2B5EF4-FFF2-40B4-BE49-F238E27FC236}">
              <a16:creationId xmlns:a16="http://schemas.microsoft.com/office/drawing/2014/main" id="{5882D88F-D75D-4BB7-878A-24940FC3588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3" name="Text Box 15">
          <a:extLst>
            <a:ext uri="{FF2B5EF4-FFF2-40B4-BE49-F238E27FC236}">
              <a16:creationId xmlns:a16="http://schemas.microsoft.com/office/drawing/2014/main" id="{614114E4-B0F8-4FBD-870E-68019B282E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4" name="Text Box 15">
          <a:extLst>
            <a:ext uri="{FF2B5EF4-FFF2-40B4-BE49-F238E27FC236}">
              <a16:creationId xmlns:a16="http://schemas.microsoft.com/office/drawing/2014/main" id="{DAAD4296-1412-4956-9006-6110BA1119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5" name="Text Box 15">
          <a:extLst>
            <a:ext uri="{FF2B5EF4-FFF2-40B4-BE49-F238E27FC236}">
              <a16:creationId xmlns:a16="http://schemas.microsoft.com/office/drawing/2014/main" id="{5E1E9CD2-A94A-436F-9D86-4BF8070DD7F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6" name="Text Box 15">
          <a:extLst>
            <a:ext uri="{FF2B5EF4-FFF2-40B4-BE49-F238E27FC236}">
              <a16:creationId xmlns:a16="http://schemas.microsoft.com/office/drawing/2014/main" id="{7E27E049-BA0E-489A-B42A-CD7B693A55D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7" name="Text Box 15">
          <a:extLst>
            <a:ext uri="{FF2B5EF4-FFF2-40B4-BE49-F238E27FC236}">
              <a16:creationId xmlns:a16="http://schemas.microsoft.com/office/drawing/2014/main" id="{30B26FA5-F79D-460A-8FEF-E6C2A1A2CB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8" name="Text Box 15">
          <a:extLst>
            <a:ext uri="{FF2B5EF4-FFF2-40B4-BE49-F238E27FC236}">
              <a16:creationId xmlns:a16="http://schemas.microsoft.com/office/drawing/2014/main" id="{1D035371-5FC6-4083-AD32-8F0E655108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299" name="Text Box 15">
          <a:extLst>
            <a:ext uri="{FF2B5EF4-FFF2-40B4-BE49-F238E27FC236}">
              <a16:creationId xmlns:a16="http://schemas.microsoft.com/office/drawing/2014/main" id="{F0DFEE80-E8D3-4174-9C34-D1538FF7093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0" name="Text Box 15">
          <a:extLst>
            <a:ext uri="{FF2B5EF4-FFF2-40B4-BE49-F238E27FC236}">
              <a16:creationId xmlns:a16="http://schemas.microsoft.com/office/drawing/2014/main" id="{4AC8CCA1-3086-4FD9-B920-F2537AF6755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1" name="Text Box 15">
          <a:extLst>
            <a:ext uri="{FF2B5EF4-FFF2-40B4-BE49-F238E27FC236}">
              <a16:creationId xmlns:a16="http://schemas.microsoft.com/office/drawing/2014/main" id="{37230BE4-6C99-43FB-B7F9-23973A107872}"/>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2" name="Text Box 15">
          <a:extLst>
            <a:ext uri="{FF2B5EF4-FFF2-40B4-BE49-F238E27FC236}">
              <a16:creationId xmlns:a16="http://schemas.microsoft.com/office/drawing/2014/main" id="{D4154FC4-B8F3-4900-ACBB-7C2F2B9165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3" name="Text Box 15">
          <a:extLst>
            <a:ext uri="{FF2B5EF4-FFF2-40B4-BE49-F238E27FC236}">
              <a16:creationId xmlns:a16="http://schemas.microsoft.com/office/drawing/2014/main" id="{D5BE580C-B5FB-4151-860C-7AAFF04D334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4" name="Text Box 15">
          <a:extLst>
            <a:ext uri="{FF2B5EF4-FFF2-40B4-BE49-F238E27FC236}">
              <a16:creationId xmlns:a16="http://schemas.microsoft.com/office/drawing/2014/main" id="{00DC56E7-FE6B-4B6E-8430-E11AFC4CE9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5" name="Text Box 15">
          <a:extLst>
            <a:ext uri="{FF2B5EF4-FFF2-40B4-BE49-F238E27FC236}">
              <a16:creationId xmlns:a16="http://schemas.microsoft.com/office/drawing/2014/main" id="{62EC833C-B920-4F23-9B7D-0E3A7FA2BB8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6" name="Text Box 15">
          <a:extLst>
            <a:ext uri="{FF2B5EF4-FFF2-40B4-BE49-F238E27FC236}">
              <a16:creationId xmlns:a16="http://schemas.microsoft.com/office/drawing/2014/main" id="{C33A1C74-5AFB-474F-90A7-8C37EFED641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7" name="Text Box 15">
          <a:extLst>
            <a:ext uri="{FF2B5EF4-FFF2-40B4-BE49-F238E27FC236}">
              <a16:creationId xmlns:a16="http://schemas.microsoft.com/office/drawing/2014/main" id="{E568682D-6851-4490-AE59-929FD86C17E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8" name="Text Box 15">
          <a:extLst>
            <a:ext uri="{FF2B5EF4-FFF2-40B4-BE49-F238E27FC236}">
              <a16:creationId xmlns:a16="http://schemas.microsoft.com/office/drawing/2014/main" id="{C5B3EA18-2E35-445F-BD48-FCFBFDC3D09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09" name="Text Box 15">
          <a:extLst>
            <a:ext uri="{FF2B5EF4-FFF2-40B4-BE49-F238E27FC236}">
              <a16:creationId xmlns:a16="http://schemas.microsoft.com/office/drawing/2014/main" id="{6F41D473-D5DD-4C69-8017-AAB9E4B70D0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0" name="Text Box 15">
          <a:extLst>
            <a:ext uri="{FF2B5EF4-FFF2-40B4-BE49-F238E27FC236}">
              <a16:creationId xmlns:a16="http://schemas.microsoft.com/office/drawing/2014/main" id="{FB520F5E-09A2-4FE2-99B3-69CBCA502CA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1" name="Text Box 15">
          <a:extLst>
            <a:ext uri="{FF2B5EF4-FFF2-40B4-BE49-F238E27FC236}">
              <a16:creationId xmlns:a16="http://schemas.microsoft.com/office/drawing/2014/main" id="{FD520E97-2F56-488A-87C7-30572859A59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2" name="Text Box 15">
          <a:extLst>
            <a:ext uri="{FF2B5EF4-FFF2-40B4-BE49-F238E27FC236}">
              <a16:creationId xmlns:a16="http://schemas.microsoft.com/office/drawing/2014/main" id="{F41CD3A0-0BFB-43F5-93D5-CA6DD33BE45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3" name="Text Box 15">
          <a:extLst>
            <a:ext uri="{FF2B5EF4-FFF2-40B4-BE49-F238E27FC236}">
              <a16:creationId xmlns:a16="http://schemas.microsoft.com/office/drawing/2014/main" id="{65E45190-B30B-4438-937D-701C227FC6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4" name="Text Box 15">
          <a:extLst>
            <a:ext uri="{FF2B5EF4-FFF2-40B4-BE49-F238E27FC236}">
              <a16:creationId xmlns:a16="http://schemas.microsoft.com/office/drawing/2014/main" id="{29260AF3-2880-47F4-8ED4-1BC9A03ADDC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5" name="Text Box 15">
          <a:extLst>
            <a:ext uri="{FF2B5EF4-FFF2-40B4-BE49-F238E27FC236}">
              <a16:creationId xmlns:a16="http://schemas.microsoft.com/office/drawing/2014/main" id="{2A44AF67-0E46-49C3-AC26-8634644E08D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6" name="Text Box 15">
          <a:extLst>
            <a:ext uri="{FF2B5EF4-FFF2-40B4-BE49-F238E27FC236}">
              <a16:creationId xmlns:a16="http://schemas.microsoft.com/office/drawing/2014/main" id="{F3A14DBA-2437-40FF-B5C5-75855A335DB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7" name="Text Box 15">
          <a:extLst>
            <a:ext uri="{FF2B5EF4-FFF2-40B4-BE49-F238E27FC236}">
              <a16:creationId xmlns:a16="http://schemas.microsoft.com/office/drawing/2014/main" id="{BBF44BFA-B347-4FDC-BB1E-58E3EB60D5E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18" name="Text Box 15">
          <a:extLst>
            <a:ext uri="{FF2B5EF4-FFF2-40B4-BE49-F238E27FC236}">
              <a16:creationId xmlns:a16="http://schemas.microsoft.com/office/drawing/2014/main" id="{6CC566DA-FCD9-44B5-8DF2-DF3172C0896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319" name="Text Box 15">
          <a:extLst>
            <a:ext uri="{FF2B5EF4-FFF2-40B4-BE49-F238E27FC236}">
              <a16:creationId xmlns:a16="http://schemas.microsoft.com/office/drawing/2014/main" id="{CF20E23A-CAAC-4C41-BE36-2E33D9D520F9}"/>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0" name="Text Box 15">
          <a:extLst>
            <a:ext uri="{FF2B5EF4-FFF2-40B4-BE49-F238E27FC236}">
              <a16:creationId xmlns:a16="http://schemas.microsoft.com/office/drawing/2014/main" id="{527285E1-D418-4117-B7FD-E7C1D2CB63A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1" name="Text Box 15">
          <a:extLst>
            <a:ext uri="{FF2B5EF4-FFF2-40B4-BE49-F238E27FC236}">
              <a16:creationId xmlns:a16="http://schemas.microsoft.com/office/drawing/2014/main" id="{D851557D-33E8-44F1-9F82-764EB991BAD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2" name="Text Box 15">
          <a:extLst>
            <a:ext uri="{FF2B5EF4-FFF2-40B4-BE49-F238E27FC236}">
              <a16:creationId xmlns:a16="http://schemas.microsoft.com/office/drawing/2014/main" id="{B1679D6F-5258-45F2-9FD9-0B7ACAD512D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3" name="Text Box 15">
          <a:extLst>
            <a:ext uri="{FF2B5EF4-FFF2-40B4-BE49-F238E27FC236}">
              <a16:creationId xmlns:a16="http://schemas.microsoft.com/office/drawing/2014/main" id="{B9AD5101-FC74-45B4-90E7-31E477D344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4" name="Text Box 15">
          <a:extLst>
            <a:ext uri="{FF2B5EF4-FFF2-40B4-BE49-F238E27FC236}">
              <a16:creationId xmlns:a16="http://schemas.microsoft.com/office/drawing/2014/main" id="{CF501287-909D-4AFB-8D32-8C0EB9DE1B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5" name="Text Box 15">
          <a:extLst>
            <a:ext uri="{FF2B5EF4-FFF2-40B4-BE49-F238E27FC236}">
              <a16:creationId xmlns:a16="http://schemas.microsoft.com/office/drawing/2014/main" id="{57DBF72B-A9E5-46FF-9BBC-A44AEB1AF1B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6" name="Text Box 15">
          <a:extLst>
            <a:ext uri="{FF2B5EF4-FFF2-40B4-BE49-F238E27FC236}">
              <a16:creationId xmlns:a16="http://schemas.microsoft.com/office/drawing/2014/main" id="{CEAE6D62-6EE1-441C-A173-A87C601D728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7" name="Text Box 15">
          <a:extLst>
            <a:ext uri="{FF2B5EF4-FFF2-40B4-BE49-F238E27FC236}">
              <a16:creationId xmlns:a16="http://schemas.microsoft.com/office/drawing/2014/main" id="{46A87FEC-206C-4AE4-B2CF-DBB959FE94C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8" name="Text Box 15">
          <a:extLst>
            <a:ext uri="{FF2B5EF4-FFF2-40B4-BE49-F238E27FC236}">
              <a16:creationId xmlns:a16="http://schemas.microsoft.com/office/drawing/2014/main" id="{AE5901CB-80EA-4735-AA7F-6AD4CE6EA2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29" name="Text Box 15">
          <a:extLst>
            <a:ext uri="{FF2B5EF4-FFF2-40B4-BE49-F238E27FC236}">
              <a16:creationId xmlns:a16="http://schemas.microsoft.com/office/drawing/2014/main" id="{64303A3B-53E7-4469-BF84-526973E660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0" name="Text Box 15">
          <a:extLst>
            <a:ext uri="{FF2B5EF4-FFF2-40B4-BE49-F238E27FC236}">
              <a16:creationId xmlns:a16="http://schemas.microsoft.com/office/drawing/2014/main" id="{420EA055-8122-4D8E-873E-8CC3EBFA367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1" name="Text Box 15">
          <a:extLst>
            <a:ext uri="{FF2B5EF4-FFF2-40B4-BE49-F238E27FC236}">
              <a16:creationId xmlns:a16="http://schemas.microsoft.com/office/drawing/2014/main" id="{7829CC4B-0300-427C-BEBF-83F2B970A8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2" name="Text Box 15">
          <a:extLst>
            <a:ext uri="{FF2B5EF4-FFF2-40B4-BE49-F238E27FC236}">
              <a16:creationId xmlns:a16="http://schemas.microsoft.com/office/drawing/2014/main" id="{0C0F7377-C4CD-4558-AE73-DC3EE863E50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3" name="Text Box 15">
          <a:extLst>
            <a:ext uri="{FF2B5EF4-FFF2-40B4-BE49-F238E27FC236}">
              <a16:creationId xmlns:a16="http://schemas.microsoft.com/office/drawing/2014/main" id="{05DC73BA-3A43-4D73-8996-42B0952D54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4" name="Text Box 15">
          <a:extLst>
            <a:ext uri="{FF2B5EF4-FFF2-40B4-BE49-F238E27FC236}">
              <a16:creationId xmlns:a16="http://schemas.microsoft.com/office/drawing/2014/main" id="{9A7E7589-21CA-4048-8945-94FA23BC9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5" name="Text Box 15">
          <a:extLst>
            <a:ext uri="{FF2B5EF4-FFF2-40B4-BE49-F238E27FC236}">
              <a16:creationId xmlns:a16="http://schemas.microsoft.com/office/drawing/2014/main" id="{AE872B5B-29A4-4A1D-8BEA-E05927FFAB5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6" name="Text Box 15">
          <a:extLst>
            <a:ext uri="{FF2B5EF4-FFF2-40B4-BE49-F238E27FC236}">
              <a16:creationId xmlns:a16="http://schemas.microsoft.com/office/drawing/2014/main" id="{BC89D3AA-3D67-441D-A845-EE770FE550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7" name="Text Box 15">
          <a:extLst>
            <a:ext uri="{FF2B5EF4-FFF2-40B4-BE49-F238E27FC236}">
              <a16:creationId xmlns:a16="http://schemas.microsoft.com/office/drawing/2014/main" id="{D9A95D98-D8EC-449E-8D28-7F6BC83DBEA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8" name="Text Box 15">
          <a:extLst>
            <a:ext uri="{FF2B5EF4-FFF2-40B4-BE49-F238E27FC236}">
              <a16:creationId xmlns:a16="http://schemas.microsoft.com/office/drawing/2014/main" id="{0EE38AEB-1EA3-4A36-96E2-A92C4C1B88B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39" name="Text Box 15">
          <a:extLst>
            <a:ext uri="{FF2B5EF4-FFF2-40B4-BE49-F238E27FC236}">
              <a16:creationId xmlns:a16="http://schemas.microsoft.com/office/drawing/2014/main" id="{9A5BF093-61D2-46A4-BAFA-67D01B8697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0" name="Text Box 15">
          <a:extLst>
            <a:ext uri="{FF2B5EF4-FFF2-40B4-BE49-F238E27FC236}">
              <a16:creationId xmlns:a16="http://schemas.microsoft.com/office/drawing/2014/main" id="{DF3602E4-53BC-44FE-A14C-CBD4AD7D946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1" name="Text Box 15">
          <a:extLst>
            <a:ext uri="{FF2B5EF4-FFF2-40B4-BE49-F238E27FC236}">
              <a16:creationId xmlns:a16="http://schemas.microsoft.com/office/drawing/2014/main" id="{DD5BEA66-6ED1-4F49-8677-1E992A8E21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2" name="Text Box 15">
          <a:extLst>
            <a:ext uri="{FF2B5EF4-FFF2-40B4-BE49-F238E27FC236}">
              <a16:creationId xmlns:a16="http://schemas.microsoft.com/office/drawing/2014/main" id="{9C74AA2C-46C3-46A6-8F11-1B41616627C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3" name="Text Box 15">
          <a:extLst>
            <a:ext uri="{FF2B5EF4-FFF2-40B4-BE49-F238E27FC236}">
              <a16:creationId xmlns:a16="http://schemas.microsoft.com/office/drawing/2014/main" id="{1F1B79BC-00AA-4CD5-94E5-7CC030CFA9B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4" name="Text Box 15">
          <a:extLst>
            <a:ext uri="{FF2B5EF4-FFF2-40B4-BE49-F238E27FC236}">
              <a16:creationId xmlns:a16="http://schemas.microsoft.com/office/drawing/2014/main" id="{8C7AA6E9-977F-40A0-A05D-1EBF564AA5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5" name="Text Box 15">
          <a:extLst>
            <a:ext uri="{FF2B5EF4-FFF2-40B4-BE49-F238E27FC236}">
              <a16:creationId xmlns:a16="http://schemas.microsoft.com/office/drawing/2014/main" id="{8A339E93-7710-4A0A-97F6-D1AF0CE58E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6" name="Text Box 15">
          <a:extLst>
            <a:ext uri="{FF2B5EF4-FFF2-40B4-BE49-F238E27FC236}">
              <a16:creationId xmlns:a16="http://schemas.microsoft.com/office/drawing/2014/main" id="{18D36CF9-33E4-4759-A4B0-DA0D9D34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7" name="Text Box 15">
          <a:extLst>
            <a:ext uri="{FF2B5EF4-FFF2-40B4-BE49-F238E27FC236}">
              <a16:creationId xmlns:a16="http://schemas.microsoft.com/office/drawing/2014/main" id="{3828551E-B0F5-490F-9D66-F720187BED9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8" name="Text Box 15">
          <a:extLst>
            <a:ext uri="{FF2B5EF4-FFF2-40B4-BE49-F238E27FC236}">
              <a16:creationId xmlns:a16="http://schemas.microsoft.com/office/drawing/2014/main" id="{8E3E7F0E-3ACE-4271-8EA2-3D0AFB90F6B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49" name="Text Box 15">
          <a:extLst>
            <a:ext uri="{FF2B5EF4-FFF2-40B4-BE49-F238E27FC236}">
              <a16:creationId xmlns:a16="http://schemas.microsoft.com/office/drawing/2014/main" id="{A8BB3329-9310-47E7-A1AC-601F20BA1B1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0" name="Text Box 15">
          <a:extLst>
            <a:ext uri="{FF2B5EF4-FFF2-40B4-BE49-F238E27FC236}">
              <a16:creationId xmlns:a16="http://schemas.microsoft.com/office/drawing/2014/main" id="{47930BE5-91FD-48D5-909C-CF7577F5819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1" name="Text Box 15">
          <a:extLst>
            <a:ext uri="{FF2B5EF4-FFF2-40B4-BE49-F238E27FC236}">
              <a16:creationId xmlns:a16="http://schemas.microsoft.com/office/drawing/2014/main" id="{FA534138-0416-43DD-8DA7-BE11D58F056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2" name="Text Box 15">
          <a:extLst>
            <a:ext uri="{FF2B5EF4-FFF2-40B4-BE49-F238E27FC236}">
              <a16:creationId xmlns:a16="http://schemas.microsoft.com/office/drawing/2014/main" id="{9B422B72-2367-4C2B-9866-AD2A6A70187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3" name="Text Box 15">
          <a:extLst>
            <a:ext uri="{FF2B5EF4-FFF2-40B4-BE49-F238E27FC236}">
              <a16:creationId xmlns:a16="http://schemas.microsoft.com/office/drawing/2014/main" id="{54930FB5-3861-4170-9BA8-93CA9848A16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4" name="Text Box 15">
          <a:extLst>
            <a:ext uri="{FF2B5EF4-FFF2-40B4-BE49-F238E27FC236}">
              <a16:creationId xmlns:a16="http://schemas.microsoft.com/office/drawing/2014/main" id="{AD76785F-B640-45FA-A4C3-1FA56A7F1E2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5" name="Text Box 15">
          <a:extLst>
            <a:ext uri="{FF2B5EF4-FFF2-40B4-BE49-F238E27FC236}">
              <a16:creationId xmlns:a16="http://schemas.microsoft.com/office/drawing/2014/main" id="{4134E74E-6483-4C11-883A-77450F7D106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6" name="Text Box 15">
          <a:extLst>
            <a:ext uri="{FF2B5EF4-FFF2-40B4-BE49-F238E27FC236}">
              <a16:creationId xmlns:a16="http://schemas.microsoft.com/office/drawing/2014/main" id="{459B38BA-C0EF-4CB4-A9A8-19B7ADCB49F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7" name="Text Box 15">
          <a:extLst>
            <a:ext uri="{FF2B5EF4-FFF2-40B4-BE49-F238E27FC236}">
              <a16:creationId xmlns:a16="http://schemas.microsoft.com/office/drawing/2014/main" id="{3BBAD2E4-7907-4CA7-AEE6-7F0E1F1CFE8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8" name="Text Box 15">
          <a:extLst>
            <a:ext uri="{FF2B5EF4-FFF2-40B4-BE49-F238E27FC236}">
              <a16:creationId xmlns:a16="http://schemas.microsoft.com/office/drawing/2014/main" id="{299933C3-19AD-4934-B73F-202C1E1C02E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59" name="Text Box 15">
          <a:extLst>
            <a:ext uri="{FF2B5EF4-FFF2-40B4-BE49-F238E27FC236}">
              <a16:creationId xmlns:a16="http://schemas.microsoft.com/office/drawing/2014/main" id="{434FCF0A-70DE-4B11-ADA1-A50139B4099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0" name="Text Box 15">
          <a:extLst>
            <a:ext uri="{FF2B5EF4-FFF2-40B4-BE49-F238E27FC236}">
              <a16:creationId xmlns:a16="http://schemas.microsoft.com/office/drawing/2014/main" id="{0CEE454B-CA52-482A-8E46-7D1DCA8DC94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1" name="Text Box 15">
          <a:extLst>
            <a:ext uri="{FF2B5EF4-FFF2-40B4-BE49-F238E27FC236}">
              <a16:creationId xmlns:a16="http://schemas.microsoft.com/office/drawing/2014/main" id="{49B07F22-328E-4DD8-8916-A73374C8E32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2" name="Text Box 15">
          <a:extLst>
            <a:ext uri="{FF2B5EF4-FFF2-40B4-BE49-F238E27FC236}">
              <a16:creationId xmlns:a16="http://schemas.microsoft.com/office/drawing/2014/main" id="{4E327EAE-2823-4505-8E85-4CF8CF8C993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3" name="Text Box 15">
          <a:extLst>
            <a:ext uri="{FF2B5EF4-FFF2-40B4-BE49-F238E27FC236}">
              <a16:creationId xmlns:a16="http://schemas.microsoft.com/office/drawing/2014/main" id="{4032EAED-037A-483C-A118-E6E97643058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4" name="Text Box 15">
          <a:extLst>
            <a:ext uri="{FF2B5EF4-FFF2-40B4-BE49-F238E27FC236}">
              <a16:creationId xmlns:a16="http://schemas.microsoft.com/office/drawing/2014/main" id="{87A4EF1C-F988-4800-A32F-5BBF17B739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5" name="Text Box 15">
          <a:extLst>
            <a:ext uri="{FF2B5EF4-FFF2-40B4-BE49-F238E27FC236}">
              <a16:creationId xmlns:a16="http://schemas.microsoft.com/office/drawing/2014/main" id="{FD03BFAA-D60E-4D1D-BD79-2F828F80B8F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6" name="Text Box 15">
          <a:extLst>
            <a:ext uri="{FF2B5EF4-FFF2-40B4-BE49-F238E27FC236}">
              <a16:creationId xmlns:a16="http://schemas.microsoft.com/office/drawing/2014/main" id="{C793B6A1-173A-4EB1-BF9B-4B3C9ED2706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7" name="Text Box 15">
          <a:extLst>
            <a:ext uri="{FF2B5EF4-FFF2-40B4-BE49-F238E27FC236}">
              <a16:creationId xmlns:a16="http://schemas.microsoft.com/office/drawing/2014/main" id="{56F4E49D-EC26-4D0A-8DB8-EFCF8FB6CD4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8" name="Text Box 15">
          <a:extLst>
            <a:ext uri="{FF2B5EF4-FFF2-40B4-BE49-F238E27FC236}">
              <a16:creationId xmlns:a16="http://schemas.microsoft.com/office/drawing/2014/main" id="{76DF6482-7186-4115-8178-1A48E590467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69" name="Text Box 15">
          <a:extLst>
            <a:ext uri="{FF2B5EF4-FFF2-40B4-BE49-F238E27FC236}">
              <a16:creationId xmlns:a16="http://schemas.microsoft.com/office/drawing/2014/main" id="{453DC266-4240-45C5-AA65-E73EFFA82DF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0" name="Text Box 15">
          <a:extLst>
            <a:ext uri="{FF2B5EF4-FFF2-40B4-BE49-F238E27FC236}">
              <a16:creationId xmlns:a16="http://schemas.microsoft.com/office/drawing/2014/main" id="{FE6215AB-6097-4F6F-BE74-E07FF4A739E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1" name="Text Box 15">
          <a:extLst>
            <a:ext uri="{FF2B5EF4-FFF2-40B4-BE49-F238E27FC236}">
              <a16:creationId xmlns:a16="http://schemas.microsoft.com/office/drawing/2014/main" id="{18390D53-C760-4E68-80EF-CF453E035D8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2" name="Text Box 15">
          <a:extLst>
            <a:ext uri="{FF2B5EF4-FFF2-40B4-BE49-F238E27FC236}">
              <a16:creationId xmlns:a16="http://schemas.microsoft.com/office/drawing/2014/main" id="{EA13E49B-8317-4E60-9CD9-22C3893C767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3" name="Text Box 15">
          <a:extLst>
            <a:ext uri="{FF2B5EF4-FFF2-40B4-BE49-F238E27FC236}">
              <a16:creationId xmlns:a16="http://schemas.microsoft.com/office/drawing/2014/main" id="{5DB7EE79-24AE-4E2F-BDC0-108296E485A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4" name="Text Box 15">
          <a:extLst>
            <a:ext uri="{FF2B5EF4-FFF2-40B4-BE49-F238E27FC236}">
              <a16:creationId xmlns:a16="http://schemas.microsoft.com/office/drawing/2014/main" id="{9C5B4096-9ABC-4494-A21C-55A73785E34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5" name="Text Box 15">
          <a:extLst>
            <a:ext uri="{FF2B5EF4-FFF2-40B4-BE49-F238E27FC236}">
              <a16:creationId xmlns:a16="http://schemas.microsoft.com/office/drawing/2014/main" id="{DF3F53A4-B440-49EE-BD05-B99B483E77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6" name="Text Box 15">
          <a:extLst>
            <a:ext uri="{FF2B5EF4-FFF2-40B4-BE49-F238E27FC236}">
              <a16:creationId xmlns:a16="http://schemas.microsoft.com/office/drawing/2014/main" id="{03AD4473-9680-4073-8B81-C8386F3EC28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7" name="Text Box 15">
          <a:extLst>
            <a:ext uri="{FF2B5EF4-FFF2-40B4-BE49-F238E27FC236}">
              <a16:creationId xmlns:a16="http://schemas.microsoft.com/office/drawing/2014/main" id="{6EE0C608-1149-4E44-801D-AAC0D4C2AFD1}"/>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8" name="Text Box 15">
          <a:extLst>
            <a:ext uri="{FF2B5EF4-FFF2-40B4-BE49-F238E27FC236}">
              <a16:creationId xmlns:a16="http://schemas.microsoft.com/office/drawing/2014/main" id="{952FE65A-7D2E-4333-87C0-A099E96DA72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79" name="Text Box 15">
          <a:extLst>
            <a:ext uri="{FF2B5EF4-FFF2-40B4-BE49-F238E27FC236}">
              <a16:creationId xmlns:a16="http://schemas.microsoft.com/office/drawing/2014/main" id="{46E20516-0727-41EA-8D24-E4D3DAEB26F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0" name="Text Box 15">
          <a:extLst>
            <a:ext uri="{FF2B5EF4-FFF2-40B4-BE49-F238E27FC236}">
              <a16:creationId xmlns:a16="http://schemas.microsoft.com/office/drawing/2014/main" id="{3613218A-2342-47B7-A039-7AB15A370698}"/>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1" name="Text Box 15">
          <a:extLst>
            <a:ext uri="{FF2B5EF4-FFF2-40B4-BE49-F238E27FC236}">
              <a16:creationId xmlns:a16="http://schemas.microsoft.com/office/drawing/2014/main" id="{86085027-A941-42C0-AFBE-DF7416860D5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2" name="Text Box 15">
          <a:extLst>
            <a:ext uri="{FF2B5EF4-FFF2-40B4-BE49-F238E27FC236}">
              <a16:creationId xmlns:a16="http://schemas.microsoft.com/office/drawing/2014/main" id="{08779A48-7203-4100-BAA9-F735D0784F4B}"/>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3" name="Text Box 15">
          <a:extLst>
            <a:ext uri="{FF2B5EF4-FFF2-40B4-BE49-F238E27FC236}">
              <a16:creationId xmlns:a16="http://schemas.microsoft.com/office/drawing/2014/main" id="{D3B45D1E-D271-471D-918E-E32E019C66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4" name="Text Box 15">
          <a:extLst>
            <a:ext uri="{FF2B5EF4-FFF2-40B4-BE49-F238E27FC236}">
              <a16:creationId xmlns:a16="http://schemas.microsoft.com/office/drawing/2014/main" id="{ACF63105-62CF-4306-A35B-A052A442090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5" name="Text Box 15">
          <a:extLst>
            <a:ext uri="{FF2B5EF4-FFF2-40B4-BE49-F238E27FC236}">
              <a16:creationId xmlns:a16="http://schemas.microsoft.com/office/drawing/2014/main" id="{C50BE58C-E018-46FE-A500-2CDB1D37198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6" name="Text Box 15">
          <a:extLst>
            <a:ext uri="{FF2B5EF4-FFF2-40B4-BE49-F238E27FC236}">
              <a16:creationId xmlns:a16="http://schemas.microsoft.com/office/drawing/2014/main" id="{923CAC5E-D0C3-4716-9AB3-5E5E38A2BF87}"/>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7" name="Text Box 15">
          <a:extLst>
            <a:ext uri="{FF2B5EF4-FFF2-40B4-BE49-F238E27FC236}">
              <a16:creationId xmlns:a16="http://schemas.microsoft.com/office/drawing/2014/main" id="{8D8BC189-D687-447B-AEA7-5EE078B5607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8" name="Text Box 15">
          <a:extLst>
            <a:ext uri="{FF2B5EF4-FFF2-40B4-BE49-F238E27FC236}">
              <a16:creationId xmlns:a16="http://schemas.microsoft.com/office/drawing/2014/main" id="{CB6C30FC-56A0-45B6-B5D3-C46852271DB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89" name="Text Box 15">
          <a:extLst>
            <a:ext uri="{FF2B5EF4-FFF2-40B4-BE49-F238E27FC236}">
              <a16:creationId xmlns:a16="http://schemas.microsoft.com/office/drawing/2014/main" id="{6890819C-CE4D-4CD3-A8A7-5D191D5EBB7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0" name="Text Box 15">
          <a:extLst>
            <a:ext uri="{FF2B5EF4-FFF2-40B4-BE49-F238E27FC236}">
              <a16:creationId xmlns:a16="http://schemas.microsoft.com/office/drawing/2014/main" id="{7FBA512D-DBC2-4409-BFAA-7D1C7B87E04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1" name="Text Box 15">
          <a:extLst>
            <a:ext uri="{FF2B5EF4-FFF2-40B4-BE49-F238E27FC236}">
              <a16:creationId xmlns:a16="http://schemas.microsoft.com/office/drawing/2014/main" id="{16196F70-ADA1-4DEE-9D82-FCBB65B417D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2" name="Text Box 15">
          <a:extLst>
            <a:ext uri="{FF2B5EF4-FFF2-40B4-BE49-F238E27FC236}">
              <a16:creationId xmlns:a16="http://schemas.microsoft.com/office/drawing/2014/main" id="{FE9E65B4-46CD-4505-8ED5-A24B5F5DC72A}"/>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3" name="Text Box 15">
          <a:extLst>
            <a:ext uri="{FF2B5EF4-FFF2-40B4-BE49-F238E27FC236}">
              <a16:creationId xmlns:a16="http://schemas.microsoft.com/office/drawing/2014/main" id="{43E4BE7F-80A8-4535-A8DA-DA15DE9280A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4" name="Text Box 15">
          <a:extLst>
            <a:ext uri="{FF2B5EF4-FFF2-40B4-BE49-F238E27FC236}">
              <a16:creationId xmlns:a16="http://schemas.microsoft.com/office/drawing/2014/main" id="{0A885442-A202-424C-AF27-58B0DCC8ACF4}"/>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5" name="Text Box 15">
          <a:extLst>
            <a:ext uri="{FF2B5EF4-FFF2-40B4-BE49-F238E27FC236}">
              <a16:creationId xmlns:a16="http://schemas.microsoft.com/office/drawing/2014/main" id="{412FC0A2-DACB-4C69-8194-8A559D82456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6" name="Text Box 15">
          <a:extLst>
            <a:ext uri="{FF2B5EF4-FFF2-40B4-BE49-F238E27FC236}">
              <a16:creationId xmlns:a16="http://schemas.microsoft.com/office/drawing/2014/main" id="{C2AA9BF6-BF7E-4ACC-B653-EC5A832F75B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7" name="Text Box 15">
          <a:extLst>
            <a:ext uri="{FF2B5EF4-FFF2-40B4-BE49-F238E27FC236}">
              <a16:creationId xmlns:a16="http://schemas.microsoft.com/office/drawing/2014/main" id="{F4993938-4255-42F5-8486-68868C3261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8" name="Text Box 15">
          <a:extLst>
            <a:ext uri="{FF2B5EF4-FFF2-40B4-BE49-F238E27FC236}">
              <a16:creationId xmlns:a16="http://schemas.microsoft.com/office/drawing/2014/main" id="{4C21854A-AB9E-47CA-A5F8-05C9174F6DB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399" name="Text Box 15">
          <a:extLst>
            <a:ext uri="{FF2B5EF4-FFF2-40B4-BE49-F238E27FC236}">
              <a16:creationId xmlns:a16="http://schemas.microsoft.com/office/drawing/2014/main" id="{62F15BD0-723B-46EE-86DB-D49450FF4A16}"/>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0" name="Text Box 15">
          <a:extLst>
            <a:ext uri="{FF2B5EF4-FFF2-40B4-BE49-F238E27FC236}">
              <a16:creationId xmlns:a16="http://schemas.microsoft.com/office/drawing/2014/main" id="{3778CD9E-72D3-42B1-BA4D-E097238B653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1" name="Text Box 15">
          <a:extLst>
            <a:ext uri="{FF2B5EF4-FFF2-40B4-BE49-F238E27FC236}">
              <a16:creationId xmlns:a16="http://schemas.microsoft.com/office/drawing/2014/main" id="{C5F7F984-C65E-495B-A428-112A036593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2" name="Text Box 15">
          <a:extLst>
            <a:ext uri="{FF2B5EF4-FFF2-40B4-BE49-F238E27FC236}">
              <a16:creationId xmlns:a16="http://schemas.microsoft.com/office/drawing/2014/main" id="{9A3BA271-F987-414F-9572-48A247DDF3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3" name="Text Box 15">
          <a:extLst>
            <a:ext uri="{FF2B5EF4-FFF2-40B4-BE49-F238E27FC236}">
              <a16:creationId xmlns:a16="http://schemas.microsoft.com/office/drawing/2014/main" id="{CC938C34-D070-4737-B6AE-F8AF898F2189}"/>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4" name="Text Box 15">
          <a:extLst>
            <a:ext uri="{FF2B5EF4-FFF2-40B4-BE49-F238E27FC236}">
              <a16:creationId xmlns:a16="http://schemas.microsoft.com/office/drawing/2014/main" id="{951E7256-F6E1-4A03-B015-45FA71A5BE4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5" name="Text Box 15">
          <a:extLst>
            <a:ext uri="{FF2B5EF4-FFF2-40B4-BE49-F238E27FC236}">
              <a16:creationId xmlns:a16="http://schemas.microsoft.com/office/drawing/2014/main" id="{5A2751A4-6C6E-4B41-97E0-EAF446206293}"/>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6" name="Text Box 15">
          <a:extLst>
            <a:ext uri="{FF2B5EF4-FFF2-40B4-BE49-F238E27FC236}">
              <a16:creationId xmlns:a16="http://schemas.microsoft.com/office/drawing/2014/main" id="{53F7C590-18EF-49A3-875E-965884B5FF75}"/>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07" name="Text Box 15">
          <a:extLst>
            <a:ext uri="{FF2B5EF4-FFF2-40B4-BE49-F238E27FC236}">
              <a16:creationId xmlns:a16="http://schemas.microsoft.com/office/drawing/2014/main" id="{EF229A6D-0289-48E2-8C32-C4868EA007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35713"/>
    <xdr:sp macro="" textlink="">
      <xdr:nvSpPr>
        <xdr:cNvPr id="408" name="Text Box 15">
          <a:extLst>
            <a:ext uri="{FF2B5EF4-FFF2-40B4-BE49-F238E27FC236}">
              <a16:creationId xmlns:a16="http://schemas.microsoft.com/office/drawing/2014/main" id="{BBD142CE-5DE6-4E40-8ECC-54F9EE779365}"/>
            </a:ext>
          </a:extLst>
        </xdr:cNvPr>
        <xdr:cNvSpPr txBox="1">
          <a:spLocks noChangeArrowheads="1"/>
        </xdr:cNvSpPr>
      </xdr:nvSpPr>
      <xdr:spPr bwMode="auto">
        <a:xfrm>
          <a:off x="5283200" y="37560250"/>
          <a:ext cx="95250" cy="435713"/>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1034143</xdr:colOff>
      <xdr:row>22</xdr:row>
      <xdr:rowOff>0</xdr:rowOff>
    </xdr:from>
    <xdr:ext cx="95250" cy="213632"/>
    <xdr:sp macro="" textlink="">
      <xdr:nvSpPr>
        <xdr:cNvPr id="409" name="Text Box 15">
          <a:extLst>
            <a:ext uri="{FF2B5EF4-FFF2-40B4-BE49-F238E27FC236}">
              <a16:creationId xmlns:a16="http://schemas.microsoft.com/office/drawing/2014/main" id="{A6D386E4-A744-440A-A9C5-6219B6B0B100}"/>
            </a:ext>
          </a:extLst>
        </xdr:cNvPr>
        <xdr:cNvSpPr txBox="1">
          <a:spLocks noChangeArrowheads="1"/>
        </xdr:cNvSpPr>
      </xdr:nvSpPr>
      <xdr:spPr bwMode="auto">
        <a:xfrm>
          <a:off x="6317343"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0" name="Text Box 15">
          <a:extLst>
            <a:ext uri="{FF2B5EF4-FFF2-40B4-BE49-F238E27FC236}">
              <a16:creationId xmlns:a16="http://schemas.microsoft.com/office/drawing/2014/main" id="{96ADC9C6-D9A9-4948-9DAD-E685619E778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1" name="Text Box 15">
          <a:extLst>
            <a:ext uri="{FF2B5EF4-FFF2-40B4-BE49-F238E27FC236}">
              <a16:creationId xmlns:a16="http://schemas.microsoft.com/office/drawing/2014/main" id="{5F3BD241-0A16-4318-98D5-FBD54CCF21C0}"/>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2" name="Text Box 15">
          <a:extLst>
            <a:ext uri="{FF2B5EF4-FFF2-40B4-BE49-F238E27FC236}">
              <a16:creationId xmlns:a16="http://schemas.microsoft.com/office/drawing/2014/main" id="{17BF85E1-E744-4F36-B208-37E1DCB5698D}"/>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3" name="Text Box 15">
          <a:extLst>
            <a:ext uri="{FF2B5EF4-FFF2-40B4-BE49-F238E27FC236}">
              <a16:creationId xmlns:a16="http://schemas.microsoft.com/office/drawing/2014/main" id="{D6938940-1314-4F86-A5EF-28588594FFA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331"/>
    <xdr:sp macro="" textlink="">
      <xdr:nvSpPr>
        <xdr:cNvPr id="414" name="Text Box 15">
          <a:extLst>
            <a:ext uri="{FF2B5EF4-FFF2-40B4-BE49-F238E27FC236}">
              <a16:creationId xmlns:a16="http://schemas.microsoft.com/office/drawing/2014/main" id="{1F95269F-81D0-46A5-A9DB-6A48F60A1D5B}"/>
            </a:ext>
          </a:extLst>
        </xdr:cNvPr>
        <xdr:cNvSpPr txBox="1">
          <a:spLocks noChangeArrowheads="1"/>
        </xdr:cNvSpPr>
      </xdr:nvSpPr>
      <xdr:spPr bwMode="auto">
        <a:xfrm>
          <a:off x="5283200" y="37560250"/>
          <a:ext cx="95250" cy="444331"/>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5" name="Text Box 15">
          <a:extLst>
            <a:ext uri="{FF2B5EF4-FFF2-40B4-BE49-F238E27FC236}">
              <a16:creationId xmlns:a16="http://schemas.microsoft.com/office/drawing/2014/main" id="{42F3F275-A620-4D19-918C-D0B6DF547A9C}"/>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6" name="Text Box 15">
          <a:extLst>
            <a:ext uri="{FF2B5EF4-FFF2-40B4-BE49-F238E27FC236}">
              <a16:creationId xmlns:a16="http://schemas.microsoft.com/office/drawing/2014/main" id="{8EA9F15A-76B8-408F-86C6-8FC375357BBE}"/>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7" name="Text Box 15">
          <a:extLst>
            <a:ext uri="{FF2B5EF4-FFF2-40B4-BE49-F238E27FC236}">
              <a16:creationId xmlns:a16="http://schemas.microsoft.com/office/drawing/2014/main" id="{066AD20E-579E-412C-B984-6990F5CEF77F}"/>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18" name="Text Box 15">
          <a:extLst>
            <a:ext uri="{FF2B5EF4-FFF2-40B4-BE49-F238E27FC236}">
              <a16:creationId xmlns:a16="http://schemas.microsoft.com/office/drawing/2014/main" id="{D4BA03E7-098A-456F-93AE-5694A46F15AA}"/>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213632"/>
    <xdr:sp macro="" textlink="">
      <xdr:nvSpPr>
        <xdr:cNvPr id="419" name="Text Box 15">
          <a:extLst>
            <a:ext uri="{FF2B5EF4-FFF2-40B4-BE49-F238E27FC236}">
              <a16:creationId xmlns:a16="http://schemas.microsoft.com/office/drawing/2014/main" id="{1B9AE40A-26F4-4B9A-BBAF-D2D2106FC93E}"/>
            </a:ext>
          </a:extLst>
        </xdr:cNvPr>
        <xdr:cNvSpPr txBox="1">
          <a:spLocks noChangeArrowheads="1"/>
        </xdr:cNvSpPr>
      </xdr:nvSpPr>
      <xdr:spPr bwMode="auto">
        <a:xfrm>
          <a:off x="5283200" y="37560250"/>
          <a:ext cx="95250" cy="213632"/>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0" name="Text Box 15">
          <a:extLst>
            <a:ext uri="{FF2B5EF4-FFF2-40B4-BE49-F238E27FC236}">
              <a16:creationId xmlns:a16="http://schemas.microsoft.com/office/drawing/2014/main" id="{34FC6268-9985-4D31-BC16-15E79AA07D9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1" name="Text Box 15">
          <a:extLst>
            <a:ext uri="{FF2B5EF4-FFF2-40B4-BE49-F238E27FC236}">
              <a16:creationId xmlns:a16="http://schemas.microsoft.com/office/drawing/2014/main" id="{5C4A6331-6DE7-4B2A-BF50-1973ABEA2901}"/>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4</xdr:col>
      <xdr:colOff>0</xdr:colOff>
      <xdr:row>22</xdr:row>
      <xdr:rowOff>0</xdr:rowOff>
    </xdr:from>
    <xdr:ext cx="95250" cy="444014"/>
    <xdr:sp macro="" textlink="">
      <xdr:nvSpPr>
        <xdr:cNvPr id="422" name="Text Box 15">
          <a:extLst>
            <a:ext uri="{FF2B5EF4-FFF2-40B4-BE49-F238E27FC236}">
              <a16:creationId xmlns:a16="http://schemas.microsoft.com/office/drawing/2014/main" id="{D66C115B-D691-4659-A2D0-2000543C473F}"/>
            </a:ext>
          </a:extLst>
        </xdr:cNvPr>
        <xdr:cNvSpPr txBox="1">
          <a:spLocks noChangeArrowheads="1"/>
        </xdr:cNvSpPr>
      </xdr:nvSpPr>
      <xdr:spPr bwMode="auto">
        <a:xfrm>
          <a:off x="5283200" y="37560250"/>
          <a:ext cx="95250" cy="444014"/>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d.docs.live.net/Users/romulo%20mu&#241;oz/Downloads/MAPA%20DE%20RIESGOS.%20BIENES%20Y%20SERVICIOS%20VI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Hoja1"/>
      <sheetName val="CONTROL DE CAMBIOS"/>
      <sheetName val="GLOSARIO DAFP RIESGOS"/>
      <sheetName val="FACTORES CRITICOS DEL RIESGO"/>
      <sheetName val="CONTEXTO E IDENTIFICACIÓN"/>
      <sheetName val="PROBABILIDAD"/>
      <sheetName val="IMPACTO RIESGOS CORRUPCION"/>
      <sheetName val="IMPACTO"/>
      <sheetName val="ANALISIS R. INHERENTE"/>
      <sheetName val="VALORACIÓN DEL CONTROL"/>
      <sheetName val="MAPA DE RIESGOS"/>
      <sheetName val="ANALISIS R. RESIDUAL"/>
      <sheetName val="RIESGO DEL PROCESO"/>
      <sheetName val="LISTAS FORMULAS"/>
    </sheetNames>
    <sheetDataSet>
      <sheetData sheetId="0" refreshError="1"/>
      <sheetData sheetId="1" refreshError="1"/>
      <sheetData sheetId="2" refreshError="1"/>
      <sheetData sheetId="3" refreshError="1"/>
      <sheetData sheetId="4">
        <row r="29">
          <cell r="E29" t="str">
            <v>Externo</v>
          </cell>
        </row>
        <row r="30">
          <cell r="E30" t="str">
            <v>Interno</v>
          </cell>
        </row>
        <row r="31">
          <cell r="E31" t="str">
            <v>Proceso</v>
          </cell>
        </row>
        <row r="32">
          <cell r="E32" t="str">
            <v>Corrupción</v>
          </cell>
        </row>
      </sheetData>
      <sheetData sheetId="5"/>
      <sheetData sheetId="6" refreshError="1"/>
      <sheetData sheetId="7"/>
      <sheetData sheetId="8" refreshError="1"/>
      <sheetData sheetId="9" refreshError="1"/>
      <sheetData sheetId="10"/>
      <sheetData sheetId="11" refreshError="1"/>
      <sheetData sheetId="12" refreshError="1"/>
      <sheetData sheetId="13">
        <row r="3">
          <cell r="C3" t="str">
            <v>Insignificante</v>
          </cell>
          <cell r="F3" t="str">
            <v>Directamente</v>
          </cell>
          <cell r="G3" t="str">
            <v>Directamente</v>
          </cell>
          <cell r="H3" t="str">
            <v>Débil</v>
          </cell>
        </row>
        <row r="4">
          <cell r="C4" t="str">
            <v>Menor</v>
          </cell>
          <cell r="F4" t="str">
            <v>No Disminuye</v>
          </cell>
          <cell r="G4" t="str">
            <v>Indirectamente</v>
          </cell>
          <cell r="H4" t="str">
            <v>Moderado</v>
          </cell>
        </row>
        <row r="5">
          <cell r="C5" t="str">
            <v>Moderado</v>
          </cell>
          <cell r="G5" t="str">
            <v>No Disminuye</v>
          </cell>
          <cell r="H5" t="str">
            <v>Fuerte</v>
          </cell>
        </row>
        <row r="6">
          <cell r="C6" t="str">
            <v>Mayor</v>
          </cell>
        </row>
        <row r="7">
          <cell r="C7" t="str">
            <v>Catastrofico</v>
          </cell>
        </row>
        <row r="14">
          <cell r="F14">
            <v>15</v>
          </cell>
        </row>
        <row r="15">
          <cell r="F15">
            <v>0</v>
          </cell>
        </row>
      </sheetData>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F9:K39" totalsRowShown="0" headerRowDxfId="245" tableBorderDxfId="244" headerRowCellStyle="Normal 2">
  <autoFilter ref="F9:K39" xr:uid="{00000000-0009-0000-0100-000001000000}"/>
  <tableColumns count="6">
    <tableColumn id="2" xr3:uid="{00000000-0010-0000-0000-000002000000}" name="TIPOLOGÍA" dataDxfId="243" dataCellStyle="Normal 2"/>
    <tableColumn id="3" xr3:uid="{00000000-0010-0000-0000-000003000000}" name="¿QUÉ? _x000a_IMPACTO" dataDxfId="242" dataCellStyle="Normal 2"/>
    <tableColumn id="4" xr3:uid="{00000000-0010-0000-0000-000004000000}" name="¿CÓMO?_x000a_CAUSA INMEDIATA _x000a_(Iniciar con la palabra _x000a_por)" dataDxfId="241" dataCellStyle="Normal 2"/>
    <tableColumn id="5" xr3:uid="{00000000-0010-0000-0000-000005000000}" name="¿PORQUÉ?_x000a_CAUSA RAÍZ_x000a_(Iniciar con _x000a_debido a/a causa de)" dataDxfId="240" dataCellStyle="Normal 2"/>
    <tableColumn id="6" xr3:uid="{00000000-0010-0000-0000-000006000000}" name="DESCRIPCIÓN DEL RIESGO" dataDxfId="239">
      <calculatedColumnFormula>(CONCATENATE(Tabla1[[#This Row],[¿QUÉ? 
IMPACTO]]," ","por ",Tabla1[[#This Row],[¿CÓMO?
CAUSA INMEDIATA 
(Iniciar con la palabra 
por)]]," ","debido a"," ",Tabla1[[#This Row],[¿PORQUÉ?
CAUSA RAÍZ
(Iniciar con 
debido a/a causa de)]]))</calculatedColumnFormula>
    </tableColumn>
    <tableColumn id="1" xr3:uid="{F566824F-C6BB-2645-91F2-208CB3C92770}" name="SUB CAUSAS (Si aplica)" dataDxfId="238" dataCellStyle="Normal 2"/>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1000000}" name="Tabla6" displayName="Tabla6" ref="A31:E35" totalsRowShown="0" headerRowDxfId="237" dataDxfId="236">
  <autoFilter ref="A31:E35" xr:uid="{00000000-0009-0000-0100-000006000000}"/>
  <tableColumns count="5">
    <tableColumn id="1" xr3:uid="{00000000-0010-0000-0100-000001000000}" name="Gestión" dataDxfId="235"/>
    <tableColumn id="2" xr3:uid="{00000000-0010-0000-0100-000002000000}" name="Fiscal" dataDxfId="234"/>
    <tableColumn id="3" xr3:uid="{00000000-0010-0000-0100-000003000000}" name="Seguridad_Información" dataDxfId="233"/>
    <tableColumn id="4" xr3:uid="{00000000-0010-0000-0100-000004000000}" name="Integridad_Pública_Corrupción" dataDxfId="232"/>
    <tableColumn id="5" xr3:uid="{00000000-0010-0000-0100-000005000000}" name="Integridad_Pública_LA_FT_FP" dataDxfId="231"/>
  </tableColumns>
  <tableStyleInfo name="TableStyleLight9"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2000000}" name="Tabla2" displayName="Tabla2" ref="A38:F47" totalsRowShown="0" headerRowDxfId="230" dataDxfId="229">
  <autoFilter ref="A38:F47" xr:uid="{00000000-0009-0000-0100-000002000000}"/>
  <tableColumns count="6">
    <tableColumn id="1" xr3:uid="{00000000-0010-0000-0200-000001000000}" name="Ejecución_administración_de_procesos" dataDxfId="228"/>
    <tableColumn id="2" xr3:uid="{00000000-0010-0000-0200-000002000000}" name="Transacción_u_Operación_aplica_para_LA_FT_FP" dataDxfId="227"/>
    <tableColumn id="3" xr3:uid="{00000000-0010-0000-0200-000003000000}" name="Talento_Humano" dataDxfId="226"/>
    <tableColumn id="4" xr3:uid="{00000000-0010-0000-0200-000004000000}" name="Tecnología" dataDxfId="225"/>
    <tableColumn id="5" xr3:uid="{00000000-0010-0000-0200-000005000000}" name="Infraestructura" dataDxfId="224"/>
    <tableColumn id="6" xr3:uid="{00000000-0010-0000-0200-000006000000}" name="Evento_externo" dataDxfId="223"/>
  </tableColumns>
  <tableStyleInfo name="TableStyleLight16"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3000000}" name="Tabla3" displayName="Tabla3" ref="H37:I43" totalsRowShown="0" headerRowDxfId="222" dataDxfId="221">
  <autoFilter ref="H37:I43" xr:uid="{00000000-0009-0000-0100-000003000000}"/>
  <tableColumns count="2">
    <tableColumn id="1" xr3:uid="{00000000-0010-0000-0300-000001000000}" name="FACTOR DE RIESGO" dataDxfId="220"/>
    <tableColumn id="2" xr3:uid="{00000000-0010-0000-0300-000002000000}" name="Descripción" dataDxfId="219"/>
  </tableColumns>
  <tableStyleInfo name="TableStyleLight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6.bin"/><Relationship Id="rId4" Type="http://schemas.openxmlformats.org/officeDocument/2006/relationships/table" Target="../tables/table4.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131"/>
  <sheetViews>
    <sheetView zoomScale="90" zoomScaleNormal="90" workbookViewId="0">
      <selection activeCell="B3" sqref="B3"/>
    </sheetView>
  </sheetViews>
  <sheetFormatPr baseColWidth="10" defaultColWidth="0" defaultRowHeight="14.4" zeroHeight="1" x14ac:dyDescent="0.3"/>
  <cols>
    <col min="1" max="1" width="2.77734375" style="190" customWidth="1"/>
    <col min="2" max="3" width="24.44140625" style="190" customWidth="1"/>
    <col min="4" max="4" width="16" style="190" customWidth="1"/>
    <col min="5" max="5" width="24.44140625" style="190" customWidth="1"/>
    <col min="6" max="6" width="27.44140625" style="190" customWidth="1"/>
    <col min="7" max="8" width="24.44140625" style="190" customWidth="1"/>
    <col min="9" max="9" width="4.21875" style="190" customWidth="1"/>
    <col min="10" max="16384" width="11.44140625" style="190" hidden="1"/>
  </cols>
  <sheetData>
    <row r="1" spans="2:8" ht="15" thickBot="1" x14ac:dyDescent="0.35"/>
    <row r="2" spans="2:8" ht="18" x14ac:dyDescent="0.3">
      <c r="B2" s="418" t="s">
        <v>360</v>
      </c>
      <c r="C2" s="419"/>
      <c r="D2" s="419"/>
      <c r="E2" s="419"/>
      <c r="F2" s="419"/>
      <c r="G2" s="419"/>
      <c r="H2" s="420"/>
    </row>
    <row r="3" spans="2:8" x14ac:dyDescent="0.3">
      <c r="B3" s="191"/>
      <c r="C3" s="192"/>
      <c r="D3" s="192"/>
      <c r="E3" s="192"/>
      <c r="F3" s="192"/>
      <c r="G3" s="192"/>
      <c r="H3" s="193"/>
    </row>
    <row r="4" spans="2:8" ht="63" customHeight="1" x14ac:dyDescent="0.3">
      <c r="B4" s="421" t="s">
        <v>0</v>
      </c>
      <c r="C4" s="422"/>
      <c r="D4" s="422"/>
      <c r="E4" s="422"/>
      <c r="F4" s="422"/>
      <c r="G4" s="422"/>
      <c r="H4" s="423"/>
    </row>
    <row r="5" spans="2:8" ht="63" customHeight="1" x14ac:dyDescent="0.3">
      <c r="B5" s="424"/>
      <c r="C5" s="425"/>
      <c r="D5" s="425"/>
      <c r="E5" s="425"/>
      <c r="F5" s="425"/>
      <c r="G5" s="425"/>
      <c r="H5" s="426"/>
    </row>
    <row r="6" spans="2:8" x14ac:dyDescent="0.3">
      <c r="B6" s="413" t="s">
        <v>1</v>
      </c>
      <c r="C6" s="427"/>
      <c r="D6" s="427"/>
      <c r="E6" s="427"/>
      <c r="F6" s="427"/>
      <c r="G6" s="427"/>
      <c r="H6" s="428"/>
    </row>
    <row r="7" spans="2:8" ht="95.25" customHeight="1" x14ac:dyDescent="0.3">
      <c r="B7" s="429" t="s">
        <v>2</v>
      </c>
      <c r="C7" s="430"/>
      <c r="D7" s="430"/>
      <c r="E7" s="430"/>
      <c r="F7" s="430"/>
      <c r="G7" s="430"/>
      <c r="H7" s="431"/>
    </row>
    <row r="8" spans="2:8" x14ac:dyDescent="0.3">
      <c r="B8" s="170"/>
      <c r="C8" s="171"/>
      <c r="D8" s="171"/>
      <c r="E8" s="171"/>
      <c r="F8" s="171"/>
      <c r="G8" s="171"/>
      <c r="H8" s="172"/>
    </row>
    <row r="9" spans="2:8" ht="20.55" customHeight="1" x14ac:dyDescent="0.3">
      <c r="B9" s="433" t="s">
        <v>3</v>
      </c>
      <c r="C9" s="434"/>
      <c r="D9" s="434"/>
      <c r="E9" s="434"/>
      <c r="F9" s="434"/>
      <c r="G9" s="434"/>
      <c r="H9" s="435"/>
    </row>
    <row r="10" spans="2:8" x14ac:dyDescent="0.3">
      <c r="B10" s="176"/>
      <c r="C10" s="177"/>
      <c r="D10" s="177"/>
      <c r="E10" s="177"/>
      <c r="F10" s="177"/>
      <c r="G10" s="177"/>
      <c r="H10" s="178"/>
    </row>
    <row r="11" spans="2:8" ht="20.55" customHeight="1" x14ac:dyDescent="0.3">
      <c r="B11" s="436" t="s">
        <v>4</v>
      </c>
      <c r="C11" s="437"/>
      <c r="D11" s="437"/>
      <c r="E11" s="437"/>
      <c r="F11" s="437"/>
      <c r="G11" s="437"/>
      <c r="H11" s="438"/>
    </row>
    <row r="12" spans="2:8" s="211" customFormat="1" ht="20.55" customHeight="1" x14ac:dyDescent="0.3">
      <c r="B12" s="379"/>
      <c r="C12" s="380"/>
      <c r="D12" s="380"/>
      <c r="E12" s="380"/>
      <c r="F12" s="380"/>
      <c r="G12" s="380"/>
      <c r="H12" s="381"/>
    </row>
    <row r="13" spans="2:8" ht="20.55" customHeight="1" x14ac:dyDescent="0.3">
      <c r="B13" s="413" t="s">
        <v>5</v>
      </c>
      <c r="C13" s="414"/>
      <c r="D13" s="414"/>
      <c r="E13" s="414"/>
      <c r="F13" s="414"/>
      <c r="G13" s="414"/>
      <c r="H13" s="415"/>
    </row>
    <row r="14" spans="2:8" ht="9" customHeight="1" x14ac:dyDescent="0.3">
      <c r="B14" s="413"/>
      <c r="C14" s="414"/>
      <c r="D14" s="414"/>
      <c r="E14" s="414"/>
      <c r="F14" s="414"/>
      <c r="G14" s="414"/>
      <c r="H14" s="415"/>
    </row>
    <row r="15" spans="2:8" x14ac:dyDescent="0.3">
      <c r="B15" s="413" t="s">
        <v>6</v>
      </c>
      <c r="C15" s="414"/>
      <c r="D15" s="414"/>
      <c r="E15" s="414"/>
      <c r="F15" s="414"/>
      <c r="G15" s="414"/>
      <c r="H15" s="415"/>
    </row>
    <row r="16" spans="2:8" x14ac:dyDescent="0.3">
      <c r="B16" s="173"/>
      <c r="C16" s="174"/>
      <c r="D16" s="174"/>
      <c r="E16" s="174"/>
      <c r="F16" s="174"/>
      <c r="G16" s="174"/>
      <c r="H16" s="175"/>
    </row>
    <row r="17" spans="2:8" ht="18.75" customHeight="1" x14ac:dyDescent="0.3">
      <c r="B17" s="413" t="s">
        <v>7</v>
      </c>
      <c r="C17" s="414"/>
      <c r="D17" s="414"/>
      <c r="E17" s="414"/>
      <c r="F17" s="414"/>
      <c r="G17" s="414"/>
      <c r="H17" s="415"/>
    </row>
    <row r="18" spans="2:8" ht="18.75" customHeight="1" x14ac:dyDescent="0.3">
      <c r="B18" s="173"/>
      <c r="C18" s="174"/>
      <c r="D18" s="174"/>
      <c r="E18" s="174"/>
      <c r="F18" s="174"/>
      <c r="G18" s="174"/>
      <c r="H18" s="175"/>
    </row>
    <row r="19" spans="2:8" ht="18.75" customHeight="1" x14ac:dyDescent="0.3">
      <c r="B19" s="413" t="s">
        <v>8</v>
      </c>
      <c r="C19" s="414"/>
      <c r="D19" s="414"/>
      <c r="E19" s="414"/>
      <c r="F19" s="414"/>
      <c r="G19" s="414"/>
      <c r="H19" s="415"/>
    </row>
    <row r="20" spans="2:8" ht="18.75" customHeight="1" thickBot="1" x14ac:dyDescent="0.35">
      <c r="B20" s="149"/>
      <c r="C20" s="179"/>
      <c r="D20" s="179"/>
      <c r="E20" s="179"/>
      <c r="F20" s="179"/>
      <c r="G20" s="179"/>
      <c r="H20" s="180"/>
    </row>
    <row r="21" spans="2:8" ht="15" thickTop="1" x14ac:dyDescent="0.3">
      <c r="B21" s="194"/>
      <c r="C21" s="396" t="s">
        <v>9</v>
      </c>
      <c r="D21" s="397"/>
      <c r="E21" s="398" t="s">
        <v>10</v>
      </c>
      <c r="F21" s="399"/>
      <c r="G21" s="199"/>
      <c r="H21" s="195"/>
    </row>
    <row r="22" spans="2:8" ht="35.25" customHeight="1" x14ac:dyDescent="0.3">
      <c r="B22" s="194"/>
      <c r="C22" s="409" t="s">
        <v>11</v>
      </c>
      <c r="D22" s="388"/>
      <c r="E22" s="389" t="s">
        <v>12</v>
      </c>
      <c r="F22" s="390"/>
      <c r="G22" s="199"/>
      <c r="H22" s="195"/>
    </row>
    <row r="23" spans="2:8" ht="17.25" customHeight="1" x14ac:dyDescent="0.3">
      <c r="B23" s="194"/>
      <c r="C23" s="409" t="s">
        <v>13</v>
      </c>
      <c r="D23" s="388"/>
      <c r="E23" s="389" t="s">
        <v>14</v>
      </c>
      <c r="F23" s="390"/>
      <c r="G23" s="199"/>
      <c r="H23" s="195"/>
    </row>
    <row r="24" spans="2:8" ht="17.25" customHeight="1" x14ac:dyDescent="0.3">
      <c r="B24" s="194"/>
      <c r="C24" s="416" t="s">
        <v>357</v>
      </c>
      <c r="D24" s="417"/>
      <c r="E24" s="389" t="s">
        <v>358</v>
      </c>
      <c r="F24" s="390"/>
      <c r="G24" s="199"/>
      <c r="H24" s="195"/>
    </row>
    <row r="25" spans="2:8" ht="46.5" customHeight="1" x14ac:dyDescent="0.3">
      <c r="B25" s="194"/>
      <c r="C25" s="409" t="s">
        <v>15</v>
      </c>
      <c r="D25" s="388"/>
      <c r="E25" s="439" t="s">
        <v>16</v>
      </c>
      <c r="F25" s="440"/>
      <c r="G25" s="199"/>
      <c r="H25" s="195"/>
    </row>
    <row r="26" spans="2:8" ht="69.75" customHeight="1" x14ac:dyDescent="0.3">
      <c r="B26" s="194"/>
      <c r="C26" s="409" t="s">
        <v>17</v>
      </c>
      <c r="D26" s="388"/>
      <c r="E26" s="389" t="s">
        <v>18</v>
      </c>
      <c r="F26" s="390"/>
      <c r="G26" s="199"/>
      <c r="H26" s="195"/>
    </row>
    <row r="27" spans="2:8" ht="69.75" customHeight="1" x14ac:dyDescent="0.3">
      <c r="B27" s="194"/>
      <c r="C27" s="404" t="s">
        <v>19</v>
      </c>
      <c r="D27" s="400"/>
      <c r="E27" s="383" t="s">
        <v>20</v>
      </c>
      <c r="F27" s="384"/>
      <c r="G27" s="199"/>
      <c r="H27" s="195"/>
    </row>
    <row r="28" spans="2:8" ht="69.75" customHeight="1" x14ac:dyDescent="0.3">
      <c r="B28" s="194"/>
      <c r="C28" s="404" t="s">
        <v>21</v>
      </c>
      <c r="D28" s="400"/>
      <c r="E28" s="383" t="s">
        <v>22</v>
      </c>
      <c r="F28" s="384"/>
      <c r="G28" s="199"/>
      <c r="H28" s="195"/>
    </row>
    <row r="29" spans="2:8" ht="69.75" customHeight="1" x14ac:dyDescent="0.3">
      <c r="B29" s="194"/>
      <c r="C29" s="404" t="s">
        <v>23</v>
      </c>
      <c r="D29" s="400"/>
      <c r="E29" s="383" t="s">
        <v>24</v>
      </c>
      <c r="F29" s="384"/>
      <c r="G29" s="199"/>
      <c r="H29" s="195"/>
    </row>
    <row r="30" spans="2:8" ht="111.75" customHeight="1" x14ac:dyDescent="0.3">
      <c r="B30" s="194"/>
      <c r="C30" s="404" t="s">
        <v>25</v>
      </c>
      <c r="D30" s="400"/>
      <c r="E30" s="383" t="s">
        <v>26</v>
      </c>
      <c r="F30" s="384"/>
      <c r="G30" s="199"/>
      <c r="H30" s="195"/>
    </row>
    <row r="31" spans="2:8" ht="121.5" customHeight="1" x14ac:dyDescent="0.3">
      <c r="B31" s="194"/>
      <c r="C31" s="404" t="s">
        <v>27</v>
      </c>
      <c r="D31" s="400"/>
      <c r="E31" s="383" t="s">
        <v>28</v>
      </c>
      <c r="F31" s="384"/>
      <c r="G31" s="199"/>
      <c r="H31" s="195"/>
    </row>
    <row r="32" spans="2:8" ht="86.25" customHeight="1" x14ac:dyDescent="0.3">
      <c r="B32" s="194"/>
      <c r="C32" s="404" t="s">
        <v>29</v>
      </c>
      <c r="D32" s="400"/>
      <c r="E32" s="383" t="s">
        <v>30</v>
      </c>
      <c r="F32" s="384"/>
      <c r="G32" s="199"/>
      <c r="H32" s="195"/>
    </row>
    <row r="33" spans="2:8" ht="69.75" customHeight="1" x14ac:dyDescent="0.3">
      <c r="B33" s="194"/>
      <c r="C33" s="404" t="s">
        <v>31</v>
      </c>
      <c r="D33" s="400"/>
      <c r="E33" s="383" t="s">
        <v>32</v>
      </c>
      <c r="F33" s="384"/>
      <c r="G33" s="199"/>
      <c r="H33" s="195"/>
    </row>
    <row r="34" spans="2:8" x14ac:dyDescent="0.3">
      <c r="B34" s="194"/>
      <c r="C34" s="184"/>
      <c r="D34" s="184"/>
      <c r="E34" s="185"/>
      <c r="F34" s="185"/>
      <c r="G34" s="199"/>
      <c r="H34" s="195"/>
    </row>
    <row r="35" spans="2:8" x14ac:dyDescent="0.3">
      <c r="B35" s="413" t="s">
        <v>33</v>
      </c>
      <c r="C35" s="414"/>
      <c r="D35" s="414"/>
      <c r="E35" s="414"/>
      <c r="F35" s="414"/>
      <c r="G35" s="414"/>
      <c r="H35" s="415"/>
    </row>
    <row r="36" spans="2:8" ht="14.55" customHeight="1" thickBot="1" x14ac:dyDescent="0.35">
      <c r="B36" s="200"/>
      <c r="C36" s="189"/>
      <c r="D36" s="189"/>
      <c r="E36" s="189"/>
      <c r="F36" s="189"/>
      <c r="G36" s="189"/>
      <c r="H36" s="201"/>
    </row>
    <row r="37" spans="2:8" ht="14.55" customHeight="1" thickTop="1" x14ac:dyDescent="0.3">
      <c r="B37" s="200"/>
      <c r="C37" s="396" t="s">
        <v>9</v>
      </c>
      <c r="D37" s="397"/>
      <c r="E37" s="398" t="s">
        <v>10</v>
      </c>
      <c r="F37" s="399"/>
      <c r="G37" s="189"/>
      <c r="H37" s="201"/>
    </row>
    <row r="38" spans="2:8" ht="90" customHeight="1" x14ac:dyDescent="0.3">
      <c r="B38" s="200"/>
      <c r="C38" s="404" t="s">
        <v>34</v>
      </c>
      <c r="D38" s="400"/>
      <c r="E38" s="383" t="s">
        <v>35</v>
      </c>
      <c r="F38" s="384"/>
      <c r="G38" s="189"/>
      <c r="H38" s="201"/>
    </row>
    <row r="39" spans="2:8" ht="53.55" customHeight="1" x14ac:dyDescent="0.3">
      <c r="B39" s="200"/>
      <c r="C39" s="404" t="s">
        <v>36</v>
      </c>
      <c r="D39" s="400"/>
      <c r="E39" s="383" t="s">
        <v>37</v>
      </c>
      <c r="F39" s="384"/>
      <c r="G39" s="189"/>
      <c r="H39" s="201"/>
    </row>
    <row r="40" spans="2:8" ht="54" customHeight="1" x14ac:dyDescent="0.3">
      <c r="B40" s="200"/>
      <c r="C40" s="404" t="s">
        <v>38</v>
      </c>
      <c r="D40" s="400"/>
      <c r="E40" s="383" t="s">
        <v>39</v>
      </c>
      <c r="F40" s="384"/>
      <c r="G40" s="189"/>
      <c r="H40" s="201"/>
    </row>
    <row r="41" spans="2:8" ht="32.549999999999997" customHeight="1" x14ac:dyDescent="0.3">
      <c r="B41" s="200"/>
      <c r="C41" s="404" t="s">
        <v>40</v>
      </c>
      <c r="D41" s="400"/>
      <c r="E41" s="383" t="s">
        <v>41</v>
      </c>
      <c r="F41" s="384"/>
      <c r="G41" s="189"/>
      <c r="H41" s="201"/>
    </row>
    <row r="42" spans="2:8" x14ac:dyDescent="0.3">
      <c r="B42" s="200"/>
      <c r="C42" s="189"/>
      <c r="D42" s="189"/>
      <c r="E42" s="189"/>
      <c r="F42" s="189"/>
      <c r="G42" s="189"/>
      <c r="H42" s="201"/>
    </row>
    <row r="43" spans="2:8" ht="18.75" customHeight="1" x14ac:dyDescent="0.3">
      <c r="B43" s="401" t="s">
        <v>42</v>
      </c>
      <c r="C43" s="402"/>
      <c r="D43" s="402"/>
      <c r="E43" s="402"/>
      <c r="F43" s="402"/>
      <c r="G43" s="402"/>
      <c r="H43" s="403"/>
    </row>
    <row r="44" spans="2:8" ht="18.75" customHeight="1" x14ac:dyDescent="0.3">
      <c r="B44" s="186"/>
      <c r="C44" s="187"/>
      <c r="D44" s="187"/>
      <c r="E44" s="187"/>
      <c r="F44" s="187"/>
      <c r="G44" s="187"/>
      <c r="H44" s="188"/>
    </row>
    <row r="45" spans="2:8" ht="18.75" customHeight="1" x14ac:dyDescent="0.3">
      <c r="B45" s="413" t="s">
        <v>43</v>
      </c>
      <c r="C45" s="414"/>
      <c r="D45" s="414"/>
      <c r="E45" s="414"/>
      <c r="F45" s="414"/>
      <c r="G45" s="414"/>
      <c r="H45" s="415"/>
    </row>
    <row r="46" spans="2:8" ht="18.75" customHeight="1" thickBot="1" x14ac:dyDescent="0.35">
      <c r="B46" s="149"/>
      <c r="C46" s="179"/>
      <c r="D46" s="179"/>
      <c r="E46" s="179"/>
      <c r="F46" s="179"/>
      <c r="G46" s="179"/>
      <c r="H46" s="180"/>
    </row>
    <row r="47" spans="2:8" ht="18.75" customHeight="1" thickTop="1" x14ac:dyDescent="0.3">
      <c r="B47" s="149"/>
      <c r="C47" s="396" t="s">
        <v>9</v>
      </c>
      <c r="D47" s="397"/>
      <c r="E47" s="398" t="s">
        <v>10</v>
      </c>
      <c r="F47" s="399"/>
      <c r="G47" s="179"/>
      <c r="H47" s="180"/>
    </row>
    <row r="48" spans="2:8" ht="53.25" customHeight="1" x14ac:dyDescent="0.3">
      <c r="B48" s="149"/>
      <c r="C48" s="385" t="s">
        <v>44</v>
      </c>
      <c r="D48" s="386"/>
      <c r="E48" s="383" t="s">
        <v>45</v>
      </c>
      <c r="F48" s="384"/>
      <c r="G48" s="179"/>
      <c r="H48" s="180"/>
    </row>
    <row r="49" spans="2:8" ht="54" customHeight="1" x14ac:dyDescent="0.3">
      <c r="B49" s="149"/>
      <c r="C49" s="385" t="s">
        <v>46</v>
      </c>
      <c r="D49" s="386"/>
      <c r="E49" s="383" t="s">
        <v>47</v>
      </c>
      <c r="F49" s="384"/>
      <c r="G49" s="179"/>
      <c r="H49" s="180"/>
    </row>
    <row r="50" spans="2:8" ht="52.05" customHeight="1" x14ac:dyDescent="0.3">
      <c r="B50" s="149"/>
      <c r="C50" s="385" t="s">
        <v>48</v>
      </c>
      <c r="D50" s="386"/>
      <c r="E50" s="383" t="s">
        <v>49</v>
      </c>
      <c r="F50" s="384"/>
      <c r="G50" s="179"/>
      <c r="H50" s="180"/>
    </row>
    <row r="51" spans="2:8" ht="53.55" customHeight="1" x14ac:dyDescent="0.3">
      <c r="B51" s="149"/>
      <c r="C51" s="385" t="s">
        <v>50</v>
      </c>
      <c r="D51" s="386"/>
      <c r="E51" s="383" t="s">
        <v>49</v>
      </c>
      <c r="F51" s="384"/>
      <c r="G51" s="179"/>
      <c r="H51" s="180"/>
    </row>
    <row r="52" spans="2:8" ht="48.75" customHeight="1" x14ac:dyDescent="0.3">
      <c r="B52" s="149"/>
      <c r="C52" s="385" t="s">
        <v>51</v>
      </c>
      <c r="D52" s="386"/>
      <c r="E52" s="383" t="s">
        <v>52</v>
      </c>
      <c r="F52" s="384"/>
      <c r="G52" s="179"/>
      <c r="H52" s="180"/>
    </row>
    <row r="53" spans="2:8" ht="49.5" customHeight="1" x14ac:dyDescent="0.3">
      <c r="B53" s="149"/>
      <c r="C53" s="385" t="s">
        <v>53</v>
      </c>
      <c r="D53" s="386"/>
      <c r="E53" s="383" t="s">
        <v>54</v>
      </c>
      <c r="F53" s="384"/>
      <c r="G53" s="179"/>
      <c r="H53" s="180"/>
    </row>
    <row r="54" spans="2:8" ht="50.25" customHeight="1" x14ac:dyDescent="0.3">
      <c r="B54" s="149"/>
      <c r="C54" s="385" t="s">
        <v>55</v>
      </c>
      <c r="D54" s="386"/>
      <c r="E54" s="383" t="s">
        <v>56</v>
      </c>
      <c r="F54" s="384"/>
      <c r="G54" s="179"/>
      <c r="H54" s="180"/>
    </row>
    <row r="55" spans="2:8" ht="29.55" customHeight="1" x14ac:dyDescent="0.3">
      <c r="B55" s="149"/>
      <c r="C55" s="385" t="s">
        <v>57</v>
      </c>
      <c r="D55" s="386"/>
      <c r="E55" s="383" t="s">
        <v>58</v>
      </c>
      <c r="F55" s="384"/>
      <c r="G55" s="179"/>
      <c r="H55" s="180"/>
    </row>
    <row r="56" spans="2:8" ht="40.049999999999997" customHeight="1" x14ac:dyDescent="0.3">
      <c r="B56" s="149"/>
      <c r="C56" s="385" t="s">
        <v>59</v>
      </c>
      <c r="D56" s="386"/>
      <c r="E56" s="383" t="s">
        <v>60</v>
      </c>
      <c r="F56" s="384"/>
      <c r="G56" s="179"/>
      <c r="H56" s="180"/>
    </row>
    <row r="57" spans="2:8" ht="29.55" customHeight="1" x14ac:dyDescent="0.3">
      <c r="B57" s="149"/>
      <c r="C57" s="385" t="s">
        <v>61</v>
      </c>
      <c r="D57" s="386"/>
      <c r="E57" s="383" t="s">
        <v>62</v>
      </c>
      <c r="F57" s="384"/>
      <c r="G57" s="179"/>
      <c r="H57" s="180"/>
    </row>
    <row r="58" spans="2:8" ht="18.75" customHeight="1" x14ac:dyDescent="0.3">
      <c r="B58" s="149"/>
      <c r="C58" s="179"/>
      <c r="D58" s="179"/>
      <c r="E58" s="179"/>
      <c r="F58" s="179"/>
      <c r="G58" s="179"/>
      <c r="H58" s="180"/>
    </row>
    <row r="59" spans="2:8" ht="18.75" customHeight="1" x14ac:dyDescent="0.3">
      <c r="B59" s="410" t="s">
        <v>63</v>
      </c>
      <c r="C59" s="411"/>
      <c r="D59" s="411"/>
      <c r="E59" s="411"/>
      <c r="F59" s="411"/>
      <c r="G59" s="411"/>
      <c r="H59" s="412"/>
    </row>
    <row r="60" spans="2:8" ht="18.75" customHeight="1" x14ac:dyDescent="0.3">
      <c r="B60" s="149"/>
      <c r="C60" s="179"/>
      <c r="D60" s="179"/>
      <c r="E60" s="179"/>
      <c r="F60" s="179"/>
      <c r="G60" s="179"/>
      <c r="H60" s="180"/>
    </row>
    <row r="61" spans="2:8" ht="18.75" customHeight="1" x14ac:dyDescent="0.3">
      <c r="B61" s="391" t="s">
        <v>64</v>
      </c>
      <c r="C61" s="392"/>
      <c r="D61" s="392"/>
      <c r="E61" s="392"/>
      <c r="F61" s="392"/>
      <c r="G61" s="392"/>
      <c r="H61" s="393"/>
    </row>
    <row r="62" spans="2:8" ht="18.75" customHeight="1" x14ac:dyDescent="0.3">
      <c r="B62" s="173"/>
      <c r="C62" s="174"/>
      <c r="D62" s="174"/>
      <c r="E62" s="174"/>
      <c r="F62" s="174"/>
      <c r="G62" s="174"/>
      <c r="H62" s="175"/>
    </row>
    <row r="63" spans="2:8" ht="30" customHeight="1" x14ac:dyDescent="0.3">
      <c r="B63" s="413" t="s">
        <v>65</v>
      </c>
      <c r="C63" s="414"/>
      <c r="D63" s="414"/>
      <c r="E63" s="414"/>
      <c r="F63" s="414"/>
      <c r="G63" s="414"/>
      <c r="H63" s="415"/>
    </row>
    <row r="64" spans="2:8" ht="15" thickBot="1" x14ac:dyDescent="0.35">
      <c r="B64" s="149"/>
      <c r="C64" s="179"/>
      <c r="D64" s="179"/>
      <c r="E64" s="179"/>
      <c r="F64" s="179"/>
      <c r="G64" s="179"/>
      <c r="H64" s="180"/>
    </row>
    <row r="65" spans="2:8" ht="30" customHeight="1" thickTop="1" x14ac:dyDescent="0.3">
      <c r="B65" s="149"/>
      <c r="C65" s="396" t="s">
        <v>9</v>
      </c>
      <c r="D65" s="397"/>
      <c r="E65" s="398" t="s">
        <v>10</v>
      </c>
      <c r="F65" s="399"/>
      <c r="G65" s="179"/>
      <c r="H65" s="180"/>
    </row>
    <row r="66" spans="2:8" ht="30" customHeight="1" x14ac:dyDescent="0.3">
      <c r="B66" s="149"/>
      <c r="C66" s="385" t="s">
        <v>66</v>
      </c>
      <c r="D66" s="386"/>
      <c r="E66" s="383" t="s">
        <v>67</v>
      </c>
      <c r="F66" s="384"/>
      <c r="G66" s="179"/>
      <c r="H66" s="180"/>
    </row>
    <row r="67" spans="2:8" ht="44.55" customHeight="1" x14ac:dyDescent="0.3">
      <c r="B67" s="149"/>
      <c r="C67" s="385" t="s">
        <v>68</v>
      </c>
      <c r="D67" s="386"/>
      <c r="E67" s="383" t="s">
        <v>69</v>
      </c>
      <c r="F67" s="384"/>
      <c r="G67" s="179"/>
      <c r="H67" s="180"/>
    </row>
    <row r="68" spans="2:8" ht="51" customHeight="1" x14ac:dyDescent="0.3">
      <c r="B68" s="149"/>
      <c r="C68" s="385" t="s">
        <v>70</v>
      </c>
      <c r="D68" s="386"/>
      <c r="E68" s="383" t="s">
        <v>71</v>
      </c>
      <c r="F68" s="384"/>
      <c r="G68" s="179"/>
      <c r="H68" s="180"/>
    </row>
    <row r="69" spans="2:8" ht="104.25" customHeight="1" x14ac:dyDescent="0.3">
      <c r="B69" s="149"/>
      <c r="C69" s="385" t="s">
        <v>356</v>
      </c>
      <c r="D69" s="386"/>
      <c r="E69" s="383" t="s">
        <v>355</v>
      </c>
      <c r="F69" s="384"/>
      <c r="G69" s="179"/>
      <c r="H69" s="180"/>
    </row>
    <row r="70" spans="2:8" ht="30" customHeight="1" x14ac:dyDescent="0.3">
      <c r="B70" s="149"/>
      <c r="C70" s="179"/>
      <c r="D70" s="179"/>
      <c r="E70" s="179"/>
      <c r="F70" s="179"/>
      <c r="G70" s="179"/>
      <c r="H70" s="180"/>
    </row>
    <row r="71" spans="2:8" ht="18.75" customHeight="1" x14ac:dyDescent="0.3">
      <c r="B71" s="391" t="s">
        <v>73</v>
      </c>
      <c r="C71" s="392"/>
      <c r="D71" s="392"/>
      <c r="E71" s="392"/>
      <c r="F71" s="392"/>
      <c r="G71" s="392"/>
      <c r="H71" s="393"/>
    </row>
    <row r="72" spans="2:8" ht="18.75" customHeight="1" x14ac:dyDescent="0.3">
      <c r="B72" s="181"/>
      <c r="C72" s="182"/>
      <c r="D72" s="182"/>
      <c r="E72" s="182"/>
      <c r="F72" s="182"/>
      <c r="G72" s="182"/>
      <c r="H72" s="183"/>
    </row>
    <row r="73" spans="2:8" ht="18.75" customHeight="1" x14ac:dyDescent="0.3">
      <c r="B73" s="391" t="s">
        <v>74</v>
      </c>
      <c r="C73" s="392"/>
      <c r="D73" s="392"/>
      <c r="E73" s="392"/>
      <c r="F73" s="392"/>
      <c r="G73" s="392"/>
      <c r="H73" s="393"/>
    </row>
    <row r="74" spans="2:8" ht="18.75" customHeight="1" x14ac:dyDescent="0.3">
      <c r="B74" s="181"/>
      <c r="C74" s="182"/>
      <c r="D74" s="182"/>
      <c r="E74" s="182"/>
      <c r="F74" s="182"/>
      <c r="G74" s="182"/>
      <c r="H74" s="183"/>
    </row>
    <row r="75" spans="2:8" ht="18.75" customHeight="1" x14ac:dyDescent="0.3">
      <c r="B75" s="391" t="s">
        <v>75</v>
      </c>
      <c r="C75" s="392"/>
      <c r="D75" s="392"/>
      <c r="E75" s="392"/>
      <c r="F75" s="392"/>
      <c r="G75" s="392"/>
      <c r="H75" s="393"/>
    </row>
    <row r="76" spans="2:8" x14ac:dyDescent="0.3">
      <c r="B76" s="149"/>
      <c r="C76" s="202"/>
      <c r="D76" s="202"/>
      <c r="E76" s="202"/>
      <c r="F76" s="202"/>
      <c r="G76" s="202"/>
      <c r="H76" s="150"/>
    </row>
    <row r="77" spans="2:8" x14ac:dyDescent="0.3">
      <c r="B77" s="149"/>
      <c r="C77" s="202"/>
      <c r="D77" s="202"/>
      <c r="E77" s="202"/>
      <c r="F77" s="202"/>
      <c r="G77" s="202"/>
      <c r="H77" s="150"/>
    </row>
    <row r="78" spans="2:8" hidden="1" x14ac:dyDescent="0.3">
      <c r="B78" s="149" t="s">
        <v>76</v>
      </c>
      <c r="C78" s="202"/>
      <c r="D78" s="202"/>
      <c r="E78" s="202"/>
      <c r="F78" s="202"/>
      <c r="G78" s="202"/>
      <c r="H78" s="150"/>
    </row>
    <row r="79" spans="2:8" x14ac:dyDescent="0.3">
      <c r="B79" s="149"/>
      <c r="C79" s="202"/>
      <c r="D79" s="202"/>
      <c r="E79" s="202"/>
      <c r="F79" s="202"/>
      <c r="G79" s="202"/>
      <c r="H79" s="150"/>
    </row>
    <row r="80" spans="2:8" ht="15" thickBot="1" x14ac:dyDescent="0.35">
      <c r="B80" s="194"/>
      <c r="C80" s="199"/>
      <c r="D80" s="203"/>
      <c r="E80" s="204"/>
      <c r="F80" s="204"/>
      <c r="G80" s="205"/>
      <c r="H80" s="195"/>
    </row>
    <row r="81" spans="2:8" ht="15" thickTop="1" x14ac:dyDescent="0.3">
      <c r="B81" s="263" t="s">
        <v>77</v>
      </c>
      <c r="C81" s="432" t="s">
        <v>9</v>
      </c>
      <c r="D81" s="397"/>
      <c r="E81" s="398" t="s">
        <v>10</v>
      </c>
      <c r="F81" s="399"/>
      <c r="G81" s="199"/>
      <c r="H81" s="195"/>
    </row>
    <row r="82" spans="2:8" s="148" customFormat="1" ht="24.75" customHeight="1" x14ac:dyDescent="0.3">
      <c r="B82" s="209">
        <v>2</v>
      </c>
      <c r="C82" s="387" t="s">
        <v>11</v>
      </c>
      <c r="D82" s="388"/>
      <c r="E82" s="389" t="s">
        <v>12</v>
      </c>
      <c r="F82" s="390"/>
      <c r="G82" s="206"/>
      <c r="H82" s="151"/>
    </row>
    <row r="83" spans="2:8" s="148" customFormat="1" ht="17.25" customHeight="1" x14ac:dyDescent="0.3">
      <c r="B83" s="209">
        <v>2</v>
      </c>
      <c r="C83" s="387" t="s">
        <v>13</v>
      </c>
      <c r="D83" s="388"/>
      <c r="E83" s="389" t="s">
        <v>14</v>
      </c>
      <c r="F83" s="390"/>
      <c r="G83" s="206"/>
      <c r="H83" s="151"/>
    </row>
    <row r="84" spans="2:8" s="148" customFormat="1" ht="25.5" customHeight="1" x14ac:dyDescent="0.3">
      <c r="B84" s="209">
        <v>2</v>
      </c>
      <c r="C84" s="387" t="s">
        <v>357</v>
      </c>
      <c r="D84" s="388"/>
      <c r="E84" s="389" t="s">
        <v>358</v>
      </c>
      <c r="F84" s="390"/>
      <c r="G84" s="206"/>
      <c r="H84" s="151"/>
    </row>
    <row r="85" spans="2:8" s="148" customFormat="1" ht="25.5" customHeight="1" x14ac:dyDescent="0.3">
      <c r="B85" s="209">
        <v>2</v>
      </c>
      <c r="C85" s="387" t="s">
        <v>15</v>
      </c>
      <c r="D85" s="388"/>
      <c r="E85" s="389" t="s">
        <v>16</v>
      </c>
      <c r="F85" s="390"/>
      <c r="G85" s="206"/>
      <c r="H85" s="151"/>
    </row>
    <row r="86" spans="2:8" s="148" customFormat="1" ht="67.05" customHeight="1" x14ac:dyDescent="0.3">
      <c r="B86" s="209">
        <v>2</v>
      </c>
      <c r="C86" s="387" t="s">
        <v>17</v>
      </c>
      <c r="D86" s="388"/>
      <c r="E86" s="389" t="s">
        <v>18</v>
      </c>
      <c r="F86" s="390"/>
      <c r="G86" s="206"/>
      <c r="H86" s="151"/>
    </row>
    <row r="87" spans="2:8" s="148" customFormat="1" ht="67.5" customHeight="1" x14ac:dyDescent="0.3">
      <c r="B87" s="209">
        <v>2</v>
      </c>
      <c r="C87" s="386" t="s">
        <v>19</v>
      </c>
      <c r="D87" s="400"/>
      <c r="E87" s="383" t="s">
        <v>20</v>
      </c>
      <c r="F87" s="384"/>
      <c r="G87" s="206"/>
      <c r="H87" s="151"/>
    </row>
    <row r="88" spans="2:8" s="148" customFormat="1" ht="43.5" customHeight="1" x14ac:dyDescent="0.3">
      <c r="B88" s="209">
        <v>2</v>
      </c>
      <c r="C88" s="386" t="s">
        <v>21</v>
      </c>
      <c r="D88" s="400"/>
      <c r="E88" s="383" t="s">
        <v>22</v>
      </c>
      <c r="F88" s="384"/>
      <c r="G88" s="206"/>
      <c r="H88" s="151"/>
    </row>
    <row r="89" spans="2:8" s="148" customFormat="1" ht="35.25" customHeight="1" x14ac:dyDescent="0.3">
      <c r="B89" s="209">
        <v>2</v>
      </c>
      <c r="C89" s="386" t="s">
        <v>23</v>
      </c>
      <c r="D89" s="400"/>
      <c r="E89" s="383" t="s">
        <v>24</v>
      </c>
      <c r="F89" s="384"/>
      <c r="G89" s="206"/>
      <c r="H89" s="151"/>
    </row>
    <row r="90" spans="2:8" s="148" customFormat="1" ht="72.75" customHeight="1" x14ac:dyDescent="0.3">
      <c r="B90" s="209">
        <v>2</v>
      </c>
      <c r="C90" s="386" t="s">
        <v>25</v>
      </c>
      <c r="D90" s="400"/>
      <c r="E90" s="383" t="s">
        <v>78</v>
      </c>
      <c r="F90" s="384"/>
      <c r="G90" s="206"/>
      <c r="H90" s="151"/>
    </row>
    <row r="91" spans="2:8" s="148" customFormat="1" ht="94.05" customHeight="1" x14ac:dyDescent="0.3">
      <c r="B91" s="209">
        <v>2</v>
      </c>
      <c r="C91" s="386" t="s">
        <v>27</v>
      </c>
      <c r="D91" s="400"/>
      <c r="E91" s="383" t="s">
        <v>28</v>
      </c>
      <c r="F91" s="384"/>
      <c r="G91" s="206"/>
      <c r="H91" s="151"/>
    </row>
    <row r="92" spans="2:8" s="148" customFormat="1" ht="94.05" customHeight="1" x14ac:dyDescent="0.3">
      <c r="B92" s="209">
        <v>2</v>
      </c>
      <c r="C92" s="386" t="s">
        <v>29</v>
      </c>
      <c r="D92" s="400"/>
      <c r="E92" s="383" t="s">
        <v>30</v>
      </c>
      <c r="F92" s="384"/>
      <c r="G92" s="206"/>
      <c r="H92" s="151"/>
    </row>
    <row r="93" spans="2:8" s="148" customFormat="1" x14ac:dyDescent="0.3">
      <c r="B93" s="209">
        <v>2</v>
      </c>
      <c r="C93" s="386" t="s">
        <v>31</v>
      </c>
      <c r="D93" s="400"/>
      <c r="E93" s="383" t="s">
        <v>32</v>
      </c>
      <c r="F93" s="384"/>
      <c r="G93" s="206"/>
      <c r="H93" s="151"/>
    </row>
    <row r="94" spans="2:8" s="148" customFormat="1" ht="66.75" customHeight="1" x14ac:dyDescent="0.3">
      <c r="B94" s="209">
        <v>3</v>
      </c>
      <c r="C94" s="386" t="s">
        <v>34</v>
      </c>
      <c r="D94" s="400"/>
      <c r="E94" s="383" t="s">
        <v>35</v>
      </c>
      <c r="F94" s="384"/>
      <c r="G94" s="206"/>
      <c r="H94" s="151"/>
    </row>
    <row r="95" spans="2:8" s="148" customFormat="1" ht="66.75" customHeight="1" x14ac:dyDescent="0.3">
      <c r="B95" s="209">
        <v>3</v>
      </c>
      <c r="C95" s="386" t="s">
        <v>36</v>
      </c>
      <c r="D95" s="400"/>
      <c r="E95" s="383" t="s">
        <v>37</v>
      </c>
      <c r="F95" s="384"/>
      <c r="G95" s="206"/>
      <c r="H95" s="151"/>
    </row>
    <row r="96" spans="2:8" s="148" customFormat="1" ht="62.55" customHeight="1" x14ac:dyDescent="0.3">
      <c r="B96" s="209">
        <v>3</v>
      </c>
      <c r="C96" s="386" t="s">
        <v>38</v>
      </c>
      <c r="D96" s="400"/>
      <c r="E96" s="383" t="s">
        <v>39</v>
      </c>
      <c r="F96" s="384"/>
      <c r="G96" s="206"/>
      <c r="H96" s="151"/>
    </row>
    <row r="97" spans="2:8" s="148" customFormat="1" ht="38.549999999999997" customHeight="1" x14ac:dyDescent="0.3">
      <c r="B97" s="209">
        <v>3</v>
      </c>
      <c r="C97" s="386" t="s">
        <v>40</v>
      </c>
      <c r="D97" s="400"/>
      <c r="E97" s="383" t="s">
        <v>41</v>
      </c>
      <c r="F97" s="384"/>
      <c r="G97" s="206"/>
      <c r="H97" s="151"/>
    </row>
    <row r="98" spans="2:8" ht="59.25" customHeight="1" x14ac:dyDescent="0.3">
      <c r="B98" s="210">
        <v>5</v>
      </c>
      <c r="C98" s="395" t="s">
        <v>44</v>
      </c>
      <c r="D98" s="386"/>
      <c r="E98" s="383" t="s">
        <v>79</v>
      </c>
      <c r="F98" s="384"/>
      <c r="G98" s="199"/>
      <c r="H98" s="195"/>
    </row>
    <row r="99" spans="2:8" ht="59.25" customHeight="1" x14ac:dyDescent="0.3">
      <c r="B99" s="210">
        <v>5</v>
      </c>
      <c r="C99" s="395" t="s">
        <v>46</v>
      </c>
      <c r="D99" s="386"/>
      <c r="E99" s="383" t="s">
        <v>47</v>
      </c>
      <c r="F99" s="384"/>
      <c r="G99" s="199"/>
      <c r="H99" s="195"/>
    </row>
    <row r="100" spans="2:8" ht="59.25" customHeight="1" x14ac:dyDescent="0.3">
      <c r="B100" s="210">
        <v>5</v>
      </c>
      <c r="C100" s="395" t="s">
        <v>48</v>
      </c>
      <c r="D100" s="386"/>
      <c r="E100" s="383" t="s">
        <v>49</v>
      </c>
      <c r="F100" s="384"/>
      <c r="G100" s="199"/>
      <c r="H100" s="195"/>
    </row>
    <row r="101" spans="2:8" ht="59.25" customHeight="1" x14ac:dyDescent="0.3">
      <c r="B101" s="210">
        <v>5</v>
      </c>
      <c r="C101" s="395" t="s">
        <v>50</v>
      </c>
      <c r="D101" s="386"/>
      <c r="E101" s="383" t="s">
        <v>49</v>
      </c>
      <c r="F101" s="384"/>
      <c r="G101" s="199"/>
      <c r="H101" s="195"/>
    </row>
    <row r="102" spans="2:8" ht="47.55" customHeight="1" x14ac:dyDescent="0.3">
      <c r="B102" s="210">
        <v>5</v>
      </c>
      <c r="C102" s="395" t="s">
        <v>51</v>
      </c>
      <c r="D102" s="386"/>
      <c r="E102" s="383" t="s">
        <v>52</v>
      </c>
      <c r="F102" s="384"/>
      <c r="G102" s="199"/>
      <c r="H102" s="195"/>
    </row>
    <row r="103" spans="2:8" ht="45.75" customHeight="1" x14ac:dyDescent="0.3">
      <c r="B103" s="210">
        <v>5</v>
      </c>
      <c r="C103" s="395" t="s">
        <v>53</v>
      </c>
      <c r="D103" s="386"/>
      <c r="E103" s="383" t="s">
        <v>54</v>
      </c>
      <c r="F103" s="384"/>
      <c r="G103" s="199"/>
      <c r="H103" s="195"/>
    </row>
    <row r="104" spans="2:8" ht="32.549999999999997" customHeight="1" x14ac:dyDescent="0.3">
      <c r="B104" s="210">
        <v>5</v>
      </c>
      <c r="C104" s="395" t="s">
        <v>55</v>
      </c>
      <c r="D104" s="386"/>
      <c r="E104" s="383" t="s">
        <v>56</v>
      </c>
      <c r="F104" s="384"/>
      <c r="G104" s="199"/>
      <c r="H104" s="195"/>
    </row>
    <row r="105" spans="2:8" ht="33.75" customHeight="1" x14ac:dyDescent="0.3">
      <c r="B105" s="210">
        <v>5</v>
      </c>
      <c r="C105" s="395" t="s">
        <v>57</v>
      </c>
      <c r="D105" s="386"/>
      <c r="E105" s="383" t="s">
        <v>58</v>
      </c>
      <c r="F105" s="384"/>
      <c r="G105" s="199"/>
      <c r="H105" s="195"/>
    </row>
    <row r="106" spans="2:8" ht="33.75" customHeight="1" x14ac:dyDescent="0.3">
      <c r="B106" s="210">
        <v>5</v>
      </c>
      <c r="C106" s="395" t="s">
        <v>59</v>
      </c>
      <c r="D106" s="386"/>
      <c r="E106" s="383" t="s">
        <v>60</v>
      </c>
      <c r="F106" s="384"/>
      <c r="G106" s="199"/>
      <c r="H106" s="195"/>
    </row>
    <row r="107" spans="2:8" x14ac:dyDescent="0.3">
      <c r="B107" s="210">
        <v>5</v>
      </c>
      <c r="C107" s="395" t="s">
        <v>61</v>
      </c>
      <c r="D107" s="386"/>
      <c r="E107" s="383" t="s">
        <v>62</v>
      </c>
      <c r="F107" s="384"/>
      <c r="G107" s="199"/>
      <c r="H107" s="195"/>
    </row>
    <row r="108" spans="2:8" ht="25.05" customHeight="1" x14ac:dyDescent="0.3">
      <c r="B108" s="210">
        <v>8</v>
      </c>
      <c r="C108" s="395" t="s">
        <v>66</v>
      </c>
      <c r="D108" s="386"/>
      <c r="E108" s="383" t="s">
        <v>67</v>
      </c>
      <c r="F108" s="384"/>
      <c r="G108" s="199"/>
      <c r="H108" s="195"/>
    </row>
    <row r="109" spans="2:8" ht="46.5" customHeight="1" x14ac:dyDescent="0.3">
      <c r="B109" s="210">
        <v>8</v>
      </c>
      <c r="C109" s="395" t="s">
        <v>68</v>
      </c>
      <c r="D109" s="386"/>
      <c r="E109" s="383" t="s">
        <v>69</v>
      </c>
      <c r="F109" s="384"/>
      <c r="G109" s="199"/>
      <c r="H109" s="195"/>
    </row>
    <row r="110" spans="2:8" ht="46.5" customHeight="1" x14ac:dyDescent="0.3">
      <c r="B110" s="210">
        <v>8</v>
      </c>
      <c r="C110" s="395" t="s">
        <v>70</v>
      </c>
      <c r="D110" s="386"/>
      <c r="E110" s="383" t="s">
        <v>71</v>
      </c>
      <c r="F110" s="384"/>
      <c r="G110" s="199"/>
      <c r="H110" s="195"/>
    </row>
    <row r="111" spans="2:8" s="148" customFormat="1" ht="103.5" customHeight="1" x14ac:dyDescent="0.3">
      <c r="B111" s="209">
        <v>8</v>
      </c>
      <c r="C111" s="395" t="s">
        <v>356</v>
      </c>
      <c r="D111" s="386"/>
      <c r="E111" s="383" t="s">
        <v>355</v>
      </c>
      <c r="F111" s="384"/>
      <c r="G111" s="206"/>
      <c r="H111" s="151"/>
    </row>
    <row r="112" spans="2:8" ht="6.75" customHeight="1" thickBot="1" x14ac:dyDescent="0.35">
      <c r="B112" s="194"/>
      <c r="C112" s="405"/>
      <c r="D112" s="406"/>
      <c r="E112" s="407"/>
      <c r="F112" s="408"/>
      <c r="G112" s="199"/>
      <c r="H112" s="195"/>
    </row>
    <row r="113" spans="2:9" ht="15" thickTop="1" x14ac:dyDescent="0.3">
      <c r="B113" s="194"/>
      <c r="C113" s="207"/>
      <c r="D113" s="207"/>
      <c r="E113" s="208"/>
      <c r="F113" s="208"/>
      <c r="G113" s="199"/>
      <c r="H113" s="195"/>
    </row>
    <row r="114" spans="2:9" ht="15" thickBot="1" x14ac:dyDescent="0.35">
      <c r="B114" s="196"/>
      <c r="C114" s="197"/>
      <c r="D114" s="197"/>
      <c r="E114" s="197"/>
      <c r="F114" s="197"/>
      <c r="G114" s="197"/>
      <c r="H114" s="198"/>
    </row>
    <row r="115" spans="2:9" ht="15" thickBot="1" x14ac:dyDescent="0.35"/>
    <row r="116" spans="2:9" ht="15.6" thickTop="1" thickBot="1" x14ac:dyDescent="0.35">
      <c r="B116" s="356" t="s">
        <v>377</v>
      </c>
      <c r="C116" s="356"/>
      <c r="D116" s="356"/>
      <c r="E116" s="356"/>
      <c r="F116" s="356"/>
      <c r="G116" s="356"/>
      <c r="H116" s="356"/>
      <c r="I116" s="311"/>
    </row>
    <row r="117" spans="2:9" ht="15.6" thickTop="1" thickBot="1" x14ac:dyDescent="0.35">
      <c r="B117" s="313" t="s">
        <v>378</v>
      </c>
      <c r="C117" s="356" t="s">
        <v>379</v>
      </c>
      <c r="D117" s="356"/>
      <c r="E117" s="356" t="s">
        <v>380</v>
      </c>
      <c r="F117" s="356"/>
      <c r="G117" s="356" t="s">
        <v>381</v>
      </c>
      <c r="H117" s="356"/>
      <c r="I117" s="311"/>
    </row>
    <row r="118" spans="2:9" ht="84.45" customHeight="1" thickTop="1" thickBot="1" x14ac:dyDescent="0.35">
      <c r="B118" s="314" t="s">
        <v>382</v>
      </c>
      <c r="C118" s="357">
        <v>46163</v>
      </c>
      <c r="D118" s="357"/>
      <c r="E118" s="358" t="s">
        <v>383</v>
      </c>
      <c r="F118" s="358"/>
      <c r="G118" s="359" t="s">
        <v>384</v>
      </c>
      <c r="H118" s="359"/>
      <c r="I118" s="312"/>
    </row>
    <row r="119" spans="2:9" ht="48" customHeight="1" thickTop="1" x14ac:dyDescent="0.3">
      <c r="B119" s="382"/>
      <c r="C119" s="382"/>
    </row>
    <row r="120" spans="2:9" x14ac:dyDescent="0.3">
      <c r="B120" s="394"/>
      <c r="C120" s="394"/>
    </row>
    <row r="121" spans="2:9" x14ac:dyDescent="0.3"/>
    <row r="122" spans="2:9" x14ac:dyDescent="0.3"/>
    <row r="123" spans="2:9" x14ac:dyDescent="0.3"/>
    <row r="124" spans="2:9" x14ac:dyDescent="0.3"/>
    <row r="125" spans="2:9" x14ac:dyDescent="0.3"/>
    <row r="126" spans="2:9" x14ac:dyDescent="0.3"/>
    <row r="127" spans="2:9" x14ac:dyDescent="0.3"/>
    <row r="128" spans="2:9" x14ac:dyDescent="0.3"/>
    <row r="129" x14ac:dyDescent="0.3"/>
    <row r="130" x14ac:dyDescent="0.3"/>
    <row r="131" x14ac:dyDescent="0.3"/>
  </sheetData>
  <sheetProtection formatCells="0" formatColumns="0" formatRows="0"/>
  <autoFilter ref="B81:H111" xr:uid="{00000000-0009-0000-0000-000000000000}">
    <filterColumn colId="1" showButton="0"/>
    <filterColumn colId="3" showButton="0"/>
  </autoFilter>
  <mergeCells count="162">
    <mergeCell ref="B2:H2"/>
    <mergeCell ref="B4:H5"/>
    <mergeCell ref="B6:H6"/>
    <mergeCell ref="B7:H7"/>
    <mergeCell ref="C81:D81"/>
    <mergeCell ref="E81:F81"/>
    <mergeCell ref="B9:H9"/>
    <mergeCell ref="B11:H11"/>
    <mergeCell ref="B45:H45"/>
    <mergeCell ref="B15:H15"/>
    <mergeCell ref="B17:H17"/>
    <mergeCell ref="B13:H13"/>
    <mergeCell ref="B19:H19"/>
    <mergeCell ref="B14:H14"/>
    <mergeCell ref="B35:H35"/>
    <mergeCell ref="C25:D25"/>
    <mergeCell ref="E25:F25"/>
    <mergeCell ref="C31:D31"/>
    <mergeCell ref="E31:F31"/>
    <mergeCell ref="C32:D32"/>
    <mergeCell ref="E32:F32"/>
    <mergeCell ref="C33:D33"/>
    <mergeCell ref="E33:F33"/>
    <mergeCell ref="C30:D30"/>
    <mergeCell ref="C112:D112"/>
    <mergeCell ref="E112:F112"/>
    <mergeCell ref="C111:D111"/>
    <mergeCell ref="E111:F111"/>
    <mergeCell ref="C21:D21"/>
    <mergeCell ref="E21:F21"/>
    <mergeCell ref="C22:D22"/>
    <mergeCell ref="E22:F22"/>
    <mergeCell ref="C23:D23"/>
    <mergeCell ref="E23:F23"/>
    <mergeCell ref="B59:H59"/>
    <mergeCell ref="B61:H61"/>
    <mergeCell ref="B63:H63"/>
    <mergeCell ref="C24:D24"/>
    <mergeCell ref="E24:F24"/>
    <mergeCell ref="E30:F30"/>
    <mergeCell ref="C29:D29"/>
    <mergeCell ref="E29:F29"/>
    <mergeCell ref="C28:D28"/>
    <mergeCell ref="E28:F28"/>
    <mergeCell ref="C27:D27"/>
    <mergeCell ref="E27:F27"/>
    <mergeCell ref="C26:D26"/>
    <mergeCell ref="E26:F26"/>
    <mergeCell ref="B75:H75"/>
    <mergeCell ref="C56:D56"/>
    <mergeCell ref="C37:D37"/>
    <mergeCell ref="E37:F37"/>
    <mergeCell ref="C38:D38"/>
    <mergeCell ref="E38:F38"/>
    <mergeCell ref="C110:D110"/>
    <mergeCell ref="E110:F110"/>
    <mergeCell ref="C98:D98"/>
    <mergeCell ref="E98:F98"/>
    <mergeCell ref="C100:D100"/>
    <mergeCell ref="E100:F100"/>
    <mergeCell ref="C101:D101"/>
    <mergeCell ref="E101:F101"/>
    <mergeCell ref="C91:D91"/>
    <mergeCell ref="E91:F91"/>
    <mergeCell ref="C93:D93"/>
    <mergeCell ref="E93:F93"/>
    <mergeCell ref="C92:D92"/>
    <mergeCell ref="C97:D97"/>
    <mergeCell ref="E97:F97"/>
    <mergeCell ref="C96:D96"/>
    <mergeCell ref="E96:F96"/>
    <mergeCell ref="C39:D39"/>
    <mergeCell ref="E39:F39"/>
    <mergeCell ref="B43:H43"/>
    <mergeCell ref="C50:D50"/>
    <mergeCell ref="E50:F50"/>
    <mergeCell ref="C51:D51"/>
    <mergeCell ref="E51:F51"/>
    <mergeCell ref="C52:D52"/>
    <mergeCell ref="E52:F52"/>
    <mergeCell ref="C40:D40"/>
    <mergeCell ref="E40:F40"/>
    <mergeCell ref="C41:D41"/>
    <mergeCell ref="E41:F41"/>
    <mergeCell ref="C47:D47"/>
    <mergeCell ref="E47:F47"/>
    <mergeCell ref="C48:D48"/>
    <mergeCell ref="E48:F48"/>
    <mergeCell ref="C49:D49"/>
    <mergeCell ref="E49:F49"/>
    <mergeCell ref="C55:D55"/>
    <mergeCell ref="E55:F55"/>
    <mergeCell ref="C82:D82"/>
    <mergeCell ref="C105:D105"/>
    <mergeCell ref="E105:F105"/>
    <mergeCell ref="E89:F89"/>
    <mergeCell ref="C90:D90"/>
    <mergeCell ref="E90:F90"/>
    <mergeCell ref="C86:D86"/>
    <mergeCell ref="E86:F86"/>
    <mergeCell ref="C87:D87"/>
    <mergeCell ref="E87:F87"/>
    <mergeCell ref="C88:D88"/>
    <mergeCell ref="E94:F94"/>
    <mergeCell ref="E92:F92"/>
    <mergeCell ref="E88:F88"/>
    <mergeCell ref="C95:D95"/>
    <mergeCell ref="E95:F95"/>
    <mergeCell ref="C94:D94"/>
    <mergeCell ref="C104:D104"/>
    <mergeCell ref="E104:F104"/>
    <mergeCell ref="C99:D99"/>
    <mergeCell ref="E99:F99"/>
    <mergeCell ref="E69:F69"/>
    <mergeCell ref="B120:C120"/>
    <mergeCell ref="C107:D107"/>
    <mergeCell ref="E107:F107"/>
    <mergeCell ref="C65:D65"/>
    <mergeCell ref="E65:F65"/>
    <mergeCell ref="C66:D66"/>
    <mergeCell ref="E66:F66"/>
    <mergeCell ref="C67:D67"/>
    <mergeCell ref="E67:F67"/>
    <mergeCell ref="C109:D109"/>
    <mergeCell ref="E109:F109"/>
    <mergeCell ref="C108:D108"/>
    <mergeCell ref="E108:F108"/>
    <mergeCell ref="C68:D68"/>
    <mergeCell ref="E68:F68"/>
    <mergeCell ref="C69:D69"/>
    <mergeCell ref="C106:D106"/>
    <mergeCell ref="E106:F106"/>
    <mergeCell ref="C102:D102"/>
    <mergeCell ref="E102:F102"/>
    <mergeCell ref="C103:D103"/>
    <mergeCell ref="E103:F103"/>
    <mergeCell ref="C89:D89"/>
    <mergeCell ref="C85:D85"/>
    <mergeCell ref="C117:D117"/>
    <mergeCell ref="E117:F117"/>
    <mergeCell ref="C118:D118"/>
    <mergeCell ref="E118:F118"/>
    <mergeCell ref="B116:H116"/>
    <mergeCell ref="G118:H118"/>
    <mergeCell ref="G117:H117"/>
    <mergeCell ref="B12:H12"/>
    <mergeCell ref="B119:C119"/>
    <mergeCell ref="E56:F56"/>
    <mergeCell ref="C57:D57"/>
    <mergeCell ref="E57:F57"/>
    <mergeCell ref="C53:D53"/>
    <mergeCell ref="E53:F53"/>
    <mergeCell ref="C54:D54"/>
    <mergeCell ref="C84:D84"/>
    <mergeCell ref="E84:F84"/>
    <mergeCell ref="B71:H71"/>
    <mergeCell ref="B73:H73"/>
    <mergeCell ref="E85:F85"/>
    <mergeCell ref="E82:F82"/>
    <mergeCell ref="C83:D83"/>
    <mergeCell ref="E83:F83"/>
    <mergeCell ref="E54:F54"/>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U26"/>
  <sheetViews>
    <sheetView showGridLines="0" zoomScale="85" zoomScaleNormal="85" workbookViewId="0">
      <selection activeCell="B3" sqref="B3:I3"/>
    </sheetView>
  </sheetViews>
  <sheetFormatPr baseColWidth="10" defaultColWidth="0" defaultRowHeight="14.4" zeroHeight="1" x14ac:dyDescent="0.3"/>
  <cols>
    <col min="1" max="1" width="28.77734375" customWidth="1"/>
    <col min="2" max="2" width="25.44140625" customWidth="1"/>
    <col min="3" max="3" width="10.77734375" customWidth="1"/>
    <col min="4" max="4" width="15.109375" customWidth="1"/>
    <col min="5" max="5" width="13.88671875" customWidth="1"/>
    <col min="6" max="6" width="14.44140625" customWidth="1"/>
    <col min="7" max="7" width="26" customWidth="1"/>
    <col min="8" max="8" width="10.77734375" customWidth="1"/>
    <col min="9" max="9" width="11.44140625" bestFit="1" customWidth="1"/>
    <col min="10" max="10" width="29" bestFit="1" customWidth="1"/>
    <col min="11" max="11" width="8" customWidth="1"/>
    <col min="12" max="12" width="10.77734375" customWidth="1"/>
    <col min="13" max="16384" width="10.77734375" hidden="1"/>
  </cols>
  <sheetData>
    <row r="1" spans="1:21" s="4" customFormat="1" ht="19.95" customHeight="1" thickTop="1" x14ac:dyDescent="0.3">
      <c r="A1" s="360"/>
      <c r="B1" s="363" t="s">
        <v>375</v>
      </c>
      <c r="C1" s="364"/>
      <c r="D1" s="364"/>
      <c r="E1" s="364"/>
      <c r="F1" s="364"/>
      <c r="G1" s="364"/>
      <c r="H1" s="364"/>
      <c r="I1" s="365"/>
      <c r="J1" s="305" t="s">
        <v>373</v>
      </c>
      <c r="K1" s="306"/>
      <c r="L1" s="252"/>
    </row>
    <row r="2" spans="1:21" s="4" customFormat="1" ht="19.95" customHeight="1" x14ac:dyDescent="0.3">
      <c r="A2" s="361"/>
      <c r="B2" s="366"/>
      <c r="C2" s="367"/>
      <c r="D2" s="367"/>
      <c r="E2" s="367"/>
      <c r="F2" s="367"/>
      <c r="G2" s="367"/>
      <c r="H2" s="367"/>
      <c r="I2" s="368"/>
      <c r="J2" s="307" t="s">
        <v>376</v>
      </c>
      <c r="K2" s="308"/>
      <c r="L2" s="252"/>
    </row>
    <row r="3" spans="1:21" s="3" customFormat="1" ht="16.2" thickBot="1" x14ac:dyDescent="0.3">
      <c r="A3" s="362"/>
      <c r="B3" s="369" t="s">
        <v>359</v>
      </c>
      <c r="C3" s="370"/>
      <c r="D3" s="370"/>
      <c r="E3" s="370"/>
      <c r="F3" s="370"/>
      <c r="G3" s="370"/>
      <c r="H3" s="370"/>
      <c r="I3" s="371"/>
      <c r="J3" s="309" t="s">
        <v>374</v>
      </c>
      <c r="K3" s="310"/>
      <c r="L3" s="253"/>
    </row>
    <row r="4" spans="1:21" s="3" customFormat="1" ht="16.95" customHeight="1" thickTop="1" x14ac:dyDescent="0.25">
      <c r="A4" s="376"/>
      <c r="B4" s="377"/>
      <c r="C4" s="377"/>
      <c r="D4" s="377"/>
      <c r="E4" s="377"/>
      <c r="F4" s="377"/>
      <c r="G4" s="377"/>
      <c r="H4" s="377"/>
      <c r="I4" s="377"/>
      <c r="J4" s="377"/>
      <c r="K4" s="378"/>
    </row>
    <row r="5" spans="1:21" s="4" customFormat="1" ht="27" customHeight="1" x14ac:dyDescent="0.3">
      <c r="A5" s="12" t="s">
        <v>80</v>
      </c>
      <c r="B5" s="264" t="str">
        <f>'2 IDENTIFICACIÓN'!B5</f>
        <v>ALCALDIA DE BUCARAMANGA</v>
      </c>
      <c r="C5" s="259"/>
      <c r="D5" s="259"/>
      <c r="E5" s="260"/>
      <c r="F5" s="244" t="s">
        <v>81</v>
      </c>
      <c r="G5" s="264" t="str">
        <f>'2 IDENTIFICACIÓN'!G5</f>
        <v>GESTIÓN DE LA COMUNICACIÓN</v>
      </c>
      <c r="H5" s="260"/>
      <c r="I5" s="244" t="s">
        <v>353</v>
      </c>
      <c r="J5" s="261">
        <f>'2 IDENTIFICACIÓN'!J5</f>
        <v>2026</v>
      </c>
      <c r="K5" s="262"/>
    </row>
    <row r="6" spans="1:21" s="4" customFormat="1" thickBot="1" x14ac:dyDescent="0.3">
      <c r="A6" s="166"/>
      <c r="B6" s="254"/>
      <c r="C6" s="254"/>
      <c r="D6" s="254"/>
      <c r="E6" s="254"/>
      <c r="F6" s="255"/>
      <c r="G6" s="256"/>
      <c r="H6" s="256"/>
      <c r="I6" s="256"/>
      <c r="J6" s="256"/>
      <c r="K6" s="256"/>
      <c r="S6" s="37"/>
      <c r="T6" s="37"/>
      <c r="U6" s="37"/>
    </row>
    <row r="7" spans="1:21" ht="15" thickBot="1" x14ac:dyDescent="0.35">
      <c r="A7" s="523" t="s">
        <v>339</v>
      </c>
      <c r="B7" s="524"/>
      <c r="C7" s="524"/>
      <c r="D7" s="524"/>
      <c r="E7" s="524"/>
      <c r="F7" s="524"/>
      <c r="G7" s="524"/>
      <c r="H7" s="524"/>
      <c r="I7" s="524"/>
      <c r="J7" s="524"/>
      <c r="K7" s="525"/>
    </row>
    <row r="8" spans="1:21" ht="6" customHeight="1" thickBot="1" x14ac:dyDescent="0.35">
      <c r="A8" s="523"/>
      <c r="B8" s="524"/>
      <c r="C8" s="524"/>
      <c r="D8" s="524"/>
      <c r="E8" s="524"/>
      <c r="F8" s="524"/>
      <c r="G8" s="524"/>
      <c r="H8" s="524"/>
      <c r="I8" s="524"/>
      <c r="J8" s="524"/>
      <c r="K8" s="525"/>
    </row>
    <row r="9" spans="1:21" ht="34.5" customHeight="1" x14ac:dyDescent="0.3">
      <c r="A9" s="526" t="s">
        <v>340</v>
      </c>
      <c r="B9" s="527"/>
      <c r="C9" s="527"/>
      <c r="D9" s="527"/>
      <c r="E9" s="527"/>
      <c r="F9" s="527"/>
      <c r="G9" s="527"/>
      <c r="H9" s="527"/>
      <c r="I9" s="527"/>
      <c r="J9" s="527"/>
      <c r="K9" s="528"/>
    </row>
    <row r="10" spans="1:21" ht="18.75" customHeight="1" x14ac:dyDescent="0.3">
      <c r="A10" s="532" t="s">
        <v>341</v>
      </c>
      <c r="B10" s="533"/>
      <c r="C10" s="533"/>
      <c r="D10" s="533"/>
      <c r="E10" s="533"/>
      <c r="F10" s="533"/>
      <c r="G10" s="533"/>
      <c r="H10" s="533"/>
      <c r="I10" s="533"/>
      <c r="J10" s="533"/>
      <c r="K10" s="534"/>
    </row>
    <row r="11" spans="1:21" ht="34.5" customHeight="1" x14ac:dyDescent="0.3">
      <c r="A11" s="529" t="s">
        <v>342</v>
      </c>
      <c r="B11" s="530"/>
      <c r="C11" s="530"/>
      <c r="D11" s="530"/>
      <c r="E11" s="530"/>
      <c r="F11" s="530"/>
      <c r="G11" s="530"/>
      <c r="H11" s="530"/>
      <c r="I11" s="530"/>
      <c r="J11" s="530"/>
      <c r="K11" s="531"/>
    </row>
    <row r="12" spans="1:21" ht="50.25" customHeight="1" thickBot="1" x14ac:dyDescent="0.35">
      <c r="A12" s="520" t="s">
        <v>343</v>
      </c>
      <c r="B12" s="521"/>
      <c r="C12" s="521"/>
      <c r="D12" s="521"/>
      <c r="E12" s="521"/>
      <c r="F12" s="521"/>
      <c r="G12" s="521"/>
      <c r="H12" s="521"/>
      <c r="I12" s="521"/>
      <c r="J12" s="521"/>
      <c r="K12" s="522"/>
    </row>
    <row r="13" spans="1:21" x14ac:dyDescent="0.3">
      <c r="A13" s="93"/>
      <c r="B13" s="93"/>
      <c r="C13" s="93"/>
      <c r="D13" s="93"/>
      <c r="E13" s="93"/>
      <c r="F13" s="93"/>
      <c r="G13" s="93"/>
      <c r="H13" s="93"/>
      <c r="I13" s="93"/>
      <c r="J13" s="93"/>
      <c r="K13" s="93"/>
    </row>
    <row r="14" spans="1:21" s="95" customFormat="1" x14ac:dyDescent="0.3">
      <c r="A14" s="94"/>
      <c r="B14" s="517" t="s">
        <v>344</v>
      </c>
      <c r="C14" s="518"/>
      <c r="D14" s="519" t="s">
        <v>345</v>
      </c>
      <c r="E14" s="519"/>
      <c r="G14" s="53" t="s">
        <v>301</v>
      </c>
    </row>
    <row r="15" spans="1:21" x14ac:dyDescent="0.3">
      <c r="A15" s="96" t="s">
        <v>346</v>
      </c>
      <c r="B15" s="97">
        <f>+COUNTIF('8 MAPA RIESGOS'!$G$9:$G$43,G15)</f>
        <v>1</v>
      </c>
      <c r="C15" s="98">
        <f>+B15/$B$19</f>
        <v>9.0909090909090912E-2</v>
      </c>
      <c r="D15" s="97">
        <f>+COUNTIF('8 MAPA RIESGOS'!$L$9:$L$43,G15)</f>
        <v>1</v>
      </c>
      <c r="E15" s="98">
        <f>+D15/$D$19</f>
        <v>9.0909090909090912E-2</v>
      </c>
      <c r="G15" s="83" t="s">
        <v>299</v>
      </c>
    </row>
    <row r="16" spans="1:21" x14ac:dyDescent="0.3">
      <c r="A16" s="96" t="s">
        <v>347</v>
      </c>
      <c r="B16" s="97">
        <f>+COUNTIF('8 MAPA RIESGOS'!$G$9:$G$43,G16)</f>
        <v>4</v>
      </c>
      <c r="C16" s="98">
        <f t="shared" ref="C16:C19" si="0">+B16/$B$19</f>
        <v>0.36363636363636365</v>
      </c>
      <c r="D16" s="97">
        <f>+COUNTIF('8 MAPA RIESGOS'!$L$9:$L$43,G16)</f>
        <v>4</v>
      </c>
      <c r="E16" s="98">
        <f t="shared" ref="E16:E19" si="1">+D16/$D$19</f>
        <v>0.36363636363636365</v>
      </c>
      <c r="G16" s="66" t="s">
        <v>298</v>
      </c>
    </row>
    <row r="17" spans="1:7" x14ac:dyDescent="0.3">
      <c r="A17" s="96" t="s">
        <v>348</v>
      </c>
      <c r="B17" s="97">
        <f>+COUNTIF('8 MAPA RIESGOS'!$G$9:$G$43,G17)</f>
        <v>6</v>
      </c>
      <c r="C17" s="98">
        <f t="shared" si="0"/>
        <v>0.54545454545454541</v>
      </c>
      <c r="D17" s="97">
        <f>+COUNTIF('8 MAPA RIESGOS'!$L$9:$L$43,G17)</f>
        <v>6</v>
      </c>
      <c r="E17" s="98">
        <f t="shared" si="1"/>
        <v>0.54545454545454541</v>
      </c>
      <c r="G17" s="70" t="s">
        <v>280</v>
      </c>
    </row>
    <row r="18" spans="1:7" x14ac:dyDescent="0.3">
      <c r="A18" s="96" t="s">
        <v>349</v>
      </c>
      <c r="B18" s="97">
        <f>+COUNTIF('8 MAPA RIESGOS'!$G$9:$G$43,G18)</f>
        <v>0</v>
      </c>
      <c r="C18" s="98">
        <f t="shared" si="0"/>
        <v>0</v>
      </c>
      <c r="D18" s="97">
        <f>+COUNTIF('8 MAPA RIESGOS'!$L$9:$L$43,G18)</f>
        <v>0</v>
      </c>
      <c r="E18" s="98">
        <f t="shared" si="1"/>
        <v>0</v>
      </c>
      <c r="G18" s="74" t="s">
        <v>300</v>
      </c>
    </row>
    <row r="19" spans="1:7" x14ac:dyDescent="0.3">
      <c r="A19" s="96" t="s">
        <v>350</v>
      </c>
      <c r="B19" s="97">
        <f>+SUM(B15:B18)</f>
        <v>11</v>
      </c>
      <c r="C19" s="98">
        <f t="shared" si="0"/>
        <v>1</v>
      </c>
      <c r="D19" s="97">
        <f>+SUM(D15:D18)</f>
        <v>11</v>
      </c>
      <c r="E19" s="98">
        <f t="shared" si="1"/>
        <v>1</v>
      </c>
    </row>
    <row r="20" spans="1:7" x14ac:dyDescent="0.3"/>
    <row r="21" spans="1:7" s="99" customFormat="1" x14ac:dyDescent="0.3">
      <c r="B21" s="100" t="s">
        <v>344</v>
      </c>
      <c r="D21" s="100" t="s">
        <v>345</v>
      </c>
    </row>
    <row r="22" spans="1:7" s="99" customFormat="1" ht="41.55" customHeight="1" x14ac:dyDescent="0.3">
      <c r="B22" s="101" t="str">
        <f>+IF((B15/B19)&gt;=0.2,G15,+IF(((B15/B19)+(B16/B19))&gt;=0.3,G16,+IF(((B15/B19)+(B16/B19)+(B17/B19))&gt;=0.4,G17,+IF((B15/B19)+(B16/B19)+(B17/B19)+(B18/B19)&gt;=0.5,G18,""))))</f>
        <v>Alto</v>
      </c>
      <c r="D22" s="101" t="str">
        <f>+IF((D15/D19)&gt;=0.2,G15,+IF(((D15/D19)+(D16/D19))&gt;=0.3,G16,+IF(((D15/D19)+(D16/D19)+(D17/D19))&gt;=0.4,G17,+IF((D15/D19)+(D16/D19)+(D17/D19)+(D18/D19)&gt;=0.5,G18,""))))</f>
        <v>Alto</v>
      </c>
    </row>
    <row r="23" spans="1:7" ht="15" thickBot="1" x14ac:dyDescent="0.35"/>
    <row r="24" spans="1:7" ht="15.6" thickTop="1" thickBot="1" x14ac:dyDescent="0.35">
      <c r="A24" s="356" t="s">
        <v>377</v>
      </c>
      <c r="B24" s="356"/>
      <c r="C24" s="356"/>
      <c r="D24" s="356"/>
      <c r="E24" s="356"/>
      <c r="F24" s="356"/>
      <c r="G24" s="356"/>
    </row>
    <row r="25" spans="1:7" ht="15.6" thickTop="1" thickBot="1" x14ac:dyDescent="0.35">
      <c r="A25" s="313" t="s">
        <v>378</v>
      </c>
      <c r="B25" s="356" t="s">
        <v>379</v>
      </c>
      <c r="C25" s="356"/>
      <c r="D25" s="356" t="s">
        <v>380</v>
      </c>
      <c r="E25" s="356"/>
      <c r="F25" s="356" t="s">
        <v>381</v>
      </c>
      <c r="G25" s="356"/>
    </row>
    <row r="26" spans="1:7" ht="15.6" thickTop="1" thickBot="1" x14ac:dyDescent="0.35">
      <c r="A26" s="314" t="s">
        <v>382</v>
      </c>
      <c r="B26" s="357">
        <v>46163</v>
      </c>
      <c r="C26" s="357"/>
      <c r="D26" s="358" t="s">
        <v>383</v>
      </c>
      <c r="E26" s="358"/>
      <c r="F26" s="359" t="s">
        <v>384</v>
      </c>
      <c r="G26" s="359"/>
    </row>
  </sheetData>
  <sheetProtection formatCells="0" formatColumns="0" formatRows="0"/>
  <mergeCells count="19">
    <mergeCell ref="A1:A3"/>
    <mergeCell ref="B1:I2"/>
    <mergeCell ref="B3:I3"/>
    <mergeCell ref="A4:K4"/>
    <mergeCell ref="B14:C14"/>
    <mergeCell ref="D14:E14"/>
    <mergeCell ref="A12:K12"/>
    <mergeCell ref="A7:K7"/>
    <mergeCell ref="A8:K8"/>
    <mergeCell ref="A9:K9"/>
    <mergeCell ref="A11:K11"/>
    <mergeCell ref="A10:K10"/>
    <mergeCell ref="A24:G24"/>
    <mergeCell ref="B25:C25"/>
    <mergeCell ref="D25:E25"/>
    <mergeCell ref="F25:G25"/>
    <mergeCell ref="B26:C26"/>
    <mergeCell ref="D26:E26"/>
    <mergeCell ref="F26:G26"/>
  </mergeCells>
  <conditionalFormatting sqref="B22:D22">
    <cfRule type="containsText" dxfId="3" priority="1" operator="containsText" text="Bajo">
      <formula>NOT(ISERROR(SEARCH("Bajo",B22)))</formula>
    </cfRule>
    <cfRule type="containsText" dxfId="2" priority="2" operator="containsText" text="Moderado">
      <formula>NOT(ISERROR(SEARCH("Moderado",B22)))</formula>
    </cfRule>
    <cfRule type="containsText" dxfId="1" priority="3" operator="containsText" text="Alto">
      <formula>NOT(ISERROR(SEARCH("Alto",B22)))</formula>
    </cfRule>
    <cfRule type="containsText" dxfId="0" priority="4" operator="containsText" text="Extremo">
      <formula>NOT(ISERROR(SEARCH("Extremo",B22)))</formula>
    </cfRule>
  </conditionalFormatting>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ER63"/>
  <sheetViews>
    <sheetView showGridLines="0" tabSelected="1" topLeftCell="A17" zoomScale="70" zoomScaleNormal="70" workbookViewId="0">
      <selection activeCell="G20" sqref="G20"/>
    </sheetView>
  </sheetViews>
  <sheetFormatPr baseColWidth="10" defaultColWidth="0" defaultRowHeight="13.8" x14ac:dyDescent="0.3"/>
  <cols>
    <col min="1" max="1" width="27.21875" style="4" customWidth="1"/>
    <col min="2" max="2" width="32.5546875" style="4" customWidth="1"/>
    <col min="3" max="3" width="22.77734375" style="4" customWidth="1"/>
    <col min="4" max="4" width="21.21875" style="4" hidden="1" customWidth="1"/>
    <col min="5" max="5" width="36.77734375" style="4" customWidth="1"/>
    <col min="6" max="6" width="21.44140625" style="4" customWidth="1"/>
    <col min="7" max="7" width="34" style="4" customWidth="1"/>
    <col min="8" max="8" width="26" style="4" customWidth="1"/>
    <col min="9" max="9" width="28.44140625" style="4" customWidth="1"/>
    <col min="10" max="10" width="40.77734375" style="4" customWidth="1"/>
    <col min="11" max="11" width="39.44140625" style="4" customWidth="1"/>
    <col min="12" max="12" width="11.44140625" style="4" customWidth="1"/>
    <col min="13" max="24" width="11.44140625" style="4" hidden="1"/>
    <col min="25" max="25" width="8.21875" style="4" hidden="1"/>
    <col min="26" max="30" width="32.44140625" style="4" hidden="1"/>
    <col min="31" max="16372" width="11.44140625" style="4" hidden="1"/>
    <col min="16373" max="16384" width="25.44140625" style="4" hidden="1"/>
  </cols>
  <sheetData>
    <row r="1" spans="1:12" ht="19.95" customHeight="1" thickTop="1" x14ac:dyDescent="0.3">
      <c r="A1" s="360"/>
      <c r="B1" s="363" t="s">
        <v>375</v>
      </c>
      <c r="C1" s="364"/>
      <c r="D1" s="364"/>
      <c r="E1" s="364"/>
      <c r="F1" s="364"/>
      <c r="G1" s="364"/>
      <c r="H1" s="364"/>
      <c r="I1" s="365"/>
      <c r="J1" s="305" t="s">
        <v>373</v>
      </c>
      <c r="K1" s="306"/>
      <c r="L1" s="252"/>
    </row>
    <row r="2" spans="1:12" ht="19.95" customHeight="1" x14ac:dyDescent="0.3">
      <c r="A2" s="361"/>
      <c r="B2" s="366"/>
      <c r="C2" s="367"/>
      <c r="D2" s="367"/>
      <c r="E2" s="367"/>
      <c r="F2" s="367"/>
      <c r="G2" s="367"/>
      <c r="H2" s="367"/>
      <c r="I2" s="368"/>
      <c r="J2" s="307" t="s">
        <v>376</v>
      </c>
      <c r="K2" s="308"/>
      <c r="L2" s="252"/>
    </row>
    <row r="3" spans="1:12" s="3" customFormat="1" ht="16.2" thickBot="1" x14ac:dyDescent="0.3">
      <c r="A3" s="362"/>
      <c r="B3" s="369" t="s">
        <v>359</v>
      </c>
      <c r="C3" s="370"/>
      <c r="D3" s="370"/>
      <c r="E3" s="370"/>
      <c r="F3" s="370"/>
      <c r="G3" s="370"/>
      <c r="H3" s="370"/>
      <c r="I3" s="371"/>
      <c r="J3" s="309" t="s">
        <v>374</v>
      </c>
      <c r="K3" s="310"/>
      <c r="L3" s="253"/>
    </row>
    <row r="4" spans="1:12" s="3" customFormat="1" ht="16.95" customHeight="1" thickTop="1" x14ac:dyDescent="0.25">
      <c r="A4" s="376"/>
      <c r="B4" s="377"/>
      <c r="C4" s="377"/>
      <c r="D4" s="377"/>
      <c r="E4" s="377"/>
      <c r="F4" s="377"/>
      <c r="G4" s="377"/>
      <c r="H4" s="377"/>
      <c r="I4" s="377"/>
      <c r="J4" s="377"/>
      <c r="K4" s="378"/>
    </row>
    <row r="5" spans="1:12" ht="27" customHeight="1" x14ac:dyDescent="0.3">
      <c r="A5" s="12" t="s">
        <v>80</v>
      </c>
      <c r="B5" s="258" t="s">
        <v>386</v>
      </c>
      <c r="C5" s="259"/>
      <c r="D5" s="259"/>
      <c r="E5" s="260"/>
      <c r="F5" s="244" t="s">
        <v>81</v>
      </c>
      <c r="G5" s="258" t="s">
        <v>385</v>
      </c>
      <c r="H5" s="260"/>
      <c r="I5" s="244" t="s">
        <v>353</v>
      </c>
      <c r="J5" s="261">
        <v>2026</v>
      </c>
      <c r="K5" s="262"/>
    </row>
    <row r="6" spans="1:12" ht="113.25" customHeight="1" x14ac:dyDescent="0.3">
      <c r="A6" s="225" t="s">
        <v>82</v>
      </c>
      <c r="B6" s="442" t="s">
        <v>388</v>
      </c>
      <c r="C6" s="443"/>
      <c r="D6" s="443"/>
      <c r="E6" s="444"/>
      <c r="F6" s="244" t="s">
        <v>352</v>
      </c>
      <c r="G6" s="445" t="s">
        <v>387</v>
      </c>
      <c r="H6" s="446"/>
      <c r="I6" s="446"/>
      <c r="J6" s="446"/>
      <c r="K6" s="447"/>
    </row>
    <row r="7" spans="1:12" x14ac:dyDescent="0.3">
      <c r="F7" s="166"/>
      <c r="G7" s="167"/>
      <c r="H7" s="167"/>
      <c r="I7" s="168"/>
      <c r="J7" s="169"/>
    </row>
    <row r="8" spans="1:12" ht="21" customHeight="1" x14ac:dyDescent="0.3">
      <c r="A8" s="441" t="s">
        <v>83</v>
      </c>
      <c r="B8" s="441" t="s">
        <v>84</v>
      </c>
      <c r="C8" s="441"/>
      <c r="D8" s="441"/>
      <c r="E8" s="441"/>
    </row>
    <row r="9" spans="1:12" s="28" customFormat="1" ht="77.55" customHeight="1" x14ac:dyDescent="0.3">
      <c r="A9" s="441"/>
      <c r="B9" s="108" t="s">
        <v>85</v>
      </c>
      <c r="C9" s="108" t="s">
        <v>86</v>
      </c>
      <c r="D9" s="108" t="s">
        <v>87</v>
      </c>
      <c r="E9" s="108" t="s">
        <v>88</v>
      </c>
      <c r="F9" s="238" t="s">
        <v>89</v>
      </c>
      <c r="G9" s="244" t="s">
        <v>19</v>
      </c>
      <c r="H9" s="244" t="s">
        <v>90</v>
      </c>
      <c r="I9" s="244" t="s">
        <v>91</v>
      </c>
      <c r="J9" s="244" t="s">
        <v>25</v>
      </c>
      <c r="K9" s="238" t="s">
        <v>92</v>
      </c>
    </row>
    <row r="10" spans="1:12" s="5" customFormat="1" ht="93" customHeight="1" x14ac:dyDescent="0.3">
      <c r="A10" s="1" t="s">
        <v>93</v>
      </c>
      <c r="B10" s="2" t="s">
        <v>189</v>
      </c>
      <c r="C10" s="2" t="s">
        <v>193</v>
      </c>
      <c r="D10" s="125" t="str">
        <f>+IF(B10='11 FORMULAS'!$B$4,'11 FORMULAS'!$C$4,IF(B10='11 FORMULAS'!$B$6,'11 FORMULAS'!$C$6,IF(B10='11 FORMULAS'!$B$8,'11 FORMULAS'!$C$8,IF(B10='11 FORMULAS'!$B$10,'11 FORMULAS'!$C$10,""))))</f>
        <v/>
      </c>
      <c r="E10" s="226" t="str">
        <f>+IFERROR(VLOOKUP(B10,Tabla3[],2,0),"")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0" s="1" t="s">
        <v>168</v>
      </c>
      <c r="G10" s="1" t="s">
        <v>180</v>
      </c>
      <c r="H10" s="336" t="s">
        <v>398</v>
      </c>
      <c r="I10" s="336" t="s">
        <v>399</v>
      </c>
      <c r="J10" s="243" t="str">
        <f>(CONCATENATE(Tabla1[[#This Row],[¿QUÉ? 
IMPACTO]]," ","por ",Tabla1[[#This Row],[¿CÓMO?
CAUSA INMEDIATA 
(Iniciar con la palabra 
por)]]," ","debido a"," ",Tabla1[[#This Row],[¿PORQUÉ?
CAUSA RAÍZ
(Iniciar con 
debido a/a causa de)]]))</f>
        <v>Posibilidad de afectación reputacional por acciones constitucionales interpuestas por los ciudadanos, así como investigaciones y sanciones disciplinarias por entes de control, debido a deficiencias en la revisión, validación, verificación e interpretación de la información suministrada por las dependencias, que puedan generar la divulgación de información inexacta o inadecuada a la ciudadanía.</v>
      </c>
      <c r="K10" s="240"/>
    </row>
    <row r="11" spans="1:12" s="5" customFormat="1" ht="93" customHeight="1" x14ac:dyDescent="0.3">
      <c r="A11" s="1" t="s">
        <v>98</v>
      </c>
      <c r="B11" s="2" t="s">
        <v>189</v>
      </c>
      <c r="C11" s="2" t="s">
        <v>193</v>
      </c>
      <c r="D11" s="125" t="str">
        <f>+IF(B11='11 FORMULAS'!$B$4,'11 FORMULAS'!$C$4,IF(B11='11 FORMULAS'!$B$6,'11 FORMULAS'!$C$6,IF(B11='11 FORMULAS'!$B$8,'11 FORMULAS'!$C$8,IF(B11='11 FORMULAS'!$B$10,'11 FORMULAS'!$C$10,""))))</f>
        <v/>
      </c>
      <c r="E11" s="226" t="str">
        <f>+IFERROR(VLOOKUP(B11,Tabla3[],2,0),"")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1" s="1" t="s">
        <v>168</v>
      </c>
      <c r="G11" s="1" t="s">
        <v>180</v>
      </c>
      <c r="H11" s="336" t="s">
        <v>389</v>
      </c>
      <c r="I11" s="336" t="s">
        <v>410</v>
      </c>
      <c r="J11" s="243" t="str">
        <f>(CONCATENATE(Tabla1[[#This Row],[¿QUÉ? 
IMPACTO]]," ","por ",Tabla1[[#This Row],[¿CÓMO?
CAUSA INMEDIATA 
(Iniciar con la palabra 
por)]]," ","debido a"," ",Tabla1[[#This Row],[¿PORQUÉ?
CAUSA RAÍZ
(Iniciar con 
debido a/a causa de)]]))</f>
        <v>Posibilidad de afectación reputacional por  pérdida de imagen institucional e investigaciones disciplinarias, debido a deficiencias en el manejo, almacenamiento, custodia y aseguramiento de los insumos fotográficos, audiovisuales y gráficos de la entidad.</v>
      </c>
      <c r="K11" s="240"/>
    </row>
    <row r="12" spans="1:12" ht="93" customHeight="1" x14ac:dyDescent="0.3">
      <c r="A12" s="1" t="s">
        <v>99</v>
      </c>
      <c r="B12" s="2" t="s">
        <v>189</v>
      </c>
      <c r="C12" s="2" t="s">
        <v>193</v>
      </c>
      <c r="D12" s="125" t="str">
        <f>+IF(B12='11 FORMULAS'!$B$4,'11 FORMULAS'!$C$4,IF(B12='11 FORMULAS'!$B$6,'11 FORMULAS'!$C$6,IF(B12='11 FORMULAS'!$B$8,'11 FORMULAS'!$C$8,IF(B12='11 FORMULAS'!$B$10,'11 FORMULAS'!$C$10,""))))</f>
        <v/>
      </c>
      <c r="E12" s="226" t="str">
        <f>+IFERROR(VLOOKUP(B12,Tabla3[],2,0),"")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2" s="1" t="s">
        <v>168</v>
      </c>
      <c r="G12" s="1" t="s">
        <v>180</v>
      </c>
      <c r="H12" s="336" t="s">
        <v>390</v>
      </c>
      <c r="I12" s="336" t="s">
        <v>391</v>
      </c>
      <c r="J12" s="243" t="str">
        <f>(CONCATENATE(Tabla1[[#This Row],[¿QUÉ? 
IMPACTO]]," ","por ",Tabla1[[#This Row],[¿CÓMO?
CAUSA INMEDIATA 
(Iniciar con la palabra 
por)]]," ","debido a"," ",Tabla1[[#This Row],[¿PORQUÉ?
CAUSA RAÍZ
(Iniciar con 
debido a/a causa de)]]))</f>
        <v>Posibilidad de afectación reputacional por   Investigaciones y sanciones disciplinarias por entes de control, debido a Incumplimiento de la Ley 594 del 2000 en los documentos generados por del Área de Prensa y Comunicaciones</v>
      </c>
      <c r="K12" s="241"/>
    </row>
    <row r="13" spans="1:12" ht="93" customHeight="1" x14ac:dyDescent="0.3">
      <c r="A13" s="1" t="s">
        <v>100</v>
      </c>
      <c r="B13" s="2" t="s">
        <v>189</v>
      </c>
      <c r="C13" s="2" t="s">
        <v>193</v>
      </c>
      <c r="D13" s="125" t="str">
        <f>+IF(B13='11 FORMULAS'!$B$4,'11 FORMULAS'!$C$4,IF(B13='11 FORMULAS'!$B$6,'11 FORMULAS'!$C$6,IF(B13='11 FORMULAS'!$B$8,'11 FORMULAS'!$C$8,IF(B13='11 FORMULAS'!$B$10,'11 FORMULAS'!$C$10,""))))</f>
        <v/>
      </c>
      <c r="E13" s="226" t="str">
        <f>+IFERROR(VLOOKUP(B13,Tabla3[],2,0),"")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3" s="1" t="s">
        <v>168</v>
      </c>
      <c r="G13" s="1" t="s">
        <v>183</v>
      </c>
      <c r="H13" s="336" t="s">
        <v>427</v>
      </c>
      <c r="I13" s="336" t="s">
        <v>428</v>
      </c>
      <c r="J13" s="243" t="str">
        <f>(CONCATENATE(Tabla1[[#This Row],[¿QUÉ? 
IMPACTO]]," ","por ",Tabla1[[#This Row],[¿CÓMO?
CAUSA INMEDIATA 
(Iniciar con la palabra 
por)]]," ","debido a"," ",Tabla1[[#This Row],[¿PORQUÉ?
CAUSA RAÍZ
(Iniciar con 
debido a/a causa de)]]))</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K13" s="241"/>
    </row>
    <row r="14" spans="1:12" ht="93" customHeight="1" x14ac:dyDescent="0.3">
      <c r="A14" s="1" t="s">
        <v>101</v>
      </c>
      <c r="B14" s="2" t="s">
        <v>189</v>
      </c>
      <c r="C14" s="2" t="s">
        <v>193</v>
      </c>
      <c r="D14" s="125" t="str">
        <f>+IF(B14='11 FORMULAS'!$B$4,'11 FORMULAS'!$C$4,IF(B14='11 FORMULAS'!$B$6,'11 FORMULAS'!$C$6,IF(B14='11 FORMULAS'!$B$8,'11 FORMULAS'!$C$8,IF(B14='11 FORMULAS'!$B$10,'11 FORMULAS'!$C$10,""))))</f>
        <v/>
      </c>
      <c r="E14" s="226" t="str">
        <f>+IFERROR(VLOOKUP(B14,Tabla3[],2,0),"")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4" s="1" t="s">
        <v>168</v>
      </c>
      <c r="G14" s="1" t="s">
        <v>183</v>
      </c>
      <c r="H14" s="336" t="s">
        <v>429</v>
      </c>
      <c r="I14" s="336" t="s">
        <v>430</v>
      </c>
      <c r="J14" s="243" t="str">
        <f>(CONCATENATE(Tabla1[[#This Row],[¿QUÉ? 
IMPACTO]]," ","por ",Tabla1[[#This Row],[¿CÓMO?
CAUSA INMEDIATA 
(Iniciar con la palabra 
por)]]," ","debido a"," ",Tabla1[[#This Row],[¿PORQUÉ?
CAUSA RAÍZ
(Iniciar con 
debido a/a causa de)]]))</f>
        <v>Posibilidad de afectación económica y reputacional por investigaciones y sanciones disciplinarias por entes de control,  debido a la falta de seguimiento al cumplimiento de metas del Plan de Desarrollo Municipal programadas para la vigencia.</v>
      </c>
      <c r="K14" s="241"/>
    </row>
    <row r="15" spans="1:12" ht="93" customHeight="1" x14ac:dyDescent="0.3">
      <c r="A15" s="1" t="s">
        <v>102</v>
      </c>
      <c r="B15" s="2" t="s">
        <v>189</v>
      </c>
      <c r="C15" s="2" t="s">
        <v>193</v>
      </c>
      <c r="D15" s="125" t="str">
        <f>+IF(B15='11 FORMULAS'!$B$4,'11 FORMULAS'!$C$4,IF(B15='11 FORMULAS'!$B$6,'11 FORMULAS'!$C$6,IF(B15='11 FORMULAS'!$B$8,'11 FORMULAS'!$C$8,IF(B15='11 FORMULAS'!$B$10,'11 FORMULAS'!$C$10,""))))</f>
        <v/>
      </c>
      <c r="E15" s="226" t="str">
        <f>+IFERROR(VLOOKUP(B15,Tabla3[],2,0),"")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5" s="1" t="s">
        <v>168</v>
      </c>
      <c r="G15" s="1" t="s">
        <v>180</v>
      </c>
      <c r="H15" s="336" t="s">
        <v>431</v>
      </c>
      <c r="I15" s="336" t="s">
        <v>432</v>
      </c>
      <c r="J15" s="243" t="str">
        <f>(CONCATENATE(Tabla1[[#This Row],[¿QUÉ? 
IMPACTO]]," ","por ",Tabla1[[#This Row],[¿CÓMO?
CAUSA INMEDIATA 
(Iniciar con la palabra 
por)]]," ","debido a"," ",Tabla1[[#This Row],[¿PORQUÉ?
CAUSA RAÍZ
(Iniciar con 
debido a/a causa de)]]))</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K15" s="241"/>
    </row>
    <row r="16" spans="1:12" ht="93" customHeight="1" x14ac:dyDescent="0.3">
      <c r="A16" s="1" t="s">
        <v>103</v>
      </c>
      <c r="B16" s="2" t="s">
        <v>189</v>
      </c>
      <c r="C16" s="2" t="s">
        <v>193</v>
      </c>
      <c r="D16" s="125" t="str">
        <f>+IF(B16='11 FORMULAS'!$B$4,'11 FORMULAS'!$C$4,IF(B16='11 FORMULAS'!$B$6,'11 FORMULAS'!$C$6,IF(B16='11 FORMULAS'!$B$8,'11 FORMULAS'!$C$8,IF(B16='11 FORMULAS'!$B$10,'11 FORMULAS'!$C$10,""))))</f>
        <v/>
      </c>
      <c r="E16" s="226" t="str">
        <f>+IFERROR(VLOOKUP(B16,Tabla3[],2,0),"")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6" s="1" t="s">
        <v>168</v>
      </c>
      <c r="G16" s="1" t="s">
        <v>180</v>
      </c>
      <c r="H16" s="336" t="s">
        <v>392</v>
      </c>
      <c r="I16" s="336" t="s">
        <v>393</v>
      </c>
      <c r="J16" s="243" t="str">
        <f>(CONCATENATE(Tabla1[[#This Row],[¿QUÉ? 
IMPACTO]]," ","por ",Tabla1[[#This Row],[¿CÓMO?
CAUSA INMEDIATA 
(Iniciar con la palabra 
por)]]," ","debido a"," ",Tabla1[[#This Row],[¿PORQUÉ?
CAUSA RAÍZ
(Iniciar con 
debido a/a causa de)]]))</f>
        <v>Posibilidad de afectación reputacional por  Pérdida de imagen institucional e  investigaciones disciplinarias debido a  incumplimiento de la Ley 1581 de 2012 que dicta disposiciones generales para la protección de datos personales</v>
      </c>
      <c r="K16" s="241"/>
    </row>
    <row r="17" spans="1:11" ht="93" customHeight="1" x14ac:dyDescent="0.3">
      <c r="A17" s="1" t="s">
        <v>104</v>
      </c>
      <c r="B17" s="2" t="s">
        <v>189</v>
      </c>
      <c r="C17" s="2" t="s">
        <v>193</v>
      </c>
      <c r="D17" s="125" t="str">
        <f>+IF(B17='11 FORMULAS'!$B$4,'11 FORMULAS'!$C$4,IF(B17='11 FORMULAS'!$B$6,'11 FORMULAS'!$C$6,IF(B17='11 FORMULAS'!$B$8,'11 FORMULAS'!$C$8,IF(B17='11 FORMULAS'!$B$10,'11 FORMULAS'!$C$10,""))))</f>
        <v/>
      </c>
      <c r="E17" s="226" t="str">
        <f>+IFERROR(VLOOKUP(B17,Tabla3[],2,0),"")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7" s="1" t="s">
        <v>96</v>
      </c>
      <c r="G17" s="1" t="s">
        <v>184</v>
      </c>
      <c r="H17" s="336" t="s">
        <v>433</v>
      </c>
      <c r="I17" s="336" t="s">
        <v>434</v>
      </c>
      <c r="J17" s="243" t="str">
        <f>(CONCATENATE(Tabla1[[#This Row],[¿QUÉ? 
IMPACTO]]," ","por ",Tabla1[[#This Row],[¿CÓMO?
CAUSA INMEDIATA 
(Iniciar con la palabra 
por)]]," ","debido a"," ",Tabla1[[#This Row],[¿PORQUÉ?
CAUSA RAÍZ
(Iniciar con 
debido a/a causa de)]]))</f>
        <v>Posibilidad  de efecto dañoso sobre bienes de uso fiscal por pérdida, extravío, hurto o faltantes en inventario de bienes muebles de la entidad,  debido a deficiencias en la actualización, verificación y control del inventario de bienes muebles.</v>
      </c>
      <c r="K17" s="241"/>
    </row>
    <row r="18" spans="1:11" s="6" customFormat="1" ht="93" customHeight="1" x14ac:dyDescent="0.3">
      <c r="A18" s="1" t="s">
        <v>105</v>
      </c>
      <c r="B18" s="2" t="s">
        <v>189</v>
      </c>
      <c r="C18" s="2" t="s">
        <v>225</v>
      </c>
      <c r="D18" s="125" t="str">
        <f>+IF(B18='11 FORMULAS'!$B$4,'11 FORMULAS'!$C$4,IF(B18='11 FORMULAS'!$B$6,'11 FORMULAS'!$C$6,IF(B18='11 FORMULAS'!$B$8,'11 FORMULAS'!$C$8,IF(B18='11 FORMULAS'!$B$10,'11 FORMULAS'!$C$10,""))))</f>
        <v/>
      </c>
      <c r="E18" s="226" t="str">
        <f>+IFERROR(VLOOKUP(B18,Tabla3[],2,0),"")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8" s="1" t="s">
        <v>96</v>
      </c>
      <c r="G18" s="1" t="s">
        <v>177</v>
      </c>
      <c r="H18" s="336" t="s">
        <v>394</v>
      </c>
      <c r="I18" s="336" t="s">
        <v>395</v>
      </c>
      <c r="J18" s="243" t="str">
        <f>(CONCATENATE(Tabla1[[#This Row],[¿QUÉ? 
IMPACTO]]," ","por ",Tabla1[[#This Row],[¿CÓMO?
CAUSA INMEDIATA 
(Iniciar con la palabra 
por)]]," ","debido a"," ",Tabla1[[#This Row],[¿PORQUÉ?
CAUSA RAÍZ
(Iniciar con 
debido a/a causa de)]]))</f>
        <v>Posibilidad  de efecto dañoso sobre el recurso público por la ejecución de un alcance inferior al contratado con pago total del valor del contrato, debido a deficiencias en el ejercicio de las funciones de supervisión e interventoría de los contratos de la entidad.</v>
      </c>
      <c r="K18" s="242"/>
    </row>
    <row r="19" spans="1:11" s="6" customFormat="1" ht="93" customHeight="1" x14ac:dyDescent="0.3">
      <c r="A19" s="1" t="s">
        <v>106</v>
      </c>
      <c r="B19" s="2" t="s">
        <v>189</v>
      </c>
      <c r="C19" s="2" t="s">
        <v>200</v>
      </c>
      <c r="D19" s="125" t="str">
        <f>+IF(B19='11 FORMULAS'!$B$4,'11 FORMULAS'!$C$4,IF(B19='11 FORMULAS'!$B$6,'11 FORMULAS'!$C$6,IF(B19='11 FORMULAS'!$B$8,'11 FORMULAS'!$C$8,IF(B19='11 FORMULAS'!$B$10,'11 FORMULAS'!$C$10,""))))</f>
        <v/>
      </c>
      <c r="E19" s="226" t="str">
        <f>+IFERROR(VLOOKUP(B19,Tabla3[],2,0),"")</f>
        <v>Eventos relacionados con la ejecución de los procesos y procedimientos determinados para la operación de la entidad, uso de sistemas de información, por errores en las actividades que deben realizar los servidores de la organización.
Estructura organizacional que afecta la capacidad organizacional</v>
      </c>
      <c r="F19" s="1" t="s">
        <v>96</v>
      </c>
      <c r="G19" s="1" t="s">
        <v>177</v>
      </c>
      <c r="H19" s="336" t="s">
        <v>436</v>
      </c>
      <c r="I19" s="336" t="s">
        <v>435</v>
      </c>
      <c r="J19" s="243" t="str">
        <f>(CONCATENATE(Tabla1[[#This Row],[¿QUÉ? 
IMPACTO]]," ","por ",Tabla1[[#This Row],[¿CÓMO?
CAUSA INMEDIATA 
(Iniciar con la palabra 
por)]]," ","debido a"," ",Tabla1[[#This Row],[¿PORQUÉ?
CAUSA RAÍZ
(Iniciar con 
debido a/a causa de)]]))</f>
        <v>Posibilidad  de efecto dañoso sobre el recurso público por  pago de sanción e intereses moratorios, debido a trámite inoportuno a los requerimientos de los entes de control y vigilancia, de acuerdo con sus lineamientos y términos de ley.</v>
      </c>
      <c r="K19" s="242"/>
    </row>
    <row r="20" spans="1:11" s="6" customFormat="1" ht="93" customHeight="1" x14ac:dyDescent="0.3">
      <c r="A20" s="1" t="s">
        <v>107</v>
      </c>
      <c r="B20" s="2" t="s">
        <v>164</v>
      </c>
      <c r="C20" s="2" t="s">
        <v>201</v>
      </c>
      <c r="D20" s="125" t="str">
        <f>+IF(B20='11 FORMULAS'!$B$4,'11 FORMULAS'!$C$4,IF(B20='11 FORMULAS'!$B$6,'11 FORMULAS'!$C$6,IF(B20='11 FORMULAS'!$B$8,'11 FORMULAS'!$C$8,IF(B20='11 FORMULAS'!$B$10,'11 FORMULAS'!$C$10,""))))</f>
        <v/>
      </c>
      <c r="E20" s="226" t="str">
        <f>+IFERROR(VLOOKUP(B20,Tabla3[],2,0),"")</f>
        <v>Eventos relacionados con las conductas o comportamientos de los empleados que afectan la Integridad Pública</v>
      </c>
      <c r="F20" s="1" t="s">
        <v>174</v>
      </c>
      <c r="G20" s="1" t="s">
        <v>182</v>
      </c>
      <c r="H20" s="336" t="s">
        <v>396</v>
      </c>
      <c r="I20" s="336" t="s">
        <v>397</v>
      </c>
      <c r="J20" s="243" t="str">
        <f>(CONCATENATE(Tabla1[[#This Row],[¿QUÉ? 
IMPACTO]]," ","por ",Tabla1[[#This Row],[¿CÓMO?
CAUSA INMEDIATA 
(Iniciar con la palabra 
por)]]," ","debido a"," ",Tabla1[[#This Row],[¿PORQUÉ?
CAUSA RAÍZ
(Iniciar con 
debido a/a causa de)]]))</f>
        <v>Posibilidad de pérdida reputacional por  soborno entrante en el proceso de gestión de la información de interés ciudadano, al recibir o solicitar dádivas o beneficios a nombre propio o de terceros, debido a la gestion indebida de las redes institucionales y/o uso indebido, alteración o revelación selectiva de información institucional de interés público.</v>
      </c>
      <c r="K20" s="242"/>
    </row>
    <row r="21" spans="1:11" s="6" customFormat="1" ht="93" hidden="1" customHeight="1" x14ac:dyDescent="0.3">
      <c r="A21" s="1" t="s">
        <v>108</v>
      </c>
      <c r="B21" s="2"/>
      <c r="C21" s="2"/>
      <c r="D21" s="125" t="str">
        <f>+IF(B21='11 FORMULAS'!$B$4,'11 FORMULAS'!$C$4,IF(B21='11 FORMULAS'!$B$6,'11 FORMULAS'!$C$6,IF(B21='11 FORMULAS'!$B$8,'11 FORMULAS'!$C$8,IF(B21='11 FORMULAS'!$B$10,'11 FORMULAS'!$C$10,""))))</f>
        <v/>
      </c>
      <c r="E21" s="226" t="str">
        <f>+IFERROR(VLOOKUP(B21,Tabla3[],2,0),"")</f>
        <v/>
      </c>
      <c r="F21" s="1"/>
      <c r="G21" s="1"/>
      <c r="H21" s="336"/>
      <c r="I21" s="336"/>
      <c r="J21" s="243" t="str">
        <f>(CONCATENATE(Tabla1[[#This Row],[¿QUÉ? 
IMPACTO]]," ","por ",Tabla1[[#This Row],[¿CÓMO?
CAUSA INMEDIATA 
(Iniciar con la palabra 
por)]]," ","debido a"," ",Tabla1[[#This Row],[¿PORQUÉ?
CAUSA RAÍZ
(Iniciar con 
debido a/a causa de)]]))</f>
        <v xml:space="preserve"> por  debido a </v>
      </c>
      <c r="K21" s="242"/>
    </row>
    <row r="22" spans="1:11" s="6" customFormat="1" ht="93" hidden="1" customHeight="1" x14ac:dyDescent="0.3">
      <c r="A22" s="1" t="s">
        <v>109</v>
      </c>
      <c r="B22" s="2"/>
      <c r="C22" s="2"/>
      <c r="D22" s="125" t="str">
        <f>+IF(B22='11 FORMULAS'!$B$4,'11 FORMULAS'!$C$4,IF(B22='11 FORMULAS'!$B$6,'11 FORMULAS'!$C$6,IF(B22='11 FORMULAS'!$B$8,'11 FORMULAS'!$C$8,IF(B22='11 FORMULAS'!$B$10,'11 FORMULAS'!$C$10,""))))</f>
        <v/>
      </c>
      <c r="E22" s="226" t="str">
        <f>+IFERROR(VLOOKUP(B22,Tabla3[],2,0),"")</f>
        <v/>
      </c>
      <c r="F22" s="1"/>
      <c r="G22" s="1"/>
      <c r="H22" s="336"/>
      <c r="I22" s="336"/>
      <c r="J22" s="243" t="str">
        <f>(CONCATENATE(Tabla1[[#This Row],[¿QUÉ? 
IMPACTO]]," ","por ",Tabla1[[#This Row],[¿CÓMO?
CAUSA INMEDIATA 
(Iniciar con la palabra 
por)]]," ","debido a"," ",Tabla1[[#This Row],[¿PORQUÉ?
CAUSA RAÍZ
(Iniciar con 
debido a/a causa de)]]))</f>
        <v xml:space="preserve"> por  debido a </v>
      </c>
      <c r="K22" s="242"/>
    </row>
    <row r="23" spans="1:11" s="6" customFormat="1" ht="93" hidden="1" customHeight="1" x14ac:dyDescent="0.3">
      <c r="A23" s="1" t="s">
        <v>110</v>
      </c>
      <c r="B23" s="2"/>
      <c r="C23" s="2"/>
      <c r="D23" s="125" t="str">
        <f>+IF(B23='11 FORMULAS'!$B$4,'11 FORMULAS'!$C$4,IF(B23='11 FORMULAS'!$B$6,'11 FORMULAS'!$C$6,IF(B23='11 FORMULAS'!$B$8,'11 FORMULAS'!$C$8,IF(B23='11 FORMULAS'!$B$10,'11 FORMULAS'!$C$10,""))))</f>
        <v/>
      </c>
      <c r="E23" s="226" t="str">
        <f>+IFERROR(VLOOKUP(B23,Tabla3[],2,0),"")</f>
        <v/>
      </c>
      <c r="F23" s="1"/>
      <c r="G23" s="1"/>
      <c r="H23" s="336"/>
      <c r="I23" s="336"/>
      <c r="J23" s="243" t="str">
        <f>(CONCATENATE(Tabla1[[#This Row],[¿QUÉ? 
IMPACTO]]," ","por ",Tabla1[[#This Row],[¿CÓMO?
CAUSA INMEDIATA 
(Iniciar con la palabra 
por)]]," ","debido a"," ",Tabla1[[#This Row],[¿PORQUÉ?
CAUSA RAÍZ
(Iniciar con 
debido a/a causa de)]]))</f>
        <v xml:space="preserve"> por  debido a </v>
      </c>
      <c r="K23" s="242"/>
    </row>
    <row r="24" spans="1:11" s="6" customFormat="1" ht="93" hidden="1" customHeight="1" x14ac:dyDescent="0.3">
      <c r="A24" s="1" t="s">
        <v>111</v>
      </c>
      <c r="B24" s="2"/>
      <c r="C24" s="2"/>
      <c r="D24" s="125" t="str">
        <f>+IF(B24='11 FORMULAS'!$B$4,'11 FORMULAS'!$C$4,IF(B24='11 FORMULAS'!$B$6,'11 FORMULAS'!$C$6,IF(B24='11 FORMULAS'!$B$8,'11 FORMULAS'!$C$8,IF(B24='11 FORMULAS'!$B$10,'11 FORMULAS'!$C$10,""))))</f>
        <v/>
      </c>
      <c r="E24" s="226" t="str">
        <f>+IFERROR(VLOOKUP(B24,Tabla3[],2,0),"")</f>
        <v/>
      </c>
      <c r="F24" s="1"/>
      <c r="G24" s="1"/>
      <c r="H24" s="336"/>
      <c r="I24" s="336"/>
      <c r="J24" s="243" t="str">
        <f>(CONCATENATE(Tabla1[[#This Row],[¿QUÉ? 
IMPACTO]]," ","por ",Tabla1[[#This Row],[¿CÓMO?
CAUSA INMEDIATA 
(Iniciar con la palabra 
por)]]," ","debido a"," ",Tabla1[[#This Row],[¿PORQUÉ?
CAUSA RAÍZ
(Iniciar con 
debido a/a causa de)]]))</f>
        <v xml:space="preserve"> por  debido a </v>
      </c>
      <c r="K24" s="242"/>
    </row>
    <row r="25" spans="1:11" s="6" customFormat="1" ht="93" hidden="1" customHeight="1" x14ac:dyDescent="0.3">
      <c r="A25" s="1" t="s">
        <v>112</v>
      </c>
      <c r="B25" s="2"/>
      <c r="C25" s="2"/>
      <c r="D25" s="125" t="str">
        <f>+IF(B25='11 FORMULAS'!$B$4,'11 FORMULAS'!$C$4,IF(B25='11 FORMULAS'!$B$6,'11 FORMULAS'!$C$6,IF(B25='11 FORMULAS'!$B$8,'11 FORMULAS'!$C$8,IF(B25='11 FORMULAS'!$B$10,'11 FORMULAS'!$C$10,""))))</f>
        <v/>
      </c>
      <c r="E25" s="226" t="str">
        <f>+IFERROR(VLOOKUP(B25,Tabla3[],2,0),"")</f>
        <v/>
      </c>
      <c r="F25" s="1"/>
      <c r="G25" s="1"/>
      <c r="H25" s="336"/>
      <c r="I25" s="336"/>
      <c r="J25" s="243" t="str">
        <f>(CONCATENATE(Tabla1[[#This Row],[¿QUÉ? 
IMPACTO]]," ","por ",Tabla1[[#This Row],[¿CÓMO?
CAUSA INMEDIATA 
(Iniciar con la palabra 
por)]]," ","debido a"," ",Tabla1[[#This Row],[¿PORQUÉ?
CAUSA RAÍZ
(Iniciar con 
debido a/a causa de)]]))</f>
        <v xml:space="preserve"> por  debido a </v>
      </c>
      <c r="K25" s="242"/>
    </row>
    <row r="26" spans="1:11" s="6" customFormat="1" ht="93" hidden="1" customHeight="1" x14ac:dyDescent="0.3">
      <c r="A26" s="1" t="s">
        <v>113</v>
      </c>
      <c r="B26" s="2"/>
      <c r="C26" s="2"/>
      <c r="D26" s="125" t="str">
        <f>+IF(B26='11 FORMULAS'!$B$4,'11 FORMULAS'!$C$4,IF(B26='11 FORMULAS'!$B$6,'11 FORMULAS'!$C$6,IF(B26='11 FORMULAS'!$B$8,'11 FORMULAS'!$C$8,IF(B26='11 FORMULAS'!$B$10,'11 FORMULAS'!$C$10,""))))</f>
        <v/>
      </c>
      <c r="E26" s="226" t="str">
        <f>+IFERROR(VLOOKUP(B26,Tabla3[],2,0),"")</f>
        <v/>
      </c>
      <c r="F26" s="1"/>
      <c r="G26" s="1"/>
      <c r="H26" s="336"/>
      <c r="I26" s="336"/>
      <c r="J26" s="243" t="str">
        <f>(CONCATENATE(Tabla1[[#This Row],[¿QUÉ? 
IMPACTO]]," ","por ",Tabla1[[#This Row],[¿CÓMO?
CAUSA INMEDIATA 
(Iniciar con la palabra 
por)]]," ","debido a"," ",Tabla1[[#This Row],[¿PORQUÉ?
CAUSA RAÍZ
(Iniciar con 
debido a/a causa de)]]))</f>
        <v xml:space="preserve"> por  debido a </v>
      </c>
      <c r="K26" s="242"/>
    </row>
    <row r="27" spans="1:11" s="6" customFormat="1" ht="93" hidden="1" customHeight="1" x14ac:dyDescent="0.3">
      <c r="A27" s="1" t="s">
        <v>114</v>
      </c>
      <c r="B27" s="2"/>
      <c r="C27" s="2"/>
      <c r="D27" s="125" t="str">
        <f>+IF(B27='11 FORMULAS'!$B$4,'11 FORMULAS'!$C$4,IF(B27='11 FORMULAS'!$B$6,'11 FORMULAS'!$C$6,IF(B27='11 FORMULAS'!$B$8,'11 FORMULAS'!$C$8,IF(B27='11 FORMULAS'!$B$10,'11 FORMULAS'!$C$10,""))))</f>
        <v/>
      </c>
      <c r="E27" s="226" t="str">
        <f>+IFERROR(VLOOKUP(B27,Tabla3[],2,0),"")</f>
        <v/>
      </c>
      <c r="F27" s="1"/>
      <c r="G27" s="1"/>
      <c r="H27" s="336"/>
      <c r="I27" s="336"/>
      <c r="J27" s="243" t="str">
        <f>(CONCATENATE(Tabla1[[#This Row],[¿QUÉ? 
IMPACTO]]," ","por ",Tabla1[[#This Row],[¿CÓMO?
CAUSA INMEDIATA 
(Iniciar con la palabra 
por)]]," ","debido a"," ",Tabla1[[#This Row],[¿PORQUÉ?
CAUSA RAÍZ
(Iniciar con 
debido a/a causa de)]]))</f>
        <v xml:space="preserve"> por  debido a </v>
      </c>
      <c r="K27" s="242"/>
    </row>
    <row r="28" spans="1:11" s="6" customFormat="1" ht="93" hidden="1" customHeight="1" x14ac:dyDescent="0.3">
      <c r="A28" s="1" t="s">
        <v>115</v>
      </c>
      <c r="B28" s="2"/>
      <c r="C28" s="2"/>
      <c r="D28" s="125" t="str">
        <f>+IF(B28='11 FORMULAS'!$B$4,'11 FORMULAS'!$C$4,IF(B28='11 FORMULAS'!$B$6,'11 FORMULAS'!$C$6,IF(B28='11 FORMULAS'!$B$8,'11 FORMULAS'!$C$8,IF(B28='11 FORMULAS'!$B$10,'11 FORMULAS'!$C$10,""))))</f>
        <v/>
      </c>
      <c r="E28" s="226" t="str">
        <f>+IFERROR(VLOOKUP(B28,Tabla3[],2,0),"")</f>
        <v/>
      </c>
      <c r="F28" s="1"/>
      <c r="G28" s="1"/>
      <c r="H28" s="336"/>
      <c r="I28" s="336"/>
      <c r="J28" s="243" t="str">
        <f>(CONCATENATE(Tabla1[[#This Row],[¿QUÉ? 
IMPACTO]]," ","por ",Tabla1[[#This Row],[¿CÓMO?
CAUSA INMEDIATA 
(Iniciar con la palabra 
por)]]," ","debido a"," ",Tabla1[[#This Row],[¿PORQUÉ?
CAUSA RAÍZ
(Iniciar con 
debido a/a causa de)]]))</f>
        <v xml:space="preserve"> por  debido a </v>
      </c>
      <c r="K28" s="242"/>
    </row>
    <row r="29" spans="1:11" s="6" customFormat="1" ht="93" hidden="1" customHeight="1" x14ac:dyDescent="0.3">
      <c r="A29" s="1" t="s">
        <v>116</v>
      </c>
      <c r="B29" s="2"/>
      <c r="C29" s="2"/>
      <c r="D29" s="125"/>
      <c r="E29" s="226" t="str">
        <f>+IFERROR(VLOOKUP(B29,Tabla3[],2,0),"")</f>
        <v/>
      </c>
      <c r="F29" s="265"/>
      <c r="G29" s="265"/>
      <c r="H29" s="266"/>
      <c r="I29" s="266"/>
      <c r="J29" s="267" t="str">
        <f>(CONCATENATE(Tabla1[[#This Row],[¿QUÉ? 
IMPACTO]]," ","por ",Tabla1[[#This Row],[¿CÓMO?
CAUSA INMEDIATA 
(Iniciar con la palabra 
por)]]," ","debido a"," ",Tabla1[[#This Row],[¿PORQUÉ?
CAUSA RAÍZ
(Iniciar con 
debido a/a causa de)]]))</f>
        <v xml:space="preserve"> por  debido a </v>
      </c>
      <c r="K29" s="242"/>
    </row>
    <row r="30" spans="1:11" s="6" customFormat="1" ht="93" hidden="1" customHeight="1" x14ac:dyDescent="0.3">
      <c r="A30" s="1" t="s">
        <v>361</v>
      </c>
      <c r="B30" s="2"/>
      <c r="C30" s="2"/>
      <c r="D30" s="125"/>
      <c r="E30" s="226" t="str">
        <f>+IFERROR(VLOOKUP(B30,Tabla3[],2,0),"")</f>
        <v/>
      </c>
      <c r="F30" s="265"/>
      <c r="G30" s="265"/>
      <c r="H30" s="266"/>
      <c r="I30" s="266"/>
      <c r="J30" s="267" t="str">
        <f>(CONCATENATE(Tabla1[[#This Row],[¿QUÉ? 
IMPACTO]]," ","por ",Tabla1[[#This Row],[¿CÓMO?
CAUSA INMEDIATA 
(Iniciar con la palabra 
por)]]," ","debido a"," ",Tabla1[[#This Row],[¿PORQUÉ?
CAUSA RAÍZ
(Iniciar con 
debido a/a causa de)]]))</f>
        <v xml:space="preserve"> por  debido a </v>
      </c>
      <c r="K30" s="242"/>
    </row>
    <row r="31" spans="1:11" s="6" customFormat="1" ht="93" hidden="1" customHeight="1" x14ac:dyDescent="0.3">
      <c r="A31" s="1" t="s">
        <v>362</v>
      </c>
      <c r="B31" s="2"/>
      <c r="C31" s="2"/>
      <c r="D31" s="125"/>
      <c r="E31" s="226" t="str">
        <f>+IFERROR(VLOOKUP(B31,Tabla3[],2,0),"")</f>
        <v/>
      </c>
      <c r="F31" s="265"/>
      <c r="G31" s="265"/>
      <c r="H31" s="266"/>
      <c r="I31" s="266"/>
      <c r="J31" s="267" t="str">
        <f>(CONCATENATE(Tabla1[[#This Row],[¿QUÉ? 
IMPACTO]]," ","por ",Tabla1[[#This Row],[¿CÓMO?
CAUSA INMEDIATA 
(Iniciar con la palabra 
por)]]," ","debido a"," ",Tabla1[[#This Row],[¿PORQUÉ?
CAUSA RAÍZ
(Iniciar con 
debido a/a causa de)]]))</f>
        <v xml:space="preserve"> por  debido a </v>
      </c>
      <c r="K31" s="242"/>
    </row>
    <row r="32" spans="1:11" s="6" customFormat="1" ht="93" hidden="1" customHeight="1" x14ac:dyDescent="0.3">
      <c r="A32" s="1" t="s">
        <v>363</v>
      </c>
      <c r="B32" s="2"/>
      <c r="C32" s="2"/>
      <c r="D32" s="125"/>
      <c r="E32" s="226" t="str">
        <f>+IFERROR(VLOOKUP(B32,Tabla3[],2,0),"")</f>
        <v/>
      </c>
      <c r="F32" s="265"/>
      <c r="G32" s="265"/>
      <c r="H32" s="266"/>
      <c r="I32" s="266"/>
      <c r="J32" s="267" t="str">
        <f>(CONCATENATE(Tabla1[[#This Row],[¿QUÉ? 
IMPACTO]]," ","por ",Tabla1[[#This Row],[¿CÓMO?
CAUSA INMEDIATA 
(Iniciar con la palabra 
por)]]," ","debido a"," ",Tabla1[[#This Row],[¿PORQUÉ?
CAUSA RAÍZ
(Iniciar con 
debido a/a causa de)]]))</f>
        <v xml:space="preserve"> por  debido a </v>
      </c>
      <c r="K32" s="242"/>
    </row>
    <row r="33" spans="1:11" s="6" customFormat="1" ht="93" hidden="1" customHeight="1" x14ac:dyDescent="0.3">
      <c r="A33" s="1" t="s">
        <v>364</v>
      </c>
      <c r="B33" s="2"/>
      <c r="C33" s="2"/>
      <c r="D33" s="125"/>
      <c r="E33" s="226" t="str">
        <f>+IFERROR(VLOOKUP(B33,Tabla3[],2,0),"")</f>
        <v/>
      </c>
      <c r="F33" s="265"/>
      <c r="G33" s="265"/>
      <c r="H33" s="266"/>
      <c r="I33" s="266"/>
      <c r="J33" s="267" t="str">
        <f>(CONCATENATE(Tabla1[[#This Row],[¿QUÉ? 
IMPACTO]]," ","por ",Tabla1[[#This Row],[¿CÓMO?
CAUSA INMEDIATA 
(Iniciar con la palabra 
por)]]," ","debido a"," ",Tabla1[[#This Row],[¿PORQUÉ?
CAUSA RAÍZ
(Iniciar con 
debido a/a causa de)]]))</f>
        <v xml:space="preserve"> por  debido a </v>
      </c>
      <c r="K33" s="242"/>
    </row>
    <row r="34" spans="1:11" s="6" customFormat="1" ht="93" hidden="1" customHeight="1" x14ac:dyDescent="0.3">
      <c r="A34" s="1" t="s">
        <v>365</v>
      </c>
      <c r="B34" s="2"/>
      <c r="C34" s="2"/>
      <c r="D34" s="125"/>
      <c r="E34" s="226" t="str">
        <f>+IFERROR(VLOOKUP(B34,Tabla3[],2,0),"")</f>
        <v/>
      </c>
      <c r="F34" s="265"/>
      <c r="G34" s="265"/>
      <c r="H34" s="266"/>
      <c r="I34" s="266"/>
      <c r="J34" s="267" t="str">
        <f>(CONCATENATE(Tabla1[[#This Row],[¿QUÉ? 
IMPACTO]]," ","por ",Tabla1[[#This Row],[¿CÓMO?
CAUSA INMEDIATA 
(Iniciar con la palabra 
por)]]," ","debido a"," ",Tabla1[[#This Row],[¿PORQUÉ?
CAUSA RAÍZ
(Iniciar con 
debido a/a causa de)]]))</f>
        <v xml:space="preserve"> por  debido a </v>
      </c>
      <c r="K34" s="242"/>
    </row>
    <row r="35" spans="1:11" s="6" customFormat="1" ht="93" hidden="1" customHeight="1" x14ac:dyDescent="0.3">
      <c r="A35" s="1" t="s">
        <v>366</v>
      </c>
      <c r="B35" s="2"/>
      <c r="C35" s="2"/>
      <c r="D35" s="125"/>
      <c r="E35" s="226" t="str">
        <f>+IFERROR(VLOOKUP(B35,Tabla3[],2,0),"")</f>
        <v/>
      </c>
      <c r="F35" s="265"/>
      <c r="G35" s="265"/>
      <c r="H35" s="266"/>
      <c r="I35" s="266"/>
      <c r="J35" s="267" t="str">
        <f>(CONCATENATE(Tabla1[[#This Row],[¿QUÉ? 
IMPACTO]]," ","por ",Tabla1[[#This Row],[¿CÓMO?
CAUSA INMEDIATA 
(Iniciar con la palabra 
por)]]," ","debido a"," ",Tabla1[[#This Row],[¿PORQUÉ?
CAUSA RAÍZ
(Iniciar con 
debido a/a causa de)]]))</f>
        <v xml:space="preserve"> por  debido a </v>
      </c>
      <c r="K35" s="242"/>
    </row>
    <row r="36" spans="1:11" s="6" customFormat="1" ht="93" hidden="1" customHeight="1" x14ac:dyDescent="0.3">
      <c r="A36" s="1" t="s">
        <v>367</v>
      </c>
      <c r="B36" s="2"/>
      <c r="C36" s="2"/>
      <c r="D36" s="125"/>
      <c r="E36" s="226" t="str">
        <f>+IFERROR(VLOOKUP(B36,Tabla3[],2,0),"")</f>
        <v/>
      </c>
      <c r="F36" s="265"/>
      <c r="G36" s="265"/>
      <c r="H36" s="266"/>
      <c r="I36" s="266"/>
      <c r="J36" s="267" t="str">
        <f>(CONCATENATE(Tabla1[[#This Row],[¿QUÉ? 
IMPACTO]]," ","por ",Tabla1[[#This Row],[¿CÓMO?
CAUSA INMEDIATA 
(Iniciar con la palabra 
por)]]," ","debido a"," ",Tabla1[[#This Row],[¿PORQUÉ?
CAUSA RAÍZ
(Iniciar con 
debido a/a causa de)]]))</f>
        <v xml:space="preserve"> por  debido a </v>
      </c>
      <c r="K36" s="242"/>
    </row>
    <row r="37" spans="1:11" s="6" customFormat="1" ht="93" hidden="1" customHeight="1" x14ac:dyDescent="0.3">
      <c r="A37" s="1" t="s">
        <v>368</v>
      </c>
      <c r="B37" s="2"/>
      <c r="C37" s="2"/>
      <c r="D37" s="125"/>
      <c r="E37" s="226" t="str">
        <f>+IFERROR(VLOOKUP(B37,Tabla3[],2,0),"")</f>
        <v/>
      </c>
      <c r="F37" s="265"/>
      <c r="G37" s="265"/>
      <c r="H37" s="266"/>
      <c r="I37" s="266"/>
      <c r="J37" s="267" t="str">
        <f>(CONCATENATE(Tabla1[[#This Row],[¿QUÉ? 
IMPACTO]]," ","por ",Tabla1[[#This Row],[¿CÓMO?
CAUSA INMEDIATA 
(Iniciar con la palabra 
por)]]," ","debido a"," ",Tabla1[[#This Row],[¿PORQUÉ?
CAUSA RAÍZ
(Iniciar con 
debido a/a causa de)]]))</f>
        <v xml:space="preserve"> por  debido a </v>
      </c>
      <c r="K37" s="242"/>
    </row>
    <row r="38" spans="1:11" s="6" customFormat="1" ht="93" hidden="1" customHeight="1" x14ac:dyDescent="0.3">
      <c r="A38" s="1" t="s">
        <v>369</v>
      </c>
      <c r="B38" s="2"/>
      <c r="C38" s="2"/>
      <c r="D38" s="125"/>
      <c r="E38" s="226" t="str">
        <f>+IFERROR(VLOOKUP(B38,Tabla3[],2,0),"")</f>
        <v/>
      </c>
      <c r="F38" s="265"/>
      <c r="G38" s="265"/>
      <c r="H38" s="266"/>
      <c r="I38" s="266"/>
      <c r="J38" s="267" t="str">
        <f>(CONCATENATE(Tabla1[[#This Row],[¿QUÉ? 
IMPACTO]]," ","por ",Tabla1[[#This Row],[¿CÓMO?
CAUSA INMEDIATA 
(Iniciar con la palabra 
por)]]," ","debido a"," ",Tabla1[[#This Row],[¿PORQUÉ?
CAUSA RAÍZ
(Iniciar con 
debido a/a causa de)]]))</f>
        <v xml:space="preserve"> por  debido a </v>
      </c>
      <c r="K38" s="242"/>
    </row>
    <row r="39" spans="1:11" s="6" customFormat="1" ht="93" hidden="1" customHeight="1" x14ac:dyDescent="0.3">
      <c r="A39" s="1" t="s">
        <v>370</v>
      </c>
      <c r="B39" s="2"/>
      <c r="C39" s="2"/>
      <c r="D39" s="125" t="str">
        <f>+IF(B39='11 FORMULAS'!$B$4,'11 FORMULAS'!$C$4,IF(B39='11 FORMULAS'!$B$6,'11 FORMULAS'!$C$6,IF(B39='11 FORMULAS'!$B$8,'11 FORMULAS'!$C$8,IF(B39='11 FORMULAS'!$B$10,'11 FORMULAS'!$C$10,""))))</f>
        <v/>
      </c>
      <c r="E39" s="226" t="str">
        <f>+IFERROR(VLOOKUP(B39,Tabla3[],2,0),"")</f>
        <v/>
      </c>
      <c r="F39" s="1"/>
      <c r="G39" s="1"/>
      <c r="H39" s="239"/>
      <c r="I39" s="239"/>
      <c r="J39" s="243" t="str">
        <f>(CONCATENATE(Tabla1[[#This Row],[¿QUÉ? 
IMPACTO]]," ","por ",Tabla1[[#This Row],[¿CÓMO?
CAUSA INMEDIATA 
(Iniciar con la palabra 
por)]]," ","debido a"," ",Tabla1[[#This Row],[¿PORQUÉ?
CAUSA RAÍZ
(Iniciar con 
debido a/a causa de)]]))</f>
        <v xml:space="preserve"> por  debido a </v>
      </c>
      <c r="K39" s="242"/>
    </row>
    <row r="40" spans="1:11" s="6" customFormat="1" ht="18" thickBot="1" x14ac:dyDescent="0.35">
      <c r="F40" s="7"/>
      <c r="G40" s="7"/>
      <c r="H40" s="7"/>
      <c r="I40" s="7"/>
      <c r="J40" s="8"/>
    </row>
    <row r="41" spans="1:11" ht="15" thickTop="1" thickBot="1" x14ac:dyDescent="0.3">
      <c r="A41" s="356" t="s">
        <v>377</v>
      </c>
      <c r="B41" s="356"/>
      <c r="C41" s="356"/>
      <c r="D41" s="356"/>
      <c r="E41" s="356"/>
      <c r="F41" s="356"/>
      <c r="G41" s="356"/>
      <c r="H41" s="3"/>
      <c r="I41" s="3"/>
    </row>
    <row r="42" spans="1:11" ht="15" thickTop="1" thickBot="1" x14ac:dyDescent="0.3">
      <c r="A42" s="313" t="s">
        <v>378</v>
      </c>
      <c r="B42" s="356" t="s">
        <v>379</v>
      </c>
      <c r="C42" s="356"/>
      <c r="D42" s="356" t="s">
        <v>380</v>
      </c>
      <c r="E42" s="356"/>
      <c r="F42" s="356" t="s">
        <v>381</v>
      </c>
      <c r="G42" s="356"/>
      <c r="H42" s="3"/>
      <c r="I42" s="3"/>
    </row>
    <row r="43" spans="1:11" ht="67.5" customHeight="1" thickTop="1" thickBot="1" x14ac:dyDescent="0.35">
      <c r="A43" s="314" t="s">
        <v>382</v>
      </c>
      <c r="B43" s="357">
        <v>46163</v>
      </c>
      <c r="C43" s="357"/>
      <c r="D43" s="358" t="s">
        <v>383</v>
      </c>
      <c r="E43" s="358"/>
      <c r="F43" s="359" t="s">
        <v>384</v>
      </c>
      <c r="G43" s="359"/>
      <c r="H43" s="9"/>
      <c r="I43" s="9"/>
    </row>
    <row r="44" spans="1:11" ht="14.4" thickTop="1" x14ac:dyDescent="0.25">
      <c r="F44" s="3"/>
      <c r="G44" s="3"/>
      <c r="H44" s="3"/>
      <c r="I44" s="3"/>
    </row>
    <row r="45" spans="1:11" x14ac:dyDescent="0.25">
      <c r="F45" s="3"/>
      <c r="G45" s="3"/>
      <c r="H45" s="3"/>
      <c r="I45" s="3"/>
    </row>
    <row r="46" spans="1:11" x14ac:dyDescent="0.25">
      <c r="F46" s="3"/>
      <c r="G46" s="3"/>
      <c r="H46" s="3"/>
      <c r="I46" s="3"/>
    </row>
    <row r="50" spans="24:26" ht="14.25" customHeight="1" x14ac:dyDescent="0.3"/>
    <row r="54" spans="24:26" ht="14.25" customHeight="1" x14ac:dyDescent="0.3">
      <c r="X54" s="10"/>
    </row>
    <row r="55" spans="24:26" x14ac:dyDescent="0.3">
      <c r="Z55" s="10"/>
    </row>
    <row r="56" spans="24:26" x14ac:dyDescent="0.3">
      <c r="Z56" s="10"/>
    </row>
    <row r="57" spans="24:26" x14ac:dyDescent="0.3">
      <c r="Z57" s="10"/>
    </row>
    <row r="58" spans="24:26" x14ac:dyDescent="0.3">
      <c r="Z58" s="10"/>
    </row>
    <row r="59" spans="24:26" x14ac:dyDescent="0.3">
      <c r="Z59" s="10"/>
    </row>
    <row r="60" spans="24:26" x14ac:dyDescent="0.3">
      <c r="Z60" s="10"/>
    </row>
    <row r="61" spans="24:26" x14ac:dyDescent="0.3">
      <c r="Z61" s="10"/>
    </row>
    <row r="62" spans="24:26" ht="14.25" customHeight="1" x14ac:dyDescent="0.3">
      <c r="Z62" s="10"/>
    </row>
    <row r="63" spans="24:26" x14ac:dyDescent="0.3">
      <c r="Z63" s="10"/>
    </row>
  </sheetData>
  <sheetProtection formatCells="0" formatColumns="0" formatRows="0" sort="0" autoFilter="0" pivotTables="0"/>
  <mergeCells count="15">
    <mergeCell ref="B1:I2"/>
    <mergeCell ref="B3:I3"/>
    <mergeCell ref="B8:E8"/>
    <mergeCell ref="A8:A9"/>
    <mergeCell ref="A4:K4"/>
    <mergeCell ref="B6:E6"/>
    <mergeCell ref="G6:K6"/>
    <mergeCell ref="A1:A3"/>
    <mergeCell ref="A41:G41"/>
    <mergeCell ref="B42:C42"/>
    <mergeCell ref="D42:E42"/>
    <mergeCell ref="F42:G42"/>
    <mergeCell ref="B43:C43"/>
    <mergeCell ref="D43:E43"/>
    <mergeCell ref="F43:G43"/>
  </mergeCells>
  <phoneticPr fontId="15" type="noConversion"/>
  <dataValidations count="2">
    <dataValidation type="list" allowBlank="1" showInputMessage="1" showErrorMessage="1" sqref="C10:C39" xr:uid="{D9BA5455-7B14-6A4C-B584-466EF5ACA124}">
      <formula1>INDIRECT(B10)</formula1>
    </dataValidation>
    <dataValidation type="list" allowBlank="1" showInputMessage="1" showErrorMessage="1" sqref="G10:G39" xr:uid="{F434CC6F-8F52-0344-AE71-98053B46C828}">
      <formula1>INDIRECT($F10)</formula1>
    </dataValidation>
  </dataValidations>
  <printOptions horizontalCentered="1"/>
  <pageMargins left="0.31496062992125984" right="0.27559055118110237" top="0.23622047244094491" bottom="0.15748031496062992" header="0" footer="0"/>
  <pageSetup paperSize="5" scale="65" orientation="landscape" r:id="rId1"/>
  <headerFooter alignWithMargins="0"/>
  <drawing r:id="rId2"/>
  <tableParts count="1">
    <tablePart r:id="rId3"/>
  </tableParts>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5000000}">
          <x14:formula1>
            <xm:f>'11 FORMULAS'!$A$31:$E$31</xm:f>
          </x14:formula1>
          <xm:sqref>F10:F39</xm:sqref>
        </x14:dataValidation>
        <x14:dataValidation type="list" allowBlank="1" showInputMessage="1" showErrorMessage="1" xr:uid="{00000000-0002-0000-0100-000006000000}">
          <x14:formula1>
            <xm:f>'11 FORMULAS'!$A$38:$F$38</xm:f>
          </x14:formula1>
          <xm:sqref>B10:B39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8"/>
  <dimension ref="A1:Y44"/>
  <sheetViews>
    <sheetView showGridLines="0" zoomScale="86" zoomScaleNormal="86" zoomScaleSheetLayoutView="80" workbookViewId="0">
      <selection activeCell="A21" sqref="A21:XFD39"/>
    </sheetView>
  </sheetViews>
  <sheetFormatPr baseColWidth="10" defaultColWidth="14.44140625" defaultRowHeight="13.8" x14ac:dyDescent="0.3"/>
  <cols>
    <col min="1" max="1" width="18.21875" style="4" customWidth="1"/>
    <col min="2" max="2" width="36.44140625" style="28" customWidth="1"/>
    <col min="3" max="3" width="28.44140625" style="28" customWidth="1"/>
    <col min="4" max="4" width="21.21875" style="4" customWidth="1"/>
    <col min="5" max="5" width="14" style="13" customWidth="1"/>
    <col min="6" max="6" width="14.44140625" style="4" customWidth="1"/>
    <col min="7" max="7" width="30.21875" style="13" customWidth="1"/>
    <col min="8" max="8" width="16.5546875" style="13" customWidth="1"/>
    <col min="9" max="9" width="21.21875" style="13" customWidth="1"/>
    <col min="10" max="10" width="30.77734375" style="13" customWidth="1"/>
    <col min="11" max="11" width="24.44140625" style="13" customWidth="1"/>
    <col min="12" max="12" width="10.21875" style="13" customWidth="1"/>
    <col min="13" max="13" width="17.5546875" style="162" customWidth="1"/>
    <col min="14" max="14" width="15.77734375" style="162" customWidth="1"/>
    <col min="15" max="15" width="8" style="4" customWidth="1"/>
    <col min="16" max="16" width="21.44140625" style="4" customWidth="1"/>
    <col min="17" max="17" width="32.77734375" style="4" customWidth="1"/>
    <col min="18" max="18" width="12.44140625" style="28" customWidth="1"/>
    <col min="19" max="19" width="16.5546875" style="28" customWidth="1"/>
    <col min="20" max="20" width="17.77734375" style="4" customWidth="1"/>
    <col min="21" max="21" width="5.44140625" style="4" customWidth="1"/>
    <col min="22" max="22" width="14.21875" style="4" bestFit="1" customWidth="1"/>
    <col min="23" max="23" width="14.77734375" style="4" bestFit="1" customWidth="1"/>
    <col min="24" max="24" width="27.44140625" style="4" customWidth="1"/>
    <col min="25" max="25" width="57.77734375" style="4" customWidth="1"/>
    <col min="26" max="29" width="24.21875" style="4" customWidth="1"/>
    <col min="30" max="256" width="11.44140625" style="4" customWidth="1"/>
    <col min="257" max="257" width="12.44140625" style="4" customWidth="1"/>
    <col min="258" max="258" width="47" style="4" customWidth="1"/>
    <col min="259" max="259" width="35" style="4" customWidth="1"/>
    <col min="260" max="16384" width="14.44140625" style="4"/>
  </cols>
  <sheetData>
    <row r="1" spans="1:25" ht="19.95" customHeight="1" thickTop="1" x14ac:dyDescent="0.3">
      <c r="A1" s="360"/>
      <c r="B1" s="363" t="s">
        <v>375</v>
      </c>
      <c r="C1" s="364"/>
      <c r="D1" s="364"/>
      <c r="E1" s="364"/>
      <c r="F1" s="364"/>
      <c r="G1" s="364"/>
      <c r="H1" s="364"/>
      <c r="I1" s="365"/>
      <c r="J1" s="305" t="s">
        <v>373</v>
      </c>
      <c r="K1" s="306"/>
      <c r="L1" s="252"/>
      <c r="M1" s="4"/>
      <c r="N1" s="4"/>
      <c r="R1" s="4"/>
      <c r="S1" s="4"/>
    </row>
    <row r="2" spans="1:25" ht="19.95" customHeight="1" x14ac:dyDescent="0.3">
      <c r="A2" s="361"/>
      <c r="B2" s="366"/>
      <c r="C2" s="367"/>
      <c r="D2" s="367"/>
      <c r="E2" s="367"/>
      <c r="F2" s="367"/>
      <c r="G2" s="367"/>
      <c r="H2" s="367"/>
      <c r="I2" s="368"/>
      <c r="J2" s="307" t="s">
        <v>376</v>
      </c>
      <c r="K2" s="308"/>
      <c r="L2" s="252"/>
      <c r="M2" s="4"/>
      <c r="N2" s="4"/>
      <c r="R2" s="4"/>
      <c r="S2" s="4"/>
    </row>
    <row r="3" spans="1:25" s="3" customFormat="1" ht="16.2" thickBot="1" x14ac:dyDescent="0.3">
      <c r="A3" s="362"/>
      <c r="B3" s="369" t="s">
        <v>359</v>
      </c>
      <c r="C3" s="370"/>
      <c r="D3" s="370"/>
      <c r="E3" s="370"/>
      <c r="F3" s="370"/>
      <c r="G3" s="370"/>
      <c r="H3" s="370"/>
      <c r="I3" s="371"/>
      <c r="J3" s="309" t="s">
        <v>374</v>
      </c>
      <c r="K3" s="310"/>
      <c r="L3" s="253"/>
    </row>
    <row r="4" spans="1:25" s="3" customFormat="1" ht="16.95" customHeight="1" thickTop="1" x14ac:dyDescent="0.25">
      <c r="A4" s="376"/>
      <c r="B4" s="377"/>
      <c r="C4" s="377"/>
      <c r="D4" s="377"/>
      <c r="E4" s="377"/>
      <c r="F4" s="377"/>
      <c r="G4" s="377"/>
      <c r="H4" s="377"/>
      <c r="I4" s="377"/>
      <c r="J4" s="377"/>
      <c r="K4" s="378"/>
    </row>
    <row r="5" spans="1:25" ht="27" customHeight="1" x14ac:dyDescent="0.3">
      <c r="A5" s="12" t="s">
        <v>80</v>
      </c>
      <c r="B5" s="258" t="str">
        <f>'2 IDENTIFICACIÓN'!B5</f>
        <v>ALCALDIA DE BUCARAMANGA</v>
      </c>
      <c r="C5" s="259"/>
      <c r="D5" s="259"/>
      <c r="E5" s="260"/>
      <c r="F5" s="244" t="s">
        <v>81</v>
      </c>
      <c r="G5" s="258" t="str">
        <f>'2 IDENTIFICACIÓN'!G5</f>
        <v>GESTIÓN DE LA COMUNICACIÓN</v>
      </c>
      <c r="H5" s="260"/>
      <c r="I5" s="244" t="s">
        <v>353</v>
      </c>
      <c r="J5" s="261">
        <f>'2 IDENTIFICACIÓN'!J5</f>
        <v>2026</v>
      </c>
      <c r="K5" s="262"/>
      <c r="L5" s="4"/>
      <c r="M5" s="4"/>
      <c r="N5" s="4"/>
      <c r="R5" s="4"/>
      <c r="S5" s="4"/>
    </row>
    <row r="6" spans="1:25" ht="14.4" thickBot="1" x14ac:dyDescent="0.35">
      <c r="A6" s="166"/>
      <c r="B6" s="254"/>
      <c r="C6" s="254"/>
      <c r="D6" s="254"/>
      <c r="E6" s="254"/>
      <c r="F6" s="255"/>
      <c r="G6" s="256"/>
      <c r="H6" s="256"/>
      <c r="I6" s="256"/>
      <c r="J6" s="256"/>
      <c r="K6" s="256"/>
      <c r="L6" s="4"/>
      <c r="M6" s="4"/>
      <c r="N6" s="4"/>
      <c r="R6" s="4"/>
      <c r="S6" s="4"/>
    </row>
    <row r="7" spans="1:25" s="3" customFormat="1" ht="14.4" thickBot="1" x14ac:dyDescent="0.3">
      <c r="A7" s="257"/>
      <c r="B7" s="165"/>
      <c r="C7" s="165"/>
      <c r="D7" s="165"/>
      <c r="E7" s="14"/>
      <c r="F7" s="14"/>
      <c r="G7" s="454" t="s">
        <v>250</v>
      </c>
      <c r="H7" s="455"/>
      <c r="I7" s="455"/>
      <c r="J7" s="455"/>
      <c r="K7" s="455"/>
      <c r="L7" s="455"/>
      <c r="M7" s="455"/>
      <c r="N7" s="456"/>
      <c r="R7" s="129"/>
      <c r="S7" s="129"/>
    </row>
    <row r="8" spans="1:25" s="16" customFormat="1" ht="14.25" customHeight="1" thickBot="1" x14ac:dyDescent="0.35">
      <c r="A8" s="15"/>
      <c r="B8" s="15"/>
      <c r="C8" s="454" t="s">
        <v>251</v>
      </c>
      <c r="D8" s="455"/>
      <c r="E8" s="455"/>
      <c r="F8" s="456"/>
      <c r="G8" s="457" t="s">
        <v>36</v>
      </c>
      <c r="H8" s="458"/>
      <c r="I8" s="459"/>
      <c r="J8" s="457" t="s">
        <v>38</v>
      </c>
      <c r="K8" s="458"/>
      <c r="L8" s="459"/>
      <c r="M8" s="457" t="s">
        <v>252</v>
      </c>
      <c r="N8" s="459"/>
      <c r="P8" s="451" t="s">
        <v>253</v>
      </c>
      <c r="Q8" s="452"/>
      <c r="R8" s="452"/>
      <c r="S8" s="452"/>
      <c r="T8" s="453"/>
      <c r="V8" s="448" t="s">
        <v>254</v>
      </c>
      <c r="W8" s="449"/>
      <c r="X8" s="449"/>
      <c r="Y8" s="450"/>
    </row>
    <row r="9" spans="1:25" s="111" customFormat="1" ht="27.6" x14ac:dyDescent="0.3">
      <c r="A9" s="141" t="s">
        <v>255</v>
      </c>
      <c r="B9" s="140" t="s">
        <v>256</v>
      </c>
      <c r="C9" s="156" t="s">
        <v>34</v>
      </c>
      <c r="D9" s="157" t="s">
        <v>257</v>
      </c>
      <c r="E9" s="158" t="s">
        <v>258</v>
      </c>
      <c r="F9" s="159" t="s">
        <v>259</v>
      </c>
      <c r="G9" s="133" t="s">
        <v>36</v>
      </c>
      <c r="H9" s="134" t="s">
        <v>260</v>
      </c>
      <c r="I9" s="136" t="s">
        <v>261</v>
      </c>
      <c r="J9" s="133" t="s">
        <v>38</v>
      </c>
      <c r="K9" s="134" t="s">
        <v>260</v>
      </c>
      <c r="L9" s="136" t="s">
        <v>261</v>
      </c>
      <c r="M9" s="133" t="s">
        <v>262</v>
      </c>
      <c r="N9" s="135" t="s">
        <v>263</v>
      </c>
      <c r="P9" s="17" t="s">
        <v>261</v>
      </c>
      <c r="Q9" s="18" t="s">
        <v>257</v>
      </c>
      <c r="R9" s="18" t="s">
        <v>264</v>
      </c>
      <c r="S9" s="18" t="s">
        <v>265</v>
      </c>
      <c r="T9" s="19" t="s">
        <v>139</v>
      </c>
      <c r="V9" s="17" t="s">
        <v>261</v>
      </c>
      <c r="W9" s="18" t="s">
        <v>266</v>
      </c>
      <c r="X9" s="18" t="s">
        <v>267</v>
      </c>
      <c r="Y9" s="19" t="s">
        <v>38</v>
      </c>
    </row>
    <row r="10" spans="1:25" ht="106.5" customHeight="1" x14ac:dyDescent="0.3">
      <c r="A10" s="20" t="str">
        <f>'2 IDENTIFICACIÓN'!A10</f>
        <v>R1</v>
      </c>
      <c r="B10" s="152" t="str">
        <f>+'2 IDENTIFICACIÓN'!J10</f>
        <v>Posibilidad de afectación reputacional por acciones constitucionales interpuestas por los ciudadanos, así como investigaciones y sanciones disciplinarias por entes de control, debido a deficiencias en la revisión, validación, verificación e interpretación de la información suministrada por las dependencias, que puedan generar la divulgación de información inexacta o inadecuada a la ciudadanía.</v>
      </c>
      <c r="C10" s="153">
        <v>5001</v>
      </c>
      <c r="D10" s="130" t="str">
        <f t="shared" ref="D10:D39" si="0">+IF(C10="","",IF(C10&lt;=$S$10,$Q$10,IF(C10&lt;=$S$11,$Q$11,IF(C10&lt;=$S$12,$Q$12,IF(C10&lt;=$S$13,$Q$13,IF(C10&gt;=$R$14,$Q$14,""))))))</f>
        <v>La actividad que conlleva el riesgo se ejecuta más de 5.000 veces por año</v>
      </c>
      <c r="E10" s="131">
        <f t="shared" ref="E10:E39" si="1">+IF(D10="","",IF(D10=$Q$10,$T$10,IF(D10=$Q$11,$T$11,IF(D10=$Q$12,$T$12,IF(D10=$Q$13,$T$13,IF(D10=$Q$14,$T$14))))))</f>
        <v>1</v>
      </c>
      <c r="F10" s="21" t="str">
        <f t="shared" ref="F10:F39" si="2">+IF(D10="","",IF(D10=$Q$10,$P$10,IF(D10=$Q$11,$P$11,IF(D10=$Q$12,$P$12,IF(D10=$Q$13,$P$13,IF(D10=$Q$14,$P$14))))))</f>
        <v>Muy Alta</v>
      </c>
      <c r="G10" s="138" t="s">
        <v>293</v>
      </c>
      <c r="H10" s="132" t="str">
        <f>+IF(G10="","",IF(G10="N/A","",IF(OR(G10=$X$10,G10=$Y$10),$W$10,IF(OR(G10=$X$11,G10=$Y$11),$W$11,IF(OR(G10=$X$12,G10=$Y$12),$W$12,IF(OR(G10=$X$13,G10=$Y$13),$W$13,IF(OR(G10=$X$14,G10=$Y$14),$W$14)))))))</f>
        <v/>
      </c>
      <c r="I10" s="137" t="str">
        <f t="shared" ref="I10:I39" si="3">+IF(G10="","",IF(G10="N/A","",IF(OR(G10=$X$10,G10=$Y$10),$V$10,IF(OR(G10=$X$11,G10=$Y$11),$V$11,IF(OR(G10=$X$12,G10=$Y$12),$V$12,IF(OR(G10=$X$13,G10=$Y$13),$V$13,IF(OR(G10=$X$14,G10=$Y$14),$V$14)))))))</f>
        <v/>
      </c>
      <c r="J10" s="138" t="s">
        <v>282</v>
      </c>
      <c r="K10" s="132">
        <f t="shared" ref="K10:K39" si="4">+IF(J10="","",IF(J10="N/A","",IF(OR(J10=$X$10,J10=$Y$10),$W$10,IF(OR(J10=$X$11,J10=$Y$11),$W$11,IF(OR(J10=$X$12,J10=$Y$12),$W$12,IF(OR(J10=$X$13,J10=$Y$13),$W$13,IF(OR(J10=$X$14,J10=$Y$14),$W$14)))))))</f>
        <v>0.6</v>
      </c>
      <c r="L10" s="137" t="str">
        <f t="shared" ref="L10:L39" si="5">+IF(J10="","",IF(J10="N/A","",IF(OR(J10=$X$10,J10=$Y$10),$V$10,IF(OR(J10=$X$11,J10=$Y$11),$V$11,IF(OR(J10=$X$12,J10=$Y$12),$V$12,IF(OR(J10=$X$13,J10=$Y$13),$V$13,IF(OR(J10=$X$14,J10=$Y$14),$V$14)))))))</f>
        <v>Moderado</v>
      </c>
      <c r="M10" s="160">
        <f>+IF(H10="",K10,IF(K10="",H10,IF(H10&gt;K10,H10,K10)))</f>
        <v>0.6</v>
      </c>
      <c r="N10" s="161" t="str">
        <f>+IF(M10="","",IF(M10=$W$10,$V$10,IF(M10=$W$11,$V$11,IF(M10=$W$12,$V$12,IF(M10=$W$13,$V$13,IF(M10=$W$14,$V$14))))))</f>
        <v>Moderado</v>
      </c>
      <c r="P10" s="221" t="s">
        <v>270</v>
      </c>
      <c r="Q10" s="22" t="s">
        <v>271</v>
      </c>
      <c r="R10" s="273">
        <v>0</v>
      </c>
      <c r="S10" s="273">
        <v>2</v>
      </c>
      <c r="T10" s="23">
        <v>0.2</v>
      </c>
      <c r="V10" s="221" t="s">
        <v>272</v>
      </c>
      <c r="W10" s="24">
        <v>0.2</v>
      </c>
      <c r="X10" s="273" t="s">
        <v>273</v>
      </c>
      <c r="Y10" s="276" t="s">
        <v>269</v>
      </c>
    </row>
    <row r="11" spans="1:25" ht="110.4" x14ac:dyDescent="0.3">
      <c r="A11" s="20" t="str">
        <f>'2 IDENTIFICACIÓN'!A11</f>
        <v>R2</v>
      </c>
      <c r="B11" s="152" t="str">
        <f>+'2 IDENTIFICACIÓN'!J11</f>
        <v>Posibilidad de afectación reputacional por  pérdida de imagen institucional e investigaciones disciplinarias, debido a deficiencias en el manejo, almacenamiento, custodia y aseguramiento de los insumos fotográficos, audiovisuales y gráficos de la entidad.</v>
      </c>
      <c r="C11" s="154">
        <v>10000</v>
      </c>
      <c r="D11" s="130" t="str">
        <f t="shared" si="0"/>
        <v>La actividad que conlleva el riesgo se ejecuta más de 5.000 veces por año</v>
      </c>
      <c r="E11" s="131">
        <f t="shared" si="1"/>
        <v>1</v>
      </c>
      <c r="F11" s="21" t="str">
        <f t="shared" si="2"/>
        <v>Muy Alta</v>
      </c>
      <c r="G11" s="138" t="s">
        <v>293</v>
      </c>
      <c r="H11" s="132" t="str">
        <f t="shared" ref="H11:H39" si="6">+IF(G11="","",IF(G11="N/A","",IF(OR(G11=$X$10,G11=$Y$10),$W$10,IF(OR(G11=$X$11,G11=$Y$11),$W$11,IF(OR(G11=$X$12,G11=$Y$12),$W$12,IF(OR(G11=$X$13,G11=$Y$13),$W$13,IF(OR(G11=$X$14,G11=$Y$14),$W$14)))))))</f>
        <v/>
      </c>
      <c r="I11" s="137" t="str">
        <f t="shared" si="3"/>
        <v/>
      </c>
      <c r="J11" s="138" t="s">
        <v>287</v>
      </c>
      <c r="K11" s="132">
        <f t="shared" si="4"/>
        <v>0.8</v>
      </c>
      <c r="L11" s="137" t="str">
        <f t="shared" si="5"/>
        <v>Mayor</v>
      </c>
      <c r="M11" s="160">
        <f>+IF(H11="",K11,IF(K11="",H11,IF(H11&gt;K11,H11,K11)))</f>
        <v>0.8</v>
      </c>
      <c r="N11" s="161" t="str">
        <f t="shared" ref="N11:N39" si="7">+IF(M11="","",IF(M11=$W$10,$V$10,IF(M11=$W$11,$V$11,IF(M11=$W$12,$V$12,IF(M11=$W$13,$V$13,IF(M11=$W$14,$V$14))))))</f>
        <v>Mayor</v>
      </c>
      <c r="P11" s="222" t="s">
        <v>274</v>
      </c>
      <c r="Q11" s="25" t="s">
        <v>275</v>
      </c>
      <c r="R11" s="273">
        <v>3</v>
      </c>
      <c r="S11" s="273">
        <v>24</v>
      </c>
      <c r="T11" s="23">
        <v>0.4</v>
      </c>
      <c r="V11" s="222" t="s">
        <v>276</v>
      </c>
      <c r="W11" s="24">
        <v>0.4</v>
      </c>
      <c r="X11" s="273" t="s">
        <v>268</v>
      </c>
      <c r="Y11" s="277" t="s">
        <v>277</v>
      </c>
    </row>
    <row r="12" spans="1:25" ht="93" customHeight="1" x14ac:dyDescent="0.3">
      <c r="A12" s="20" t="str">
        <f>'2 IDENTIFICACIÓN'!A12</f>
        <v>R3</v>
      </c>
      <c r="B12" s="152" t="str">
        <f>+'2 IDENTIFICACIÓN'!J12</f>
        <v>Posibilidad de afectación reputacional por   Investigaciones y sanciones disciplinarias por entes de control, debido a Incumplimiento de la Ley 594 del 2000 en los documentos generados por del Área de Prensa y Comunicaciones</v>
      </c>
      <c r="C12" s="154">
        <v>360</v>
      </c>
      <c r="D12" s="130" t="str">
        <f t="shared" si="0"/>
        <v>La actividad que conlleva el riesgo se ejecuta de 24 a 500 veces por año</v>
      </c>
      <c r="E12" s="131">
        <f t="shared" si="1"/>
        <v>0.6</v>
      </c>
      <c r="F12" s="21" t="str">
        <f t="shared" si="2"/>
        <v>Media</v>
      </c>
      <c r="G12" s="138" t="s">
        <v>293</v>
      </c>
      <c r="H12" s="132" t="str">
        <f t="shared" si="6"/>
        <v/>
      </c>
      <c r="I12" s="137" t="str">
        <f t="shared" si="3"/>
        <v/>
      </c>
      <c r="J12" s="138" t="s">
        <v>282</v>
      </c>
      <c r="K12" s="132">
        <f t="shared" si="4"/>
        <v>0.6</v>
      </c>
      <c r="L12" s="137" t="str">
        <f t="shared" si="5"/>
        <v>Moderado</v>
      </c>
      <c r="M12" s="160">
        <f t="shared" ref="M12:M39" si="8">+IF(H12="",K12,IF(K12="",H12,IF(H12&gt;K12,H12,K12)))</f>
        <v>0.6</v>
      </c>
      <c r="N12" s="161" t="str">
        <f t="shared" si="7"/>
        <v>Moderado</v>
      </c>
      <c r="P12" s="223" t="s">
        <v>278</v>
      </c>
      <c r="Q12" s="25" t="s">
        <v>279</v>
      </c>
      <c r="R12" s="273">
        <v>25</v>
      </c>
      <c r="S12" s="273">
        <v>500</v>
      </c>
      <c r="T12" s="23">
        <v>0.6</v>
      </c>
      <c r="V12" s="223" t="s">
        <v>280</v>
      </c>
      <c r="W12" s="24">
        <v>0.6</v>
      </c>
      <c r="X12" s="273" t="s">
        <v>281</v>
      </c>
      <c r="Y12" s="277" t="s">
        <v>282</v>
      </c>
    </row>
    <row r="13" spans="1:25" ht="93" customHeight="1" x14ac:dyDescent="0.3">
      <c r="A13" s="20" t="str">
        <f>'2 IDENTIFICACIÓN'!A13</f>
        <v>R4</v>
      </c>
      <c r="B13" s="152"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3" s="154">
        <v>360</v>
      </c>
      <c r="D13" s="130" t="str">
        <f t="shared" si="0"/>
        <v>La actividad que conlleva el riesgo se ejecuta de 24 a 500 veces por año</v>
      </c>
      <c r="E13" s="131">
        <f t="shared" si="1"/>
        <v>0.6</v>
      </c>
      <c r="F13" s="21" t="str">
        <f t="shared" si="2"/>
        <v>Media</v>
      </c>
      <c r="G13" s="138" t="s">
        <v>293</v>
      </c>
      <c r="H13" s="132" t="str">
        <f t="shared" si="6"/>
        <v/>
      </c>
      <c r="I13" s="137" t="str">
        <f t="shared" si="3"/>
        <v/>
      </c>
      <c r="J13" s="138" t="s">
        <v>282</v>
      </c>
      <c r="K13" s="132">
        <f t="shared" si="4"/>
        <v>0.6</v>
      </c>
      <c r="L13" s="137" t="str">
        <f t="shared" si="5"/>
        <v>Moderado</v>
      </c>
      <c r="M13" s="160">
        <f t="shared" si="8"/>
        <v>0.6</v>
      </c>
      <c r="N13" s="161" t="str">
        <f t="shared" si="7"/>
        <v>Moderado</v>
      </c>
      <c r="P13" s="26" t="s">
        <v>283</v>
      </c>
      <c r="Q13" s="25" t="s">
        <v>284</v>
      </c>
      <c r="R13" s="273">
        <v>501</v>
      </c>
      <c r="S13" s="273">
        <v>5000</v>
      </c>
      <c r="T13" s="23">
        <v>0.8</v>
      </c>
      <c r="V13" s="26" t="s">
        <v>285</v>
      </c>
      <c r="W13" s="24">
        <v>0.8</v>
      </c>
      <c r="X13" s="273" t="s">
        <v>286</v>
      </c>
      <c r="Y13" s="277" t="s">
        <v>287</v>
      </c>
    </row>
    <row r="14" spans="1:25" ht="93" customHeight="1" thickBot="1" x14ac:dyDescent="0.35">
      <c r="A14" s="20" t="str">
        <f>'2 IDENTIFICACIÓN'!A14</f>
        <v>R5</v>
      </c>
      <c r="B14" s="152" t="str">
        <f>+'2 IDENTIFICACIÓN'!J14</f>
        <v>Posibilidad de afectación económica y reputacional por investigaciones y sanciones disciplinarias por entes de control,  debido a la falta de seguimiento al cumplimiento de metas del Plan de Desarrollo Municipal programadas para la vigencia.</v>
      </c>
      <c r="C14" s="154">
        <v>360</v>
      </c>
      <c r="D14" s="130" t="str">
        <f t="shared" si="0"/>
        <v>La actividad que conlleva el riesgo se ejecuta de 24 a 500 veces por año</v>
      </c>
      <c r="E14" s="131">
        <f t="shared" si="1"/>
        <v>0.6</v>
      </c>
      <c r="F14" s="21" t="str">
        <f t="shared" si="2"/>
        <v>Media</v>
      </c>
      <c r="G14" s="138" t="s">
        <v>291</v>
      </c>
      <c r="H14" s="132">
        <f t="shared" si="6"/>
        <v>1</v>
      </c>
      <c r="I14" s="137" t="str">
        <f t="shared" si="3"/>
        <v>Catastrófico</v>
      </c>
      <c r="J14" s="138" t="s">
        <v>282</v>
      </c>
      <c r="K14" s="132">
        <f t="shared" si="4"/>
        <v>0.6</v>
      </c>
      <c r="L14" s="137" t="str">
        <f t="shared" si="5"/>
        <v>Moderado</v>
      </c>
      <c r="M14" s="160">
        <f t="shared" si="8"/>
        <v>1</v>
      </c>
      <c r="N14" s="161" t="str">
        <f t="shared" si="7"/>
        <v>Catastrófico</v>
      </c>
      <c r="P14" s="270" t="s">
        <v>288</v>
      </c>
      <c r="Q14" s="271" t="s">
        <v>289</v>
      </c>
      <c r="R14" s="274">
        <v>5001</v>
      </c>
      <c r="S14" s="274"/>
      <c r="T14" s="272">
        <v>1</v>
      </c>
      <c r="V14" s="270" t="s">
        <v>290</v>
      </c>
      <c r="W14" s="275">
        <v>1</v>
      </c>
      <c r="X14" s="274" t="s">
        <v>291</v>
      </c>
      <c r="Y14" s="278" t="s">
        <v>292</v>
      </c>
    </row>
    <row r="15" spans="1:25" ht="93" customHeight="1" x14ac:dyDescent="0.3">
      <c r="A15" s="20" t="str">
        <f>'2 IDENTIFICACIÓN'!A15</f>
        <v>R6</v>
      </c>
      <c r="B15" s="152"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5" s="154">
        <v>360</v>
      </c>
      <c r="D15" s="130" t="str">
        <f t="shared" si="0"/>
        <v>La actividad que conlleva el riesgo se ejecuta de 24 a 500 veces por año</v>
      </c>
      <c r="E15" s="131">
        <f t="shared" si="1"/>
        <v>0.6</v>
      </c>
      <c r="F15" s="21" t="str">
        <f t="shared" si="2"/>
        <v>Media</v>
      </c>
      <c r="G15" s="138" t="s">
        <v>293</v>
      </c>
      <c r="H15" s="132" t="str">
        <f t="shared" si="6"/>
        <v/>
      </c>
      <c r="I15" s="137" t="str">
        <f t="shared" si="3"/>
        <v/>
      </c>
      <c r="J15" s="138" t="s">
        <v>282</v>
      </c>
      <c r="K15" s="132">
        <f t="shared" si="4"/>
        <v>0.6</v>
      </c>
      <c r="L15" s="137" t="str">
        <f t="shared" si="5"/>
        <v>Moderado</v>
      </c>
      <c r="M15" s="160">
        <f t="shared" si="8"/>
        <v>0.6</v>
      </c>
      <c r="N15" s="161" t="str">
        <f t="shared" si="7"/>
        <v>Moderado</v>
      </c>
      <c r="P15" s="28"/>
      <c r="X15" s="28" t="s">
        <v>293</v>
      </c>
      <c r="Y15" s="28" t="s">
        <v>293</v>
      </c>
    </row>
    <row r="16" spans="1:25" ht="93" customHeight="1" x14ac:dyDescent="0.3">
      <c r="A16" s="20" t="str">
        <f>'2 IDENTIFICACIÓN'!A16</f>
        <v>R7</v>
      </c>
      <c r="B16" s="152" t="str">
        <f>+'2 IDENTIFICACIÓN'!J16</f>
        <v>Posibilidad de afectación reputacional por  Pérdida de imagen institucional e  investigaciones disciplinarias debido a  incumplimiento de la Ley 1581 de 2012 que dicta disposiciones generales para la protección de datos personales</v>
      </c>
      <c r="C16" s="154">
        <v>5000</v>
      </c>
      <c r="D16" s="130" t="str">
        <f t="shared" si="0"/>
        <v>La actividad que conlleva el riesgo se ejecuta mínimo 500 veces al año y máximo 5.000 veces por año</v>
      </c>
      <c r="E16" s="131">
        <f t="shared" si="1"/>
        <v>0.8</v>
      </c>
      <c r="F16" s="21" t="str">
        <f t="shared" si="2"/>
        <v>Alta</v>
      </c>
      <c r="G16" s="138" t="s">
        <v>293</v>
      </c>
      <c r="H16" s="132" t="str">
        <f t="shared" si="6"/>
        <v/>
      </c>
      <c r="I16" s="137" t="str">
        <f t="shared" si="3"/>
        <v/>
      </c>
      <c r="J16" s="138" t="s">
        <v>282</v>
      </c>
      <c r="K16" s="132">
        <f t="shared" si="4"/>
        <v>0.6</v>
      </c>
      <c r="L16" s="137" t="str">
        <f t="shared" si="5"/>
        <v>Moderado</v>
      </c>
      <c r="M16" s="160">
        <f t="shared" si="8"/>
        <v>0.6</v>
      </c>
      <c r="N16" s="161" t="str">
        <f t="shared" si="7"/>
        <v>Moderado</v>
      </c>
    </row>
    <row r="17" spans="1:14" ht="93" customHeight="1" x14ac:dyDescent="0.3">
      <c r="A17" s="20" t="str">
        <f>'2 IDENTIFICACIÓN'!A17</f>
        <v>R8</v>
      </c>
      <c r="B17" s="152" t="str">
        <f>+'2 IDENTIFICACIÓN'!J17</f>
        <v>Posibilidad  de efecto dañoso sobre bienes de uso fiscal por pérdida, extravío, hurto o faltantes en inventario de bienes muebles de la entidad,  debido a deficiencias en la actualización, verificación y control del inventario de bienes muebles.</v>
      </c>
      <c r="C17" s="154">
        <v>360</v>
      </c>
      <c r="D17" s="130" t="str">
        <f t="shared" si="0"/>
        <v>La actividad que conlleva el riesgo se ejecuta de 24 a 500 veces por año</v>
      </c>
      <c r="E17" s="131">
        <f t="shared" si="1"/>
        <v>0.6</v>
      </c>
      <c r="F17" s="21" t="str">
        <f t="shared" si="2"/>
        <v>Media</v>
      </c>
      <c r="G17" s="138" t="s">
        <v>286</v>
      </c>
      <c r="H17" s="132">
        <f t="shared" si="6"/>
        <v>0.8</v>
      </c>
      <c r="I17" s="137" t="str">
        <f t="shared" si="3"/>
        <v>Mayor</v>
      </c>
      <c r="J17" s="138" t="s">
        <v>293</v>
      </c>
      <c r="K17" s="132" t="str">
        <f t="shared" si="4"/>
        <v/>
      </c>
      <c r="L17" s="137" t="str">
        <f t="shared" si="5"/>
        <v/>
      </c>
      <c r="M17" s="160">
        <f t="shared" si="8"/>
        <v>0.8</v>
      </c>
      <c r="N17" s="161" t="str">
        <f t="shared" si="7"/>
        <v>Mayor</v>
      </c>
    </row>
    <row r="18" spans="1:14" ht="93" customHeight="1" x14ac:dyDescent="0.3">
      <c r="A18" s="20" t="str">
        <f>'2 IDENTIFICACIÓN'!A18</f>
        <v>R9</v>
      </c>
      <c r="B18" s="152" t="str">
        <f>+'2 IDENTIFICACIÓN'!J18</f>
        <v>Posibilidad  de efecto dañoso sobre el recurso público por la ejecución de un alcance inferior al contratado con pago total del valor del contrato, debido a deficiencias en el ejercicio de las funciones de supervisión e interventoría de los contratos de la entidad.</v>
      </c>
      <c r="C18" s="154">
        <v>21</v>
      </c>
      <c r="D18" s="130" t="str">
        <f t="shared" si="0"/>
        <v>La actividad que conlleva el riesgo se ejecuta de 3 a 24 veces por año</v>
      </c>
      <c r="E18" s="131">
        <f t="shared" si="1"/>
        <v>0.4</v>
      </c>
      <c r="F18" s="21" t="str">
        <f t="shared" si="2"/>
        <v>Baja</v>
      </c>
      <c r="G18" s="138" t="s">
        <v>281</v>
      </c>
      <c r="H18" s="132">
        <f t="shared" si="6"/>
        <v>0.6</v>
      </c>
      <c r="I18" s="137" t="str">
        <f t="shared" si="3"/>
        <v>Moderado</v>
      </c>
      <c r="J18" s="138" t="s">
        <v>293</v>
      </c>
      <c r="K18" s="132" t="str">
        <f t="shared" si="4"/>
        <v/>
      </c>
      <c r="L18" s="137" t="str">
        <f t="shared" si="5"/>
        <v/>
      </c>
      <c r="M18" s="160">
        <f t="shared" si="8"/>
        <v>0.6</v>
      </c>
      <c r="N18" s="161" t="str">
        <f t="shared" si="7"/>
        <v>Moderado</v>
      </c>
    </row>
    <row r="19" spans="1:14" ht="93" customHeight="1" x14ac:dyDescent="0.3">
      <c r="A19" s="20" t="str">
        <f>'2 IDENTIFICACIÓN'!A19</f>
        <v>R10</v>
      </c>
      <c r="B19" s="152" t="str">
        <f>+'2 IDENTIFICACIÓN'!J19</f>
        <v>Posibilidad  de efecto dañoso sobre el recurso público por  pago de sanción e intereses moratorios, debido a trámite inoportuno a los requerimientos de los entes de control y vigilancia, de acuerdo con sus lineamientos y términos de ley.</v>
      </c>
      <c r="C19" s="154">
        <v>360</v>
      </c>
      <c r="D19" s="130" t="str">
        <f t="shared" si="0"/>
        <v>La actividad que conlleva el riesgo se ejecuta de 24 a 500 veces por año</v>
      </c>
      <c r="E19" s="131">
        <f t="shared" si="1"/>
        <v>0.6</v>
      </c>
      <c r="F19" s="21" t="str">
        <f t="shared" si="2"/>
        <v>Media</v>
      </c>
      <c r="G19" s="138" t="s">
        <v>268</v>
      </c>
      <c r="H19" s="132">
        <f t="shared" si="6"/>
        <v>0.4</v>
      </c>
      <c r="I19" s="137" t="str">
        <f t="shared" si="3"/>
        <v>Menor</v>
      </c>
      <c r="J19" s="138" t="s">
        <v>293</v>
      </c>
      <c r="K19" s="132" t="str">
        <f t="shared" si="4"/>
        <v/>
      </c>
      <c r="L19" s="137" t="str">
        <f t="shared" si="5"/>
        <v/>
      </c>
      <c r="M19" s="160">
        <f t="shared" si="8"/>
        <v>0.4</v>
      </c>
      <c r="N19" s="161" t="str">
        <f t="shared" si="7"/>
        <v>Menor</v>
      </c>
    </row>
    <row r="20" spans="1:14" ht="93" customHeight="1" x14ac:dyDescent="0.3">
      <c r="A20" s="20" t="str">
        <f>'2 IDENTIFICACIÓN'!A20</f>
        <v>R11</v>
      </c>
      <c r="B20" s="152" t="str">
        <f>+'2 IDENTIFICACIÓN'!J20</f>
        <v>Posibilidad de pérdida reputacional por  soborno entrante en el proceso de gestión de la información de interés ciudadano, al recibir o solicitar dádivas o beneficios a nombre propio o de terceros, debido a la gestion indebida de las redes institucionales y/o uso indebido, alteración o revelación selectiva de información institucional de interés público.</v>
      </c>
      <c r="C20" s="154">
        <v>360</v>
      </c>
      <c r="D20" s="130" t="str">
        <f t="shared" si="0"/>
        <v>La actividad que conlleva el riesgo se ejecuta de 24 a 500 veces por año</v>
      </c>
      <c r="E20" s="131">
        <f t="shared" si="1"/>
        <v>0.6</v>
      </c>
      <c r="F20" s="21" t="str">
        <f t="shared" si="2"/>
        <v>Media</v>
      </c>
      <c r="G20" s="138" t="s">
        <v>293</v>
      </c>
      <c r="H20" s="132" t="str">
        <f t="shared" si="6"/>
        <v/>
      </c>
      <c r="I20" s="137" t="str">
        <f t="shared" si="3"/>
        <v/>
      </c>
      <c r="J20" s="138" t="s">
        <v>282</v>
      </c>
      <c r="K20" s="132">
        <f t="shared" si="4"/>
        <v>0.6</v>
      </c>
      <c r="L20" s="137" t="str">
        <f t="shared" si="5"/>
        <v>Moderado</v>
      </c>
      <c r="M20" s="160">
        <f t="shared" si="8"/>
        <v>0.6</v>
      </c>
      <c r="N20" s="161" t="str">
        <f t="shared" si="7"/>
        <v>Moderado</v>
      </c>
    </row>
    <row r="21" spans="1:14" ht="93" hidden="1" customHeight="1" x14ac:dyDescent="0.3">
      <c r="A21" s="20" t="str">
        <f>'2 IDENTIFICACIÓN'!A21</f>
        <v>R12</v>
      </c>
      <c r="B21" s="152" t="str">
        <f>+'2 IDENTIFICACIÓN'!J21</f>
        <v xml:space="preserve"> por  debido a </v>
      </c>
      <c r="C21" s="154"/>
      <c r="D21" s="130" t="str">
        <f t="shared" si="0"/>
        <v/>
      </c>
      <c r="E21" s="131" t="str">
        <f t="shared" si="1"/>
        <v/>
      </c>
      <c r="F21" s="21" t="str">
        <f t="shared" si="2"/>
        <v/>
      </c>
      <c r="G21" s="138" t="s">
        <v>293</v>
      </c>
      <c r="H21" s="132" t="str">
        <f t="shared" si="6"/>
        <v/>
      </c>
      <c r="I21" s="137" t="str">
        <f t="shared" si="3"/>
        <v/>
      </c>
      <c r="J21" s="138"/>
      <c r="K21" s="132" t="str">
        <f t="shared" si="4"/>
        <v/>
      </c>
      <c r="L21" s="137" t="str">
        <f t="shared" si="5"/>
        <v/>
      </c>
      <c r="M21" s="160" t="str">
        <f t="shared" si="8"/>
        <v/>
      </c>
      <c r="N21" s="161" t="str">
        <f t="shared" si="7"/>
        <v/>
      </c>
    </row>
    <row r="22" spans="1:14" ht="93" hidden="1" customHeight="1" x14ac:dyDescent="0.3">
      <c r="A22" s="20" t="str">
        <f>'2 IDENTIFICACIÓN'!A22</f>
        <v>R13</v>
      </c>
      <c r="B22" s="152" t="str">
        <f>+'2 IDENTIFICACIÓN'!J22</f>
        <v xml:space="preserve"> por  debido a </v>
      </c>
      <c r="C22" s="154"/>
      <c r="D22" s="130" t="str">
        <f t="shared" si="0"/>
        <v/>
      </c>
      <c r="E22" s="131" t="str">
        <f t="shared" si="1"/>
        <v/>
      </c>
      <c r="F22" s="21" t="str">
        <f t="shared" si="2"/>
        <v/>
      </c>
      <c r="G22" s="138"/>
      <c r="H22" s="132" t="str">
        <f t="shared" si="6"/>
        <v/>
      </c>
      <c r="I22" s="137" t="str">
        <f t="shared" si="3"/>
        <v/>
      </c>
      <c r="J22" s="138"/>
      <c r="K22" s="132" t="str">
        <f t="shared" si="4"/>
        <v/>
      </c>
      <c r="L22" s="137" t="str">
        <f t="shared" si="5"/>
        <v/>
      </c>
      <c r="M22" s="160" t="str">
        <f t="shared" si="8"/>
        <v/>
      </c>
      <c r="N22" s="161" t="str">
        <f t="shared" si="7"/>
        <v/>
      </c>
    </row>
    <row r="23" spans="1:14" ht="93" hidden="1" customHeight="1" x14ac:dyDescent="0.3">
      <c r="A23" s="20" t="str">
        <f>'2 IDENTIFICACIÓN'!A23</f>
        <v>R14</v>
      </c>
      <c r="B23" s="152" t="str">
        <f>+'2 IDENTIFICACIÓN'!J23</f>
        <v xml:space="preserve"> por  debido a </v>
      </c>
      <c r="C23" s="154"/>
      <c r="D23" s="130" t="str">
        <f t="shared" si="0"/>
        <v/>
      </c>
      <c r="E23" s="131" t="str">
        <f t="shared" si="1"/>
        <v/>
      </c>
      <c r="F23" s="21" t="str">
        <f t="shared" si="2"/>
        <v/>
      </c>
      <c r="G23" s="138"/>
      <c r="H23" s="132" t="str">
        <f t="shared" si="6"/>
        <v/>
      </c>
      <c r="I23" s="137" t="str">
        <f t="shared" si="3"/>
        <v/>
      </c>
      <c r="J23" s="138"/>
      <c r="K23" s="132" t="str">
        <f t="shared" si="4"/>
        <v/>
      </c>
      <c r="L23" s="137" t="str">
        <f t="shared" si="5"/>
        <v/>
      </c>
      <c r="M23" s="160" t="str">
        <f t="shared" si="8"/>
        <v/>
      </c>
      <c r="N23" s="161" t="str">
        <f t="shared" si="7"/>
        <v/>
      </c>
    </row>
    <row r="24" spans="1:14" ht="93" hidden="1" customHeight="1" x14ac:dyDescent="0.3">
      <c r="A24" s="20" t="str">
        <f>'2 IDENTIFICACIÓN'!A24</f>
        <v>R15</v>
      </c>
      <c r="B24" s="152" t="str">
        <f>+'2 IDENTIFICACIÓN'!J24</f>
        <v xml:space="preserve"> por  debido a </v>
      </c>
      <c r="C24" s="154"/>
      <c r="D24" s="130" t="str">
        <f t="shared" si="0"/>
        <v/>
      </c>
      <c r="E24" s="131" t="str">
        <f t="shared" si="1"/>
        <v/>
      </c>
      <c r="F24" s="21" t="str">
        <f t="shared" si="2"/>
        <v/>
      </c>
      <c r="G24" s="138"/>
      <c r="H24" s="132" t="str">
        <f t="shared" si="6"/>
        <v/>
      </c>
      <c r="I24" s="137" t="str">
        <f t="shared" si="3"/>
        <v/>
      </c>
      <c r="J24" s="138"/>
      <c r="K24" s="132" t="str">
        <f t="shared" si="4"/>
        <v/>
      </c>
      <c r="L24" s="137" t="str">
        <f t="shared" si="5"/>
        <v/>
      </c>
      <c r="M24" s="160" t="str">
        <f t="shared" si="8"/>
        <v/>
      </c>
      <c r="N24" s="161" t="str">
        <f t="shared" si="7"/>
        <v/>
      </c>
    </row>
    <row r="25" spans="1:14" ht="93" hidden="1" customHeight="1" x14ac:dyDescent="0.3">
      <c r="A25" s="20" t="str">
        <f>'2 IDENTIFICACIÓN'!A25</f>
        <v>R16</v>
      </c>
      <c r="B25" s="152" t="str">
        <f>+'2 IDENTIFICACIÓN'!J25</f>
        <v xml:space="preserve"> por  debido a </v>
      </c>
      <c r="C25" s="154"/>
      <c r="D25" s="130" t="str">
        <f t="shared" si="0"/>
        <v/>
      </c>
      <c r="E25" s="131" t="str">
        <f t="shared" si="1"/>
        <v/>
      </c>
      <c r="F25" s="21" t="str">
        <f t="shared" si="2"/>
        <v/>
      </c>
      <c r="G25" s="138"/>
      <c r="H25" s="132" t="str">
        <f t="shared" si="6"/>
        <v/>
      </c>
      <c r="I25" s="137" t="str">
        <f t="shared" si="3"/>
        <v/>
      </c>
      <c r="J25" s="138"/>
      <c r="K25" s="132" t="str">
        <f t="shared" si="4"/>
        <v/>
      </c>
      <c r="L25" s="137" t="str">
        <f t="shared" si="5"/>
        <v/>
      </c>
      <c r="M25" s="160" t="str">
        <f t="shared" si="8"/>
        <v/>
      </c>
      <c r="N25" s="161" t="str">
        <f t="shared" si="7"/>
        <v/>
      </c>
    </row>
    <row r="26" spans="1:14" ht="93" hidden="1" customHeight="1" x14ac:dyDescent="0.3">
      <c r="A26" s="20" t="str">
        <f>'2 IDENTIFICACIÓN'!A26</f>
        <v>R17</v>
      </c>
      <c r="B26" s="152" t="str">
        <f>+'2 IDENTIFICACIÓN'!J26</f>
        <v xml:space="preserve"> por  debido a </v>
      </c>
      <c r="C26" s="154"/>
      <c r="D26" s="130" t="str">
        <f t="shared" si="0"/>
        <v/>
      </c>
      <c r="E26" s="131" t="str">
        <f t="shared" si="1"/>
        <v/>
      </c>
      <c r="F26" s="21" t="str">
        <f t="shared" si="2"/>
        <v/>
      </c>
      <c r="G26" s="138"/>
      <c r="H26" s="132" t="str">
        <f t="shared" si="6"/>
        <v/>
      </c>
      <c r="I26" s="137" t="str">
        <f t="shared" si="3"/>
        <v/>
      </c>
      <c r="J26" s="138"/>
      <c r="K26" s="132" t="str">
        <f t="shared" si="4"/>
        <v/>
      </c>
      <c r="L26" s="137" t="str">
        <f t="shared" si="5"/>
        <v/>
      </c>
      <c r="M26" s="160" t="str">
        <f t="shared" si="8"/>
        <v/>
      </c>
      <c r="N26" s="161" t="str">
        <f t="shared" si="7"/>
        <v/>
      </c>
    </row>
    <row r="27" spans="1:14" ht="93" hidden="1" customHeight="1" x14ac:dyDescent="0.3">
      <c r="A27" s="20" t="str">
        <f>'2 IDENTIFICACIÓN'!A27</f>
        <v>R18</v>
      </c>
      <c r="B27" s="152" t="str">
        <f>+'2 IDENTIFICACIÓN'!J27</f>
        <v xml:space="preserve"> por  debido a </v>
      </c>
      <c r="C27" s="154"/>
      <c r="D27" s="130" t="str">
        <f t="shared" si="0"/>
        <v/>
      </c>
      <c r="E27" s="131" t="str">
        <f t="shared" si="1"/>
        <v/>
      </c>
      <c r="F27" s="21" t="str">
        <f t="shared" si="2"/>
        <v/>
      </c>
      <c r="G27" s="138"/>
      <c r="H27" s="132" t="str">
        <f t="shared" si="6"/>
        <v/>
      </c>
      <c r="I27" s="137" t="str">
        <f t="shared" si="3"/>
        <v/>
      </c>
      <c r="J27" s="138"/>
      <c r="K27" s="132" t="str">
        <f t="shared" si="4"/>
        <v/>
      </c>
      <c r="L27" s="137" t="str">
        <f t="shared" si="5"/>
        <v/>
      </c>
      <c r="M27" s="160" t="str">
        <f t="shared" si="8"/>
        <v/>
      </c>
      <c r="N27" s="161" t="str">
        <f t="shared" si="7"/>
        <v/>
      </c>
    </row>
    <row r="28" spans="1:14" ht="93" hidden="1" customHeight="1" x14ac:dyDescent="0.3">
      <c r="A28" s="20" t="str">
        <f>'2 IDENTIFICACIÓN'!A28</f>
        <v>R19</v>
      </c>
      <c r="B28" s="152" t="str">
        <f>+'2 IDENTIFICACIÓN'!J28</f>
        <v xml:space="preserve"> por  debido a </v>
      </c>
      <c r="C28" s="154"/>
      <c r="D28" s="130" t="str">
        <f t="shared" si="0"/>
        <v/>
      </c>
      <c r="E28" s="131" t="str">
        <f t="shared" si="1"/>
        <v/>
      </c>
      <c r="F28" s="21" t="str">
        <f t="shared" si="2"/>
        <v/>
      </c>
      <c r="G28" s="138"/>
      <c r="H28" s="132" t="str">
        <f t="shared" si="6"/>
        <v/>
      </c>
      <c r="I28" s="137" t="str">
        <f t="shared" si="3"/>
        <v/>
      </c>
      <c r="J28" s="138"/>
      <c r="K28" s="132" t="str">
        <f t="shared" si="4"/>
        <v/>
      </c>
      <c r="L28" s="137" t="str">
        <f t="shared" si="5"/>
        <v/>
      </c>
      <c r="M28" s="160" t="str">
        <f t="shared" si="8"/>
        <v/>
      </c>
      <c r="N28" s="161" t="str">
        <f t="shared" si="7"/>
        <v/>
      </c>
    </row>
    <row r="29" spans="1:14" ht="93" hidden="1" customHeight="1" x14ac:dyDescent="0.3">
      <c r="A29" s="20" t="str">
        <f>'2 IDENTIFICACIÓN'!A29</f>
        <v>R20</v>
      </c>
      <c r="B29" s="152" t="str">
        <f>+'2 IDENTIFICACIÓN'!J29</f>
        <v xml:space="preserve"> por  debido a </v>
      </c>
      <c r="C29" s="268"/>
      <c r="D29" s="130" t="str">
        <f t="shared" si="0"/>
        <v/>
      </c>
      <c r="E29" s="131" t="str">
        <f t="shared" si="1"/>
        <v/>
      </c>
      <c r="F29" s="21" t="str">
        <f t="shared" si="2"/>
        <v/>
      </c>
      <c r="G29" s="269"/>
      <c r="H29" s="132" t="str">
        <f t="shared" si="6"/>
        <v/>
      </c>
      <c r="I29" s="137" t="str">
        <f t="shared" si="3"/>
        <v/>
      </c>
      <c r="J29" s="269"/>
      <c r="K29" s="132" t="str">
        <f t="shared" si="4"/>
        <v/>
      </c>
      <c r="L29" s="137" t="str">
        <f t="shared" si="5"/>
        <v/>
      </c>
      <c r="M29" s="160" t="str">
        <f t="shared" si="8"/>
        <v/>
      </c>
      <c r="N29" s="161" t="str">
        <f t="shared" si="7"/>
        <v/>
      </c>
    </row>
    <row r="30" spans="1:14" ht="93" hidden="1" customHeight="1" x14ac:dyDescent="0.3">
      <c r="A30" s="20" t="str">
        <f>'2 IDENTIFICACIÓN'!A30</f>
        <v>R21</v>
      </c>
      <c r="B30" s="152" t="str">
        <f>+'2 IDENTIFICACIÓN'!J30</f>
        <v xml:space="preserve"> por  debido a </v>
      </c>
      <c r="C30" s="268"/>
      <c r="D30" s="130" t="str">
        <f t="shared" si="0"/>
        <v/>
      </c>
      <c r="E30" s="131" t="str">
        <f t="shared" si="1"/>
        <v/>
      </c>
      <c r="F30" s="21" t="str">
        <f t="shared" si="2"/>
        <v/>
      </c>
      <c r="G30" s="269"/>
      <c r="H30" s="132" t="str">
        <f t="shared" si="6"/>
        <v/>
      </c>
      <c r="I30" s="137" t="str">
        <f t="shared" si="3"/>
        <v/>
      </c>
      <c r="J30" s="269"/>
      <c r="K30" s="132" t="str">
        <f t="shared" si="4"/>
        <v/>
      </c>
      <c r="L30" s="137" t="str">
        <f t="shared" si="5"/>
        <v/>
      </c>
      <c r="M30" s="160" t="str">
        <f t="shared" si="8"/>
        <v/>
      </c>
      <c r="N30" s="161" t="str">
        <f t="shared" si="7"/>
        <v/>
      </c>
    </row>
    <row r="31" spans="1:14" ht="93" hidden="1" customHeight="1" x14ac:dyDescent="0.3">
      <c r="A31" s="20" t="str">
        <f>'2 IDENTIFICACIÓN'!A31</f>
        <v>R22</v>
      </c>
      <c r="B31" s="152" t="str">
        <f>+'2 IDENTIFICACIÓN'!J31</f>
        <v xml:space="preserve"> por  debido a </v>
      </c>
      <c r="C31" s="268"/>
      <c r="D31" s="130" t="str">
        <f t="shared" si="0"/>
        <v/>
      </c>
      <c r="E31" s="131" t="str">
        <f t="shared" si="1"/>
        <v/>
      </c>
      <c r="F31" s="21" t="str">
        <f t="shared" si="2"/>
        <v/>
      </c>
      <c r="G31" s="269"/>
      <c r="H31" s="132" t="str">
        <f t="shared" si="6"/>
        <v/>
      </c>
      <c r="I31" s="137" t="str">
        <f t="shared" si="3"/>
        <v/>
      </c>
      <c r="J31" s="269"/>
      <c r="K31" s="132" t="str">
        <f t="shared" si="4"/>
        <v/>
      </c>
      <c r="L31" s="137" t="str">
        <f t="shared" si="5"/>
        <v/>
      </c>
      <c r="M31" s="160" t="str">
        <f t="shared" si="8"/>
        <v/>
      </c>
      <c r="N31" s="161" t="str">
        <f t="shared" si="7"/>
        <v/>
      </c>
    </row>
    <row r="32" spans="1:14" ht="93" hidden="1" customHeight="1" x14ac:dyDescent="0.3">
      <c r="A32" s="20" t="str">
        <f>'2 IDENTIFICACIÓN'!A32</f>
        <v>R23</v>
      </c>
      <c r="B32" s="152" t="str">
        <f>+'2 IDENTIFICACIÓN'!J32</f>
        <v xml:space="preserve"> por  debido a </v>
      </c>
      <c r="C32" s="268"/>
      <c r="D32" s="130" t="str">
        <f t="shared" si="0"/>
        <v/>
      </c>
      <c r="E32" s="131" t="str">
        <f t="shared" si="1"/>
        <v/>
      </c>
      <c r="F32" s="21" t="str">
        <f t="shared" si="2"/>
        <v/>
      </c>
      <c r="G32" s="269"/>
      <c r="H32" s="132" t="str">
        <f t="shared" si="6"/>
        <v/>
      </c>
      <c r="I32" s="137" t="str">
        <f t="shared" si="3"/>
        <v/>
      </c>
      <c r="J32" s="269"/>
      <c r="K32" s="132" t="str">
        <f t="shared" si="4"/>
        <v/>
      </c>
      <c r="L32" s="137" t="str">
        <f t="shared" si="5"/>
        <v/>
      </c>
      <c r="M32" s="160" t="str">
        <f t="shared" si="8"/>
        <v/>
      </c>
      <c r="N32" s="161" t="str">
        <f t="shared" si="7"/>
        <v/>
      </c>
    </row>
    <row r="33" spans="1:14" ht="93" hidden="1" customHeight="1" x14ac:dyDescent="0.3">
      <c r="A33" s="20" t="str">
        <f>'2 IDENTIFICACIÓN'!A33</f>
        <v>R24</v>
      </c>
      <c r="B33" s="152" t="str">
        <f>+'2 IDENTIFICACIÓN'!J33</f>
        <v xml:space="preserve"> por  debido a </v>
      </c>
      <c r="C33" s="268"/>
      <c r="D33" s="130" t="str">
        <f t="shared" si="0"/>
        <v/>
      </c>
      <c r="E33" s="131" t="str">
        <f t="shared" si="1"/>
        <v/>
      </c>
      <c r="F33" s="21" t="str">
        <f t="shared" si="2"/>
        <v/>
      </c>
      <c r="G33" s="269"/>
      <c r="H33" s="132" t="str">
        <f t="shared" si="6"/>
        <v/>
      </c>
      <c r="I33" s="137" t="str">
        <f t="shared" si="3"/>
        <v/>
      </c>
      <c r="J33" s="269"/>
      <c r="K33" s="132" t="str">
        <f t="shared" si="4"/>
        <v/>
      </c>
      <c r="L33" s="137" t="str">
        <f t="shared" si="5"/>
        <v/>
      </c>
      <c r="M33" s="160" t="str">
        <f t="shared" si="8"/>
        <v/>
      </c>
      <c r="N33" s="161" t="str">
        <f t="shared" si="7"/>
        <v/>
      </c>
    </row>
    <row r="34" spans="1:14" ht="93" hidden="1" customHeight="1" x14ac:dyDescent="0.3">
      <c r="A34" s="20" t="str">
        <f>'2 IDENTIFICACIÓN'!A34</f>
        <v>R25</v>
      </c>
      <c r="B34" s="152" t="str">
        <f>+'2 IDENTIFICACIÓN'!J34</f>
        <v xml:space="preserve"> por  debido a </v>
      </c>
      <c r="C34" s="268"/>
      <c r="D34" s="130" t="str">
        <f t="shared" si="0"/>
        <v/>
      </c>
      <c r="E34" s="131" t="str">
        <f t="shared" si="1"/>
        <v/>
      </c>
      <c r="F34" s="21" t="str">
        <f t="shared" si="2"/>
        <v/>
      </c>
      <c r="G34" s="269"/>
      <c r="H34" s="132" t="str">
        <f t="shared" si="6"/>
        <v/>
      </c>
      <c r="I34" s="137" t="str">
        <f t="shared" si="3"/>
        <v/>
      </c>
      <c r="J34" s="269"/>
      <c r="K34" s="132" t="str">
        <f t="shared" si="4"/>
        <v/>
      </c>
      <c r="L34" s="137" t="str">
        <f t="shared" si="5"/>
        <v/>
      </c>
      <c r="M34" s="160" t="str">
        <f t="shared" si="8"/>
        <v/>
      </c>
      <c r="N34" s="161" t="str">
        <f t="shared" si="7"/>
        <v/>
      </c>
    </row>
    <row r="35" spans="1:14" ht="93" hidden="1" customHeight="1" x14ac:dyDescent="0.3">
      <c r="A35" s="20" t="str">
        <f>'2 IDENTIFICACIÓN'!A35</f>
        <v>R26</v>
      </c>
      <c r="B35" s="152" t="str">
        <f>+'2 IDENTIFICACIÓN'!J35</f>
        <v xml:space="preserve"> por  debido a </v>
      </c>
      <c r="C35" s="268"/>
      <c r="D35" s="130" t="str">
        <f t="shared" si="0"/>
        <v/>
      </c>
      <c r="E35" s="131" t="str">
        <f t="shared" si="1"/>
        <v/>
      </c>
      <c r="F35" s="21" t="str">
        <f t="shared" si="2"/>
        <v/>
      </c>
      <c r="G35" s="269"/>
      <c r="H35" s="132" t="str">
        <f t="shared" si="6"/>
        <v/>
      </c>
      <c r="I35" s="137" t="str">
        <f t="shared" si="3"/>
        <v/>
      </c>
      <c r="J35" s="269"/>
      <c r="K35" s="132" t="str">
        <f t="shared" si="4"/>
        <v/>
      </c>
      <c r="L35" s="137" t="str">
        <f t="shared" si="5"/>
        <v/>
      </c>
      <c r="M35" s="160" t="str">
        <f t="shared" si="8"/>
        <v/>
      </c>
      <c r="N35" s="161" t="str">
        <f t="shared" si="7"/>
        <v/>
      </c>
    </row>
    <row r="36" spans="1:14" ht="93" hidden="1" customHeight="1" x14ac:dyDescent="0.3">
      <c r="A36" s="20" t="str">
        <f>'2 IDENTIFICACIÓN'!A36</f>
        <v>R27</v>
      </c>
      <c r="B36" s="152" t="str">
        <f>+'2 IDENTIFICACIÓN'!J36</f>
        <v xml:space="preserve"> por  debido a </v>
      </c>
      <c r="C36" s="268"/>
      <c r="D36" s="130" t="str">
        <f t="shared" si="0"/>
        <v/>
      </c>
      <c r="E36" s="131" t="str">
        <f t="shared" si="1"/>
        <v/>
      </c>
      <c r="F36" s="21" t="str">
        <f t="shared" si="2"/>
        <v/>
      </c>
      <c r="G36" s="269"/>
      <c r="H36" s="132" t="str">
        <f t="shared" si="6"/>
        <v/>
      </c>
      <c r="I36" s="137" t="str">
        <f t="shared" si="3"/>
        <v/>
      </c>
      <c r="J36" s="269"/>
      <c r="K36" s="132" t="str">
        <f t="shared" si="4"/>
        <v/>
      </c>
      <c r="L36" s="137" t="str">
        <f t="shared" si="5"/>
        <v/>
      </c>
      <c r="M36" s="160" t="str">
        <f t="shared" si="8"/>
        <v/>
      </c>
      <c r="N36" s="161" t="str">
        <f t="shared" si="7"/>
        <v/>
      </c>
    </row>
    <row r="37" spans="1:14" ht="93" hidden="1" customHeight="1" x14ac:dyDescent="0.3">
      <c r="A37" s="20" t="str">
        <f>'2 IDENTIFICACIÓN'!A37</f>
        <v>R28</v>
      </c>
      <c r="B37" s="152" t="str">
        <f>+'2 IDENTIFICACIÓN'!J37</f>
        <v xml:space="preserve"> por  debido a </v>
      </c>
      <c r="C37" s="268"/>
      <c r="D37" s="130" t="str">
        <f t="shared" si="0"/>
        <v/>
      </c>
      <c r="E37" s="131" t="str">
        <f t="shared" si="1"/>
        <v/>
      </c>
      <c r="F37" s="21" t="str">
        <f t="shared" si="2"/>
        <v/>
      </c>
      <c r="G37" s="269"/>
      <c r="H37" s="132" t="str">
        <f t="shared" si="6"/>
        <v/>
      </c>
      <c r="I37" s="137" t="str">
        <f t="shared" si="3"/>
        <v/>
      </c>
      <c r="J37" s="269"/>
      <c r="K37" s="132" t="str">
        <f t="shared" si="4"/>
        <v/>
      </c>
      <c r="L37" s="137" t="str">
        <f t="shared" si="5"/>
        <v/>
      </c>
      <c r="M37" s="160" t="str">
        <f t="shared" si="8"/>
        <v/>
      </c>
      <c r="N37" s="161" t="str">
        <f t="shared" si="7"/>
        <v/>
      </c>
    </row>
    <row r="38" spans="1:14" ht="93" hidden="1" customHeight="1" x14ac:dyDescent="0.3">
      <c r="A38" s="20" t="str">
        <f>'2 IDENTIFICACIÓN'!A38</f>
        <v>R29</v>
      </c>
      <c r="B38" s="152" t="str">
        <f>+'2 IDENTIFICACIÓN'!J38</f>
        <v xml:space="preserve"> por  debido a </v>
      </c>
      <c r="C38" s="268"/>
      <c r="D38" s="130" t="str">
        <f t="shared" si="0"/>
        <v/>
      </c>
      <c r="E38" s="131" t="str">
        <f t="shared" si="1"/>
        <v/>
      </c>
      <c r="F38" s="21" t="str">
        <f t="shared" si="2"/>
        <v/>
      </c>
      <c r="G38" s="269"/>
      <c r="H38" s="132" t="str">
        <f t="shared" si="6"/>
        <v/>
      </c>
      <c r="I38" s="137" t="str">
        <f t="shared" si="3"/>
        <v/>
      </c>
      <c r="J38" s="269"/>
      <c r="K38" s="132" t="str">
        <f t="shared" si="4"/>
        <v/>
      </c>
      <c r="L38" s="137" t="str">
        <f t="shared" si="5"/>
        <v/>
      </c>
      <c r="M38" s="160" t="str">
        <f t="shared" si="8"/>
        <v/>
      </c>
      <c r="N38" s="161" t="str">
        <f t="shared" si="7"/>
        <v/>
      </c>
    </row>
    <row r="39" spans="1:14" ht="93" hidden="1" customHeight="1" thickBot="1" x14ac:dyDescent="0.35">
      <c r="A39" s="27" t="str">
        <f>'2 IDENTIFICACIÓN'!A39</f>
        <v>R30</v>
      </c>
      <c r="B39" s="315" t="str">
        <f>+'2 IDENTIFICACIÓN'!J39</f>
        <v xml:space="preserve"> por  debido a </v>
      </c>
      <c r="C39" s="155"/>
      <c r="D39" s="316" t="str">
        <f t="shared" si="0"/>
        <v/>
      </c>
      <c r="E39" s="317" t="str">
        <f t="shared" si="1"/>
        <v/>
      </c>
      <c r="F39" s="318" t="str">
        <f t="shared" si="2"/>
        <v/>
      </c>
      <c r="G39" s="139"/>
      <c r="H39" s="319" t="str">
        <f t="shared" si="6"/>
        <v/>
      </c>
      <c r="I39" s="320" t="str">
        <f t="shared" si="3"/>
        <v/>
      </c>
      <c r="J39" s="139"/>
      <c r="K39" s="319" t="str">
        <f t="shared" si="4"/>
        <v/>
      </c>
      <c r="L39" s="320" t="str">
        <f t="shared" si="5"/>
        <v/>
      </c>
      <c r="M39" s="321" t="str">
        <f t="shared" si="8"/>
        <v/>
      </c>
      <c r="N39" s="322" t="str">
        <f t="shared" si="7"/>
        <v/>
      </c>
    </row>
    <row r="40" spans="1:14" ht="14.4" thickBot="1" x14ac:dyDescent="0.35"/>
    <row r="41" spans="1:14" ht="15" thickTop="1" thickBot="1" x14ac:dyDescent="0.35">
      <c r="A41" s="356" t="s">
        <v>377</v>
      </c>
      <c r="B41" s="356"/>
      <c r="C41" s="356"/>
      <c r="D41" s="356"/>
      <c r="E41" s="356"/>
      <c r="F41" s="356"/>
      <c r="G41" s="356"/>
    </row>
    <row r="42" spans="1:14" ht="15" thickTop="1" thickBot="1" x14ac:dyDescent="0.35">
      <c r="A42" s="313" t="s">
        <v>378</v>
      </c>
      <c r="B42" s="356" t="s">
        <v>379</v>
      </c>
      <c r="C42" s="356"/>
      <c r="D42" s="356" t="s">
        <v>380</v>
      </c>
      <c r="E42" s="356"/>
      <c r="F42" s="356" t="s">
        <v>381</v>
      </c>
      <c r="G42" s="356"/>
    </row>
    <row r="43" spans="1:14" ht="93" customHeight="1" thickTop="1" thickBot="1" x14ac:dyDescent="0.35">
      <c r="A43" s="314" t="s">
        <v>382</v>
      </c>
      <c r="B43" s="357">
        <v>46163</v>
      </c>
      <c r="C43" s="357"/>
      <c r="D43" s="358" t="s">
        <v>383</v>
      </c>
      <c r="E43" s="358"/>
      <c r="F43" s="359" t="s">
        <v>384</v>
      </c>
      <c r="G43" s="359"/>
    </row>
    <row r="44" spans="1:14" ht="14.4" thickTop="1" x14ac:dyDescent="0.3"/>
  </sheetData>
  <sheetProtection formatCells="0" formatColumns="0" formatRows="0" sort="0" autoFilter="0" pivotTables="0"/>
  <autoFilter ref="A9:N9" xr:uid="{00000000-0009-0000-0000-000003000000}"/>
  <dataConsolidate/>
  <mergeCells count="18">
    <mergeCell ref="A1:A3"/>
    <mergeCell ref="B1:I2"/>
    <mergeCell ref="B3:I3"/>
    <mergeCell ref="A4:K4"/>
    <mergeCell ref="V8:Y8"/>
    <mergeCell ref="P8:T8"/>
    <mergeCell ref="C8:F8"/>
    <mergeCell ref="G8:I8"/>
    <mergeCell ref="J8:L8"/>
    <mergeCell ref="M8:N8"/>
    <mergeCell ref="G7:N7"/>
    <mergeCell ref="A41:G41"/>
    <mergeCell ref="B42:C42"/>
    <mergeCell ref="D42:E42"/>
    <mergeCell ref="F42:G42"/>
    <mergeCell ref="B43:C43"/>
    <mergeCell ref="D43:E43"/>
    <mergeCell ref="F43:G43"/>
  </mergeCells>
  <conditionalFormatting sqref="E10:E39 G10:G39">
    <cfRule type="cellIs" dxfId="218" priority="1" operator="equal">
      <formula>$T$10</formula>
    </cfRule>
    <cfRule type="cellIs" dxfId="217" priority="2" operator="equal">
      <formula>$T$11</formula>
    </cfRule>
    <cfRule type="cellIs" dxfId="216" priority="3" operator="equal">
      <formula>$T$12</formula>
    </cfRule>
    <cfRule type="cellIs" dxfId="215" priority="4" operator="equal">
      <formula>$T$13</formula>
    </cfRule>
    <cfRule type="cellIs" dxfId="214" priority="5" operator="equal">
      <formula>$T$14</formula>
    </cfRule>
  </conditionalFormatting>
  <conditionalFormatting sqref="F10:F39">
    <cfRule type="cellIs" dxfId="213" priority="163" operator="equal">
      <formula>$P$14</formula>
    </cfRule>
    <cfRule type="cellIs" dxfId="212" priority="159" operator="equal">
      <formula>$P$10</formula>
    </cfRule>
    <cfRule type="cellIs" dxfId="211" priority="160" operator="equal">
      <formula>$P$11</formula>
    </cfRule>
    <cfRule type="cellIs" dxfId="210" priority="161" operator="equal">
      <formula>$P$12</formula>
    </cfRule>
    <cfRule type="cellIs" dxfId="209" priority="162" operator="equal">
      <formula>$P$13</formula>
    </cfRule>
  </conditionalFormatting>
  <conditionalFormatting sqref="H10:H39">
    <cfRule type="cellIs" dxfId="208" priority="77" operator="equal">
      <formula>$W$11</formula>
    </cfRule>
    <cfRule type="cellIs" dxfId="207" priority="78" operator="equal">
      <formula>$W$12</formula>
    </cfRule>
    <cfRule type="cellIs" dxfId="206" priority="79" operator="equal">
      <formula>$W$13</formula>
    </cfRule>
    <cfRule type="cellIs" dxfId="205" priority="80" operator="equal">
      <formula>$W$14</formula>
    </cfRule>
    <cfRule type="cellIs" dxfId="204" priority="76" operator="equal">
      <formula>$W$10</formula>
    </cfRule>
  </conditionalFormatting>
  <conditionalFormatting sqref="I10:J39">
    <cfRule type="cellIs" dxfId="203" priority="81" operator="equal">
      <formula>$V$10</formula>
    </cfRule>
    <cfRule type="cellIs" dxfId="202" priority="82" operator="equal">
      <formula>$V$11</formula>
    </cfRule>
    <cfRule type="cellIs" dxfId="201" priority="83" operator="equal">
      <formula>$V$12</formula>
    </cfRule>
    <cfRule type="cellIs" dxfId="200" priority="84" operator="equal">
      <formula>$V$13</formula>
    </cfRule>
    <cfRule type="cellIs" dxfId="199" priority="85" operator="equal">
      <formula>$V$14</formula>
    </cfRule>
  </conditionalFormatting>
  <conditionalFormatting sqref="K10:K39">
    <cfRule type="cellIs" dxfId="198" priority="61" operator="equal">
      <formula>$W$10</formula>
    </cfRule>
    <cfRule type="cellIs" dxfId="197" priority="62" operator="equal">
      <formula>$W$11</formula>
    </cfRule>
    <cfRule type="cellIs" dxfId="196" priority="63" operator="equal">
      <formula>$W$12</formula>
    </cfRule>
    <cfRule type="cellIs" dxfId="195" priority="64" operator="equal">
      <formula>$W$13</formula>
    </cfRule>
    <cfRule type="cellIs" dxfId="194" priority="65" operator="equal">
      <formula>$W$14</formula>
    </cfRule>
  </conditionalFormatting>
  <conditionalFormatting sqref="L10:L39">
    <cfRule type="cellIs" dxfId="193" priority="96" operator="equal">
      <formula>$V$10</formula>
    </cfRule>
    <cfRule type="cellIs" dxfId="192" priority="97" operator="equal">
      <formula>$V$11</formula>
    </cfRule>
    <cfRule type="cellIs" dxfId="191" priority="98" operator="equal">
      <formula>$V$12</formula>
    </cfRule>
    <cfRule type="cellIs" dxfId="190" priority="99" operator="equal">
      <formula>$V$13</formula>
    </cfRule>
    <cfRule type="cellIs" dxfId="189" priority="100" operator="equal">
      <formula>$V$14</formula>
    </cfRule>
  </conditionalFormatting>
  <conditionalFormatting sqref="M10:M39">
    <cfRule type="cellIs" dxfId="188" priority="6" operator="equal">
      <formula>$W$10</formula>
    </cfRule>
    <cfRule type="cellIs" dxfId="187" priority="7" operator="equal">
      <formula>$W$11</formula>
    </cfRule>
    <cfRule type="cellIs" dxfId="186" priority="8" operator="equal">
      <formula>$W$12</formula>
    </cfRule>
    <cfRule type="cellIs" dxfId="185" priority="9" operator="equal">
      <formula>$W$13</formula>
    </cfRule>
    <cfRule type="cellIs" dxfId="184" priority="10" operator="equal">
      <formula>$W$14</formula>
    </cfRule>
  </conditionalFormatting>
  <conditionalFormatting sqref="N10:N39">
    <cfRule type="cellIs" dxfId="183" priority="31" operator="equal">
      <formula>$V$10</formula>
    </cfRule>
    <cfRule type="cellIs" dxfId="182" priority="32" operator="equal">
      <formula>$V$11</formula>
    </cfRule>
    <cfRule type="cellIs" dxfId="181" priority="33" operator="equal">
      <formula>$V$12</formula>
    </cfRule>
    <cfRule type="cellIs" dxfId="180" priority="34" operator="equal">
      <formula>$V$13</formula>
    </cfRule>
    <cfRule type="cellIs" dxfId="179" priority="35" operator="equal">
      <formula>$V$14</formula>
    </cfRule>
  </conditionalFormatting>
  <dataValidations count="5">
    <dataValidation allowBlank="1" showInputMessage="1" showErrorMessage="1" prompt="La probabilidad se encuentra determinada por una escala de 1 a 3, siendo 1 la menor probabilidad de ocurrencia del riesgo y 3 la mayor probabilidad de  ocurrencia." sqref="IO9" xr:uid="{00000000-0002-0000-0300-000000000000}"/>
    <dataValidation allowBlank="1" showInputMessage="1" showErrorMessage="1" prompt="Es la materialización del riesgo y las consecuencias de su aparición. Su escala es: 5 bajo impacto, 10 medio, 20 alto impacto._x000a_" sqref="IP9:JA9" xr:uid="{00000000-0002-0000-0300-000001000000}"/>
    <dataValidation type="list" allowBlank="1" showInputMessage="1" showErrorMessage="1" sqref="IU13:JA13 IP10:JA12" xr:uid="{00000000-0002-0000-0300-000002000000}">
      <formula1>#REF!</formula1>
    </dataValidation>
    <dataValidation type="list" allowBlank="1" showInputMessage="1" showErrorMessage="1" sqref="G10:G39" xr:uid="{00000000-0002-0000-0300-000003000000}">
      <formula1>Afectación_Económica</formula1>
    </dataValidation>
    <dataValidation type="list" allowBlank="1" showInputMessage="1" showErrorMessage="1" sqref="J10:J39" xr:uid="{00000000-0002-0000-0300-000004000000}">
      <formula1>Reputacional</formula1>
    </dataValidation>
  </dataValidations>
  <printOptions horizontalCentered="1" verticalCentered="1"/>
  <pageMargins left="0.31496062992125984" right="0.27559055118110237" top="0.23622047244094491" bottom="0.15748031496062992" header="0" footer="0"/>
  <pageSetup scale="35" orientation="landscape" r:id="rId1"/>
  <headerFooter alignWithMargins="0"/>
  <colBreaks count="1" manualBreakCount="1">
    <brk id="14" max="1048575" man="1"/>
  </colBreaks>
  <ignoredErrors>
    <ignoredError sqref="J5" unlockedFormula="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JF46"/>
  <sheetViews>
    <sheetView showGridLines="0" zoomScaleNormal="70" workbookViewId="0">
      <selection activeCell="B3" sqref="B3:I3"/>
    </sheetView>
  </sheetViews>
  <sheetFormatPr baseColWidth="10" defaultColWidth="0" defaultRowHeight="13.2" x14ac:dyDescent="0.3"/>
  <cols>
    <col min="1" max="1" width="12.77734375" style="46" customWidth="1"/>
    <col min="2" max="2" width="32.44140625" style="51" customWidth="1"/>
    <col min="3" max="3" width="16.44140625" style="46" customWidth="1"/>
    <col min="4" max="4" width="12.44140625" style="51" customWidth="1"/>
    <col min="5" max="5" width="22.77734375" style="51" customWidth="1"/>
    <col min="6" max="6" width="13.44140625" style="51" customWidth="1"/>
    <col min="7" max="7" width="29" style="51" bestFit="1" customWidth="1"/>
    <col min="8" max="8" width="14" style="51" customWidth="1"/>
    <col min="9" max="9" width="13.77734375" style="51" customWidth="1"/>
    <col min="10" max="10" width="29" style="51" bestFit="1" customWidth="1"/>
    <col min="11" max="11" width="18" style="51" customWidth="1"/>
    <col min="12" max="13" width="12.44140625" style="51" customWidth="1"/>
    <col min="14" max="14" width="3.77734375" style="51" customWidth="1"/>
    <col min="15" max="15" width="4.77734375" style="46" customWidth="1"/>
    <col min="16" max="16" width="6.44140625" style="46" customWidth="1"/>
    <col min="17" max="17" width="11" style="46" bestFit="1" customWidth="1"/>
    <col min="18" max="22" width="12" style="46" customWidth="1"/>
    <col min="23" max="23" width="11.44140625" style="46" customWidth="1"/>
    <col min="24" max="27" width="11.44140625" style="46" hidden="1" customWidth="1"/>
    <col min="28" max="28" width="5.44140625" style="46" hidden="1" customWidth="1"/>
    <col min="29" max="29" width="26.77734375" style="46" hidden="1" customWidth="1"/>
    <col min="30" max="34" width="22.77734375" style="51" hidden="1" customWidth="1"/>
    <col min="35" max="35" width="23.44140625" style="46" hidden="1" customWidth="1"/>
    <col min="36" max="263" width="11.44140625" style="46" hidden="1" customWidth="1"/>
    <col min="264" max="264" width="12.44140625" style="46" hidden="1" customWidth="1"/>
    <col min="265" max="265" width="47" style="46" hidden="1" customWidth="1"/>
    <col min="266" max="266" width="35" style="46" hidden="1" customWidth="1"/>
    <col min="267" max="16384" width="14.44140625" style="46" hidden="1"/>
  </cols>
  <sheetData>
    <row r="1" spans="1:36" s="4" customFormat="1" ht="19.95" customHeight="1" thickTop="1" x14ac:dyDescent="0.3">
      <c r="A1" s="360"/>
      <c r="B1" s="363" t="s">
        <v>375</v>
      </c>
      <c r="C1" s="364"/>
      <c r="D1" s="364"/>
      <c r="E1" s="364"/>
      <c r="F1" s="364"/>
      <c r="G1" s="364"/>
      <c r="H1" s="364"/>
      <c r="I1" s="365"/>
      <c r="J1" s="305" t="s">
        <v>373</v>
      </c>
      <c r="K1" s="306"/>
      <c r="L1" s="252"/>
    </row>
    <row r="2" spans="1:36" s="4" customFormat="1" ht="19.95" customHeight="1" x14ac:dyDescent="0.3">
      <c r="A2" s="361"/>
      <c r="B2" s="366"/>
      <c r="C2" s="367"/>
      <c r="D2" s="367"/>
      <c r="E2" s="367"/>
      <c r="F2" s="367"/>
      <c r="G2" s="367"/>
      <c r="H2" s="367"/>
      <c r="I2" s="368"/>
      <c r="J2" s="307" t="s">
        <v>376</v>
      </c>
      <c r="K2" s="308"/>
      <c r="L2" s="252"/>
    </row>
    <row r="3" spans="1:36" s="3" customFormat="1" ht="16.2" thickBot="1" x14ac:dyDescent="0.3">
      <c r="A3" s="362"/>
      <c r="B3" s="369" t="s">
        <v>359</v>
      </c>
      <c r="C3" s="370"/>
      <c r="D3" s="370"/>
      <c r="E3" s="370"/>
      <c r="F3" s="370"/>
      <c r="G3" s="370"/>
      <c r="H3" s="370"/>
      <c r="I3" s="371"/>
      <c r="J3" s="309" t="s">
        <v>374</v>
      </c>
      <c r="K3" s="310"/>
      <c r="L3" s="253"/>
    </row>
    <row r="4" spans="1:36" s="3" customFormat="1" ht="16.95" customHeight="1" thickTop="1" x14ac:dyDescent="0.25">
      <c r="A4" s="376"/>
      <c r="B4" s="377"/>
      <c r="C4" s="377"/>
      <c r="D4" s="377"/>
      <c r="E4" s="377"/>
      <c r="F4" s="377"/>
      <c r="G4" s="377"/>
      <c r="H4" s="377"/>
      <c r="I4" s="377"/>
      <c r="J4" s="377"/>
      <c r="K4" s="378"/>
    </row>
    <row r="5" spans="1:36" s="4" customFormat="1" ht="27" customHeight="1" x14ac:dyDescent="0.3">
      <c r="A5" s="12" t="s">
        <v>80</v>
      </c>
      <c r="B5" s="264" t="str">
        <f>'2 IDENTIFICACIÓN'!B5</f>
        <v>ALCALDIA DE BUCARAMANGA</v>
      </c>
      <c r="C5" s="259"/>
      <c r="D5" s="259"/>
      <c r="E5" s="260"/>
      <c r="F5" s="244" t="s">
        <v>81</v>
      </c>
      <c r="G5" s="264" t="str">
        <f>'2 IDENTIFICACIÓN'!G5</f>
        <v>GESTIÓN DE LA COMUNICACIÓN</v>
      </c>
      <c r="H5" s="260"/>
      <c r="I5" s="244" t="s">
        <v>353</v>
      </c>
      <c r="J5" s="261">
        <f>'2 IDENTIFICACIÓN'!J5</f>
        <v>2026</v>
      </c>
      <c r="K5" s="262"/>
    </row>
    <row r="6" spans="1:36" s="4" customFormat="1" ht="14.4" thickBot="1" x14ac:dyDescent="0.35">
      <c r="A6" s="166"/>
      <c r="B6" s="254"/>
      <c r="C6" s="254"/>
      <c r="D6" s="254"/>
      <c r="E6" s="254"/>
      <c r="F6" s="255"/>
      <c r="G6" s="256"/>
      <c r="H6" s="256"/>
      <c r="I6" s="256"/>
      <c r="J6" s="256"/>
      <c r="K6" s="256"/>
    </row>
    <row r="7" spans="1:36" s="37" customFormat="1" ht="14.4" thickBot="1" x14ac:dyDescent="0.3">
      <c r="A7" s="166"/>
      <c r="B7" s="165"/>
      <c r="C7" s="165"/>
      <c r="D7" s="40"/>
      <c r="G7" s="466" t="s">
        <v>294</v>
      </c>
      <c r="H7" s="467"/>
      <c r="I7" s="467"/>
      <c r="J7" s="467"/>
      <c r="K7" s="467"/>
      <c r="L7" s="467"/>
      <c r="M7" s="468"/>
      <c r="O7" s="41"/>
      <c r="P7" s="41"/>
      <c r="Q7" s="42"/>
      <c r="R7" s="462" t="s">
        <v>158</v>
      </c>
      <c r="S7" s="462"/>
      <c r="T7" s="462"/>
      <c r="U7" s="462"/>
      <c r="V7" s="463"/>
      <c r="AD7" s="38"/>
      <c r="AE7" s="38"/>
      <c r="AF7" s="38"/>
      <c r="AG7" s="38"/>
      <c r="AH7" s="38"/>
    </row>
    <row r="8" spans="1:36" x14ac:dyDescent="0.3">
      <c r="A8" s="280"/>
      <c r="B8" s="279"/>
      <c r="C8" s="375" t="s">
        <v>295</v>
      </c>
      <c r="D8" s="375"/>
      <c r="E8" s="375"/>
      <c r="F8" s="43"/>
      <c r="G8" s="44"/>
      <c r="H8" s="45"/>
      <c r="I8" s="462" t="s">
        <v>158</v>
      </c>
      <c r="J8" s="462"/>
      <c r="K8" s="462"/>
      <c r="L8" s="462"/>
      <c r="M8" s="463"/>
      <c r="N8" s="43"/>
      <c r="O8" s="47"/>
      <c r="P8" s="47"/>
      <c r="R8" s="48">
        <v>0.2</v>
      </c>
      <c r="S8" s="48">
        <v>0.4</v>
      </c>
      <c r="T8" s="48">
        <v>0.6</v>
      </c>
      <c r="U8" s="48">
        <v>0.8</v>
      </c>
      <c r="V8" s="49">
        <v>1</v>
      </c>
      <c r="W8" s="50"/>
      <c r="X8" s="50"/>
      <c r="Y8" s="50"/>
      <c r="Z8" s="50"/>
      <c r="AA8" s="50"/>
      <c r="AB8" s="50"/>
      <c r="AC8" s="50"/>
    </row>
    <row r="9" spans="1:36" ht="26.4" x14ac:dyDescent="0.25">
      <c r="A9" s="53" t="s">
        <v>296</v>
      </c>
      <c r="B9" s="52" t="s">
        <v>297</v>
      </c>
      <c r="C9" s="53" t="s">
        <v>253</v>
      </c>
      <c r="D9" s="53" t="s">
        <v>254</v>
      </c>
      <c r="E9" s="53" t="s">
        <v>66</v>
      </c>
      <c r="F9" s="43"/>
      <c r="G9" s="47"/>
      <c r="H9" s="55"/>
      <c r="I9" s="56" t="s">
        <v>272</v>
      </c>
      <c r="J9" s="56" t="s">
        <v>276</v>
      </c>
      <c r="K9" s="56" t="s">
        <v>280</v>
      </c>
      <c r="L9" s="56" t="s">
        <v>285</v>
      </c>
      <c r="M9" s="57" t="s">
        <v>290</v>
      </c>
      <c r="N9" s="43"/>
      <c r="O9" s="47"/>
      <c r="P9" s="47"/>
      <c r="Q9" s="58"/>
      <c r="R9" s="59" t="s">
        <v>272</v>
      </c>
      <c r="S9" s="59" t="s">
        <v>276</v>
      </c>
      <c r="T9" s="59" t="s">
        <v>280</v>
      </c>
      <c r="U9" s="59" t="s">
        <v>285</v>
      </c>
      <c r="V9" s="60" t="s">
        <v>290</v>
      </c>
      <c r="Y9" s="50"/>
      <c r="Z9" s="50"/>
      <c r="AA9" s="61"/>
      <c r="AB9" s="61"/>
      <c r="AC9" s="61"/>
      <c r="AD9" s="61"/>
      <c r="AE9" s="61"/>
      <c r="AF9" s="61"/>
      <c r="AG9" s="61"/>
      <c r="AH9" s="61"/>
      <c r="AI9" s="61"/>
      <c r="AJ9" s="61"/>
    </row>
    <row r="10" spans="1:36" ht="93" customHeight="1" x14ac:dyDescent="0.25">
      <c r="A10" s="62" t="str">
        <f>'2 IDENTIFICACIÓN'!A10</f>
        <v>R1</v>
      </c>
      <c r="B10" s="63" t="str">
        <f>+'2 IDENTIFICACIÓN'!J10</f>
        <v>Posibilidad de afectación reputacional por acciones constitucionales interpuestas por los ciudadanos, así como investigaciones y sanciones disciplinarias por entes de control, debido a deficiencias en la revisión, validación, verificación e interpretación de la información suministrada por las dependencias, que puedan generar la divulgación de información inexacta o inadecuada a la ciudadanía.</v>
      </c>
      <c r="C10" s="64" t="str">
        <f>+'3 PROBABIL E IMPACTO INHERENTE'!F10</f>
        <v>Muy Alta</v>
      </c>
      <c r="D10" s="64" t="str">
        <f>+'3 PROBABIL E IMPACTO INHERENTE'!N10</f>
        <v>Moderado</v>
      </c>
      <c r="E10" s="250" t="str">
        <f>+IF(C10=$Q$10,IF(D10=$R$9,$R$10,IF(D10=$S$9,$S$10,IF(D10=$T$9,$T$10,IF(D10=$U$9,$U$10,IF(D10=$V$9,$V$10))))),IF(C10=$Q$11,IF(D10=$R$9,$R$11,IF(D10=$S$9,$S$11,IF(D10=$T$9,$T$11,IF(D10=$U$9,$U$11,IF(D10=$V$9,$V$11))))),IF(C10=$Q$12,IF(D10=$R$9,$R$12,IF(D10=$S$9,$S$12,IF(D10=$T$9,$T$12,IF(D10=$U$9,$U$12,IF(D10=$V$9,$V$12))))),IF(C10=$Q$13,IF(D10=$R$9,$R$13,IF(D10=$S$9,$S$13,IF(D10=$T$9,$T$13,IF(D10=$U$9,$U$13,IF(D10=$V$9,$V$13))))),IF(C10=$Q$14,IF(D10=$R$9,$R$14,IF(D10=$S$9,$S$14,IF(D10=$T$9,$T$14,IF(D10=$U$9,$U$14,IF(D10=$V$9,$V$14))))),"")))))</f>
        <v>Alto</v>
      </c>
      <c r="F10" s="65"/>
      <c r="G10" s="464" t="s">
        <v>139</v>
      </c>
      <c r="H10" s="56" t="s">
        <v>288</v>
      </c>
      <c r="I10" s="66" t="str">
        <f>+IF(AND(C10=$Q$10,D10=$R$9),A10,"")&amp;" "&amp;IF(AND(C11=$Q$10,D11=$R$9),A11,"")&amp;" "&amp;IF(AND(C12=$Q$10,D12=$R$9),A12,"")&amp;" "&amp;IF(AND(C13=$Q$10,D13=$R$9),A13,"")&amp;" "&amp;IF(AND(C14=$Q$10,D14=$R$9),A14,"")&amp;" "&amp;IF(AND(C15=$Q$10,D15=$R$9),A15,"")&amp;" "&amp;IF(AND(C16=$Q$10,D16=$R$9),A16,"")&amp;" "&amp;IF(AND(C17=$Q$10,D17=$R$9),A17,"")&amp;" "&amp;IF(AND(C18=$Q$10,D18=$R$9),A18,"")&amp;" "&amp;IF(AND(C19=$Q$10,D19=$R$9),A19,"")&amp;" "&amp;IF(AND(C20=$Q$10,D20=$R$9),A20,"")&amp;" "&amp;IF(AND(C21=$Q$10,D21=$R$9),A21,"")&amp;" "&amp;IF(AND(C22=$Q$10,D22=$R$9),A22,"")&amp;" "&amp;IF(AND(C23=$Q$10,D23=$R$9),A23,"")&amp;" "&amp;IF(AND(C24=$Q$10,D24=$R$9),A24,"")&amp;" "&amp;IF(AND(C25=$Q$10,D25=$R$9),A25,"")&amp;" "&amp;IF(AND(C26=$Q$10,D26=$R$9),A26,"")&amp;" "&amp;IF(AND(C27=$Q$10,D27=$R$9),A27,"")&amp;" "&amp;IF(AND(C28=$Q$10,D28=$R$9),A28,"")&amp;" "&amp;IF(AND(C39=$Q$10,D39=$R$9),A39,"")</f>
        <v xml:space="preserve">                   </v>
      </c>
      <c r="J10" s="66" t="str">
        <f>+IF(AND(C10=$Q$10,D10=$S$9),A10,"")&amp;" "&amp;IF(AND(C11=$Q$10,D11=$S$9),A11,"")&amp;" "&amp;IF(AND(C12=$Q$10,D12=$S$9),A12,"")&amp;" "&amp;IF(AND(C13=$Q$10,D13=$S$9),A13,"")&amp;" "&amp;IF(AND(C14=$Q$10,D14=$S$9),A14,"")&amp;" "&amp;IF(AND(C15=$Q$10,D15=$S$9),A15,"")&amp;" "&amp;IF(AND(C16=$Q$10,D16=$S$9),A16,"")&amp;" "&amp;IF(AND(C17=$Q$10,D17=$S$9),A17,"")&amp;" "&amp;IF(AND(C18=$Q$10,D18=$S$9),A18,"")&amp;" "&amp;IF(AND(C19=$Q$10,D19=$S$9),A19,"")&amp;" "&amp;IF(AND(C20=$Q$10,D20=$S$9),A20,"")&amp;" "&amp;IF(AND(C21=$Q$10,D21=$S$9),A21,"")&amp;" "&amp;IF(AND(C22=$Q$10,D22=$S$9),A22,"")&amp;" "&amp;IF(AND(C23=$Q$10,D23=$S$9),A23,"")&amp;" "&amp;IF(AND(C24=$Q$10,D24=$S$9),A24,"")&amp;" "&amp;IF(AND(C25=$Q$10,D25=$S$9),A25,"")&amp;" "&amp;IF(AND(C26=$Q$10,D26=$S$9),A26,"")&amp;" "&amp;IF(AND(C27=$Q$10,D27=$S$9),A27,"")&amp;" "&amp;IF(AND(C28=$Q$10,D28=$S$9),A28,"")&amp;" "&amp;IF(AND(C39=$Q$10,D39=$S$9),A39,"")</f>
        <v xml:space="preserve">                   </v>
      </c>
      <c r="K10" s="66" t="str">
        <f>+IF(AND(C10=$Q$10,D10=$T$9),A10,"")&amp;" "&amp;IF(AND(C11=$Q$10,D11=$T$9),A11,"")&amp;" "&amp;IF(AND(C12=$Q$10,D12=$T$9),A12,"")&amp;" "&amp;IF(AND(C13=$Q$10,D13=$T$9),A13,"")&amp;" "&amp;IF(AND(C14=$Q$10,D14=$T$9),A14,"")&amp;" "&amp;IF(AND(C15=$Q$10,D15=$T$9),A15,"")&amp;" "&amp;IF(AND(C16=$Q$10,D16=$T$9),A16,"")&amp;" "&amp;IF(AND(C17=$Q$10,D17=$T$9),A17,"")&amp;" "&amp;IF(AND(C18=$Q$10,D18=$T$9),A18,"")&amp;" "&amp;IF(AND(C19=$Q$10,D19=$T$9),A19,"")&amp;" "&amp;IF(AND(C20=$Q$10,D20=$T$9),A20,"")&amp;" "&amp;IF(AND(C21=$Q$10,D21=$T$9),A21,"")&amp;" "&amp;IF(AND(C22=$Q$10,D22=$T$9),A22,"")&amp;" "&amp;IF(AND(C23=$Q$10,D23=$T$9),A23,"")&amp;" "&amp;IF(AND(C24=$Q$10,D24=$T$9),A24,"")&amp;" "&amp;IF(AND(C25=$Q$10,D25=$T$9),A25,"")&amp;" "&amp;IF(AND(C26=$Q$10,D26=$T$9),A26,"")&amp;" "&amp;IF(AND(C27=$Q$10,D27=$T$9),A27,"")&amp;" "&amp;IF(AND(C28=$Q$10,D28=$T$9),A28,"")&amp;" "&amp;IF(AND(C39=$Q$10,D39=$T$9),A39,"")</f>
        <v xml:space="preserve">R1                   </v>
      </c>
      <c r="L10" s="66" t="str">
        <f>+IF(AND(C10=$Q$10,D10=$U$9),A10,"")&amp;" "&amp;IF(AND(C11=$Q$10,D11=$U$9),A11,"")&amp;" "&amp;IF(AND(C12=$Q$10,D12=$U$9),A12,"")&amp;" "&amp;IF(AND(C13=$Q$10,D13=$U$9),A13,"")&amp;" "&amp;IF(AND(C14=$Q$10,D14=$U$9),A14,"")&amp;" "&amp;IF(AND(C15=$Q$10,D15=$U$9),A15,"")&amp;" "&amp;IF(AND(C16=$Q$10,D16=$U$9),A16,"")&amp;" "&amp;IF(AND(C17=$Q$10,D17=$U$9),A17,"")&amp;" "&amp;IF(AND(C18=$Q$10,D18=$U$9),A18,"")&amp;" "&amp;IF(AND(C19=$Q$10,D19=$U$9),A19,"")&amp;" "&amp;IF(AND(C20=$Q$10,D20=$U$9),A20,"")&amp;" "&amp;IF(AND(C21=$Q$10,D21=$U$9),A21,"")&amp;" "&amp;IF(AND(C22=$Q$10,D22=$U$9),A22,"")&amp;" "&amp;IF(AND(C23=$Q$10,D23=$U$9),A23,"")&amp;" "&amp;IF(AND(C24=$Q$10,D24=$U$9),A24,"")&amp;" "&amp;IF(AND(C25=$Q$10,D25=$U$9),A25,"")&amp;" "&amp;IF(AND(C26=$Q$10,D26=$U$9),A26,"")&amp;" "&amp;IF(AND(C27=$Q$10,D27=$U$9),A27,"")&amp;" "&amp;IF(AND(C28=$Q$10,D28=$U$9),A28,"")&amp;" "&amp;IF(AND(C39=$Q$10,D39=$U$9),A39,"")</f>
        <v xml:space="preserve"> R2                  </v>
      </c>
      <c r="M10" s="67" t="str">
        <f>+IF(AND(C10=$Q$10,D10=$V$9),A10,"")&amp;" "&amp;IF(AND(C11=$Q$10,D11=$V$9),A11,"")&amp;" "&amp;IF(AND(C12=$Q$10,D12=$V$9),A12,"")&amp;" "&amp;IF(AND(C13=$Q$10,D13=$V$9),A13,"")&amp;" "&amp;IF(AND(C14=$Q$10,D14=$V$9),A14,"")&amp;" "&amp;IF(AND(C15=$Q$10,D15=$V$9),A15,"")&amp;" "&amp;IF(AND(C16=$Q$10,D16=$V$9),A16,"")&amp;" "&amp;IF(AND(C17=$Q$10,D17=$V$9),A17,"")&amp;" "&amp;IF(AND(C18=$Q$10,D18=$V$9),A18,"")&amp;" "&amp;IF(AND(C19=$Q$10,D19=$V$9),A19,"")&amp;" "&amp;IF(AND(C20=$Q$10,D20=$V$9),A20,"")&amp;" "&amp;IF(AND(C21=$Q$10,D21=$V$9),A21,"")&amp;" "&amp;IF(AND(C22=$Q$10,D22=$V$9),A22,"")&amp;" "&amp;IF(AND(C23=$Q$10,D23=$V$9),A23,"")&amp;" "&amp;IF(AND(C24=$Q$10,D24=$V$9),A24,"")&amp;" "&amp;IF(AND(C25=$Q$10,D25=$V$9),A25,"")&amp;" "&amp;IF(AND(C26=$Q$10,D26=$V$9),A26,"")&amp;" "&amp;IF(AND(C27=$Q$10,D27=$V$9),A27,"")&amp;" "&amp;IF(AND(C28=$Q$10,D28=$V$9),A28,"")&amp;" "&amp;IF(AND(C39=$Q$10,D39=$V$9),A39,"")</f>
        <v xml:space="preserve">                   </v>
      </c>
      <c r="N10" s="65"/>
      <c r="O10" s="460" t="s">
        <v>139</v>
      </c>
      <c r="P10" s="68">
        <v>1</v>
      </c>
      <c r="Q10" s="59" t="s">
        <v>288</v>
      </c>
      <c r="R10" s="66" t="s">
        <v>298</v>
      </c>
      <c r="S10" s="66" t="s">
        <v>298</v>
      </c>
      <c r="T10" s="66" t="s">
        <v>298</v>
      </c>
      <c r="U10" s="66" t="s">
        <v>298</v>
      </c>
      <c r="V10" s="67" t="s">
        <v>299</v>
      </c>
      <c r="Y10" s="50"/>
      <c r="Z10" s="50"/>
      <c r="AA10" s="61"/>
      <c r="AB10" s="61"/>
      <c r="AC10" s="61"/>
      <c r="AD10" s="69"/>
      <c r="AE10" s="69"/>
      <c r="AF10" s="69"/>
      <c r="AG10" s="69"/>
      <c r="AH10" s="69"/>
      <c r="AI10" s="61"/>
      <c r="AJ10" s="61"/>
    </row>
    <row r="11" spans="1:36" ht="93" customHeight="1" x14ac:dyDescent="0.25">
      <c r="A11" s="62" t="str">
        <f>'2 IDENTIFICACIÓN'!A11</f>
        <v>R2</v>
      </c>
      <c r="B11" s="63" t="str">
        <f>+'2 IDENTIFICACIÓN'!J11</f>
        <v>Posibilidad de afectación reputacional por  pérdida de imagen institucional e investigaciones disciplinarias, debido a deficiencias en el manejo, almacenamiento, custodia y aseguramiento de los insumos fotográficos, audiovisuales y gráficos de la entidad.</v>
      </c>
      <c r="C11" s="64" t="str">
        <f>+'3 PROBABIL E IMPACTO INHERENTE'!F11</f>
        <v>Muy Alta</v>
      </c>
      <c r="D11" s="64" t="str">
        <f>+'3 PROBABIL E IMPACTO INHERENTE'!N11</f>
        <v>Mayor</v>
      </c>
      <c r="E11" s="63" t="str">
        <f>+IF(C11=$Q$10,IF(D11=$R$9,$R$10,IF(D11=$S$9,$S$10,IF(D11=$T$9,$T$10,IF(D11=$U$9,$U$10,IF(D11=$V$9,$V$10))))),IF(C11=$Q$11,IF(D11=$R$9,$R$11,IF(D11=$S$9,$S$11,IF(D11=$T$9,$T$11,IF(D11=$U$9,$U$11,IF(D11=$V$9,$V$11))))),IF(C11=$Q$12,IF(D11=$R$9,$R$12,IF(D11=$S$9,$S$12,IF(D11=$T$9,$T$12,IF(D11=$U$9,$U$12,IF(D11=$V$9,$V$12))))),IF(C11=$Q$13,IF(D11=$R$9,$R$13,IF(D11=$S$9,$S$13,IF(D11=$T$9,$T$13,IF(D11=$U$9,$U$13,IF(D11=$V$9,$V$13))))),IF(C11=$Q$14,IF(D11=$R$9,$R$14,IF(D11=$S$9,$S$14,IF(D11=$T$9,$T$14,IF(D11=$U$9,$U$14,IF(D11=$V$9,$V$14))))),"")))))</f>
        <v>Alto</v>
      </c>
      <c r="F11" s="65"/>
      <c r="G11" s="464"/>
      <c r="H11" s="56" t="s">
        <v>283</v>
      </c>
      <c r="I11" s="70" t="str">
        <f>+IF(AND(C10=$Q$11,D10=$R$9),A10,"")&amp;" "&amp;IF(AND(C11=$Q$11,D11=$R$9),A11,"")&amp;" "&amp;IF(AND(C12=$Q$11,D12=$R$9),A12,"")&amp;" "&amp;IF(AND(C13=$Q$11,D13=$R$9),A13,"")&amp;" "&amp;IF(AND(C14=$Q$11,D14=$R$9),A14,"")&amp;" "&amp;IF(AND(C15=$Q$11,D15=$R$9),A15,"")&amp;" "&amp;IF(AND(C16=$Q$11,D16=$R$9),A16,"")&amp;" "&amp;IF(AND(C17=$Q$11,D17=$R$9),A17,"")&amp;" "&amp;IF(AND(C18=$Q$11,D18=$R$9),A18,"")&amp;" "&amp;IF(AND(C19=$Q$11,D19=$R$9),A19,"")&amp;" "&amp;IF(AND(C20=$Q$11,D20=$R$9),A20,"")&amp;" "&amp;IF(AND(C21=$Q$11,D21=$R$9),A21,"")&amp;" "&amp;IF(AND(C22=$Q$11,D22=$R$9),A22,"")&amp;" "&amp;IF(AND(C23=$Q$11,D23=$R$9),A23,"")&amp;" "&amp;IF(AND(C24=$Q$11,D24=$R$9),A24,"")&amp;" "&amp;IF(AND(C25=$Q$11,D25=$R$9),A25,"")&amp;" "&amp;IF(AND(C26=$Q$11,D26=$R$9),A26,"")&amp;" "&amp;IF(AND(C27=$Q$11,D27=$R$9),A27,"")&amp;" "&amp;IF(AND(C28=$Q$11,D28=$R$9),A28,"")&amp;" "&amp;IF(AND(C39=$Q$11,D39=$R$9),A39,"")</f>
        <v xml:space="preserve">                   </v>
      </c>
      <c r="J11" s="70" t="str">
        <f>+IF(AND(C10=$Q$11,D10=$S$9),A10,"")&amp;" "&amp;IF(AND(C11=$Q$11,D11=$S$9),A11,"")&amp;" "&amp;IF(AND(C12=$Q$11,D12=$S$9),A12,"")&amp;" "&amp;IF(AND(C13=$Q$11,D13=$S$9),A13,"")&amp;" "&amp;IF(AND(C14=$Q$11,D14=$S$9),A14,"")&amp;" "&amp;IF(AND(C15=$Q$11,D15=$S$9),A15,"")&amp;" "&amp;IF(AND(C16=$Q$11,D16=$S$9),A16,"")&amp;" "&amp;IF(AND(C17=$Q$11,D17=$S$9),A17,"")&amp;" "&amp;IF(AND(C18=$Q$11,D18=$S$9),A18,"")&amp;" "&amp;IF(AND(C19=$Q$11,D19=$S$9),A19,"")&amp;" "&amp;IF(AND(C20=$Q$11,D20=$S$9),A20,"")&amp;" "&amp;IF(AND(C21=$Q$11,D21=$S$9),A21,"")&amp;" "&amp;IF(AND(C22=$Q$11,D22=$S$9),A22,"")&amp;" "&amp;IF(AND(C23=$Q$11,D23=$S$9),A23,"")&amp;" "&amp;IF(AND(C24=$Q$11,D24=$S$9),A24,"")&amp;" "&amp;IF(AND(C25=$Q$11,D25=$S$9),A25,"")&amp;" "&amp;IF(AND(C26=$Q$11,D26=$S$9),A26,"")&amp;" "&amp;IF(AND(C27=$Q$11,D27=$S$9),A27,"")&amp;" "&amp;IF(AND(C28=$Q$11,D28=$S$9),A28,"")&amp;" "&amp;IF(AND(C39=$Q$11,D39=$S$9),A39,"")</f>
        <v xml:space="preserve">                   </v>
      </c>
      <c r="K11" s="66" t="str">
        <f>+IF(AND(C10=$Q$11,D10=$T$9),A10,"")&amp;" "&amp;IF(AND(C11=$Q$11,D11=$T$9),A11,"")&amp;" "&amp;IF(AND(C12=$Q$11,D12=$T$9),A12,"")&amp;" "&amp;IF(AND(C13=$Q$11,D13=$T$9),A13,"")&amp;" "&amp;IF(AND(C14=$Q$11,D14=$T$9),A14,"")&amp;" "&amp;IF(AND(C15=$Q$11,D15=$T$9),A15,"")&amp;" "&amp;IF(AND(C16=$Q$11,D16=$T$9),A16,"")&amp;" "&amp;IF(AND(C17=$Q$11,D17=$T$9),A17,"")&amp;" "&amp;IF(AND(C18=$Q$11,D18=$T$9),A18,"")&amp;" "&amp;IF(AND(C19=$Q$11,D19=$T$9),A19,"")&amp;" "&amp;IF(AND(C20=$Q$11,D20=$T$9),A20,"")&amp;" "&amp;IF(AND(C21=$Q$11,D21=$T$9),A21,"")&amp;" "&amp;IF(AND(C22=$Q$11,D22=$T$9),A22,"")&amp;" "&amp;IF(AND(C23=$Q$11,D23=$T$9),A23,"")&amp;" "&amp;IF(AND(C24=$Q$11,D24=$T$9),A24,"")&amp;" "&amp;IF(AND(C25=$Q$11,D25=$T$9),A25,"")&amp;" "&amp;IF(AND(C26=$Q$11,D26=$T$9),A26,"")&amp;" "&amp;IF(AND(C27=$Q$11,D27=$T$9),A27,"")&amp;" "&amp;IF(AND(C28=$Q$11,D28=$T$9),A28,"")&amp;" "&amp;IF(AND(C39=$Q$11,D39=$T$9),A39,"")</f>
        <v xml:space="preserve">      R7             </v>
      </c>
      <c r="L11" s="66" t="str">
        <f>+IF(AND(C10=$Q$11,D10=$U$9),A10,"")&amp;" "&amp;IF(AND(C11=$Q$11,D11=$U$9),A11,"")&amp;" "&amp;IF(AND(C12=$Q$11,D12=$U$9),A12,"")&amp;" "&amp;IF(AND(C13=$Q$11,D13=$U$9),A13,"")&amp;" "&amp;IF(AND(C14=$Q$11,D14=$U$9),A14,"")&amp;" "&amp;IF(AND(C15=$Q$11,D15=$U$9),A15,"")&amp;" "&amp;IF(AND(C16=$Q$11,D16=$U$9),A16,"")&amp;" "&amp;IF(AND(C17=$Q$11,D17=$U$9),A17,"")&amp;" "&amp;IF(AND(C18=$Q$11,D18=$U$9),A18,"")&amp;" "&amp;IF(AND(C19=$Q$11,D19=$U$9),A19,"")&amp;" "&amp;IF(AND(C20=$Q$11,D20=$U$9),A20,"")&amp;" "&amp;IF(AND(C21=$Q$11,D21=$U$9),A21,"")&amp;" "&amp;IF(AND(C22=$Q$11,D22=$U$9),A22,"")&amp;" "&amp;IF(AND(C23=$Q$11,D23=$U$9),A23,"")&amp;" "&amp;IF(AND(C24=$Q$11,D24=$U$9),A24,"")&amp;" "&amp;IF(AND(C25=$Q$11,D25=$U$9),A25,"")&amp;" "&amp;IF(AND(C26=$Q$11,D26=$U$9),A26,"")&amp;" "&amp;IF(AND(C27=$Q$11,D27=$U$9),A27,"")&amp;" "&amp;IF(AND(C28=$Q$11,D28=$U$9),A28,"")&amp;" "&amp;IF(AND(C39=$Q$11,D39=$U$9),A39,"")</f>
        <v xml:space="preserve">                   </v>
      </c>
      <c r="M11" s="67" t="str">
        <f>+IF(AND(C10=$Q$11,D10=$V$9),A10,"")&amp;" "&amp;IF(AND(C11=$Q$11,D11=$V$9),A11,"")&amp;" "&amp;IF(AND(C12=$Q$11,D12=$V$9),A12,"")&amp;" "&amp;IF(AND(C13=$Q$11,D13=$V$9),A13,"")&amp;" "&amp;IF(AND(C14=$Q$11,D14=$V$9),A14,"")&amp;" "&amp;IF(AND(C15=$Q$11,D15=$V$9),A15,"")&amp;" "&amp;IF(AND(C16=$Q$11,D16=$V$9),A16,"")&amp;" "&amp;IF(AND(C17=$Q$11,D17=$V$9),A17,"")&amp;" "&amp;IF(AND(C18=$Q$11,D18=$V$9),A18,"")&amp;" "&amp;IF(AND(C19=$Q$11,D19=$V$9),A19,"")&amp;" "&amp;IF(AND(C20=$Q$11,D20=$V$9),A20,"")&amp;" "&amp;IF(AND(C21=$Q$11,D21=$V$9),A21,"")&amp;" "&amp;IF(AND(C22=$Q$11,D22=$V$9),A22,"")&amp;" "&amp;IF(AND(C23=$Q$11,D23=$V$9),A23,"")&amp;" "&amp;IF(AND(C24=$Q$11,D24=$V$9),A24,"")&amp;" "&amp;IF(AND(C25=$Q$11,D25=$V$9),A25,"")&amp;" "&amp;IF(AND(C26=$Q$11,D26=$V$9),A26,"")&amp;" "&amp;IF(AND(C27=$Q$11,D27=$V$9),A27,"")&amp;" "&amp;IF(AND(C28=$Q$11,D28=$V$9),A28,"")&amp;" "&amp;IF(AND(C39=$Q$11,D39=$V$9),A39,"")</f>
        <v xml:space="preserve">                   </v>
      </c>
      <c r="N11" s="65"/>
      <c r="O11" s="460"/>
      <c r="P11" s="68">
        <v>0.8</v>
      </c>
      <c r="Q11" s="59" t="s">
        <v>283</v>
      </c>
      <c r="R11" s="70" t="s">
        <v>280</v>
      </c>
      <c r="S11" s="70" t="s">
        <v>280</v>
      </c>
      <c r="T11" s="66" t="s">
        <v>298</v>
      </c>
      <c r="U11" s="66" t="s">
        <v>298</v>
      </c>
      <c r="V11" s="67" t="s">
        <v>299</v>
      </c>
      <c r="Y11" s="50"/>
      <c r="Z11" s="50"/>
      <c r="AA11" s="61"/>
      <c r="AB11" s="71"/>
      <c r="AC11" s="72"/>
      <c r="AD11" s="69"/>
      <c r="AE11" s="69"/>
      <c r="AF11" s="69"/>
      <c r="AG11" s="69"/>
      <c r="AH11" s="69"/>
      <c r="AI11" s="61"/>
      <c r="AJ11" s="61"/>
    </row>
    <row r="12" spans="1:36" ht="93" customHeight="1" x14ac:dyDescent="0.25">
      <c r="A12" s="62" t="str">
        <f>'2 IDENTIFICACIÓN'!A12</f>
        <v>R3</v>
      </c>
      <c r="B12" s="63" t="str">
        <f>+'2 IDENTIFICACIÓN'!J12</f>
        <v>Posibilidad de afectación reputacional por   Investigaciones y sanciones disciplinarias por entes de control, debido a Incumplimiento de la Ley 594 del 2000 en los documentos generados por del Área de Prensa y Comunicaciones</v>
      </c>
      <c r="C12" s="64" t="str">
        <f>+'3 PROBABIL E IMPACTO INHERENTE'!F12</f>
        <v>Media</v>
      </c>
      <c r="D12" s="64" t="str">
        <f>+'3 PROBABIL E IMPACTO INHERENTE'!N12</f>
        <v>Moderado</v>
      </c>
      <c r="E12" s="63" t="str">
        <f>+IF(C12=$Q$10,IF(D12=$R$9,$R$10,IF(D12=$S$9,$S$10,IF(D12=$T$9,$T$10,IF(D12=$U$9,$U$10,IF(D12=$V$9,$V$10))))),IF(C12=$Q$11,IF(D12=$R$9,$R$11,IF(D12=$S$9,$S$11,IF(D12=$T$9,$T$11,IF(D12=$U$9,$U$11,IF(D12=$V$9,$V$11))))),IF(C12=$Q$12,IF(D12=$R$9,$R$12,IF(D12=$S$9,$S$12,IF(D12=$T$9,$T$12,IF(D12=$U$9,$U$12,IF(D12=$V$9,$V$12))))),IF(C12=$Q$13,IF(D12=$R$9,$R$13,IF(D12=$S$9,$S$13,IF(D12=$T$9,$T$13,IF(D12=$U$9,$U$13,IF(D12=$V$9,$V$13))))),IF(C12=$Q$14,IF(D12=$R$9,$R$14,IF(D12=$S$9,$S$14,IF(D12=$T$9,$T$14,IF(D12=$U$9,$U$14,IF(D12=$V$9,$V$14))))),"")))))</f>
        <v>Moderado</v>
      </c>
      <c r="F12" s="65"/>
      <c r="G12" s="464"/>
      <c r="H12" s="56" t="s">
        <v>278</v>
      </c>
      <c r="I12" s="70" t="str">
        <f>+IF(AND(C10=$Q$12,D10=$R$9),A10,"")&amp;" "&amp;IF(AND(C11=$Q$12,D11=$R$9),A11,"")&amp;" "&amp;IF(AND(C12=$Q$12,D12=$R$9),A12,"")&amp;" "&amp;IF(AND(C13=$Q$12,D13=$R$9),A13,"")&amp;" "&amp;IF(AND(C14=$Q$12,D14=$R$9),A14,"")&amp;" "&amp;IF(AND(C15=$Q$12,D15=$R$9),A15,"")&amp;" "&amp;IF(AND(C16=$Q$12,D16=$R$9),A16,"")&amp;" "&amp;IF(AND(C17=$Q$12,D17=$R$9),A17,"")&amp;" "&amp;IF(AND(C18=$Q$12,D18=$R$9),A18,"")&amp;" "&amp;IF(AND(C19=$Q$12,D19=$R$9),A19,"")&amp;" "&amp;IF(AND(C20=$Q$12,D20=$R$9),A20,"")&amp;" "&amp;IF(AND(C21=$Q$12,D21=$R$9),A21,"")&amp;" "&amp;IF(AND(C22=$Q$12,D22=$R$9),A22,"")&amp;" "&amp;IF(AND(C23=$Q$12,D23=$R$9),A23,"")&amp;" "&amp;IF(AND(C24=$Q$12,D24=$R$9),A24,"")&amp;" "&amp;IF(AND(C25=$Q$12,D25=$R$9),A25,"")&amp;" "&amp;IF(AND(C26=$Q$12,D26=$R$9),A26,"")&amp;" "&amp;IF(AND(C27=$Q$12,D27=$R$9),A27,"")&amp;" "&amp;IF(AND(C28=$Q$12,D28=$R$9),A28,"")&amp;" "&amp;IF(AND(C39=$Q$12,D39=$R$9),A39,"")</f>
        <v xml:space="preserve">                   </v>
      </c>
      <c r="J12" s="70" t="str">
        <f>+IF(AND(C10=$Q$12,D10=$S$9),A10,"")&amp;" "&amp;IF(AND(C11=$Q$12,D11=$S$9),A11,"")&amp;" "&amp;IF(AND(C12=$Q$12,D12=$S$9),A12,"")&amp;" "&amp;IF(AND(C13=$Q$12,D13=$S$9),A13,"")&amp;" "&amp;IF(AND(C14=$Q$12,D14=$S$9),A14,"")&amp;" "&amp;IF(AND(C15=$Q$12,D15=$S$9),A15,"")&amp;" "&amp;IF(AND(C16=$Q$12,D16=$S$9),A16,"")&amp;" "&amp;IF(AND(C17=$Q$12,D17=$S$9),A17,"")&amp;" "&amp;IF(AND(C18=$Q$12,D18=$S$9),A18,"")&amp;" "&amp;IF(AND(C19=$Q$12,D19=$S$9),A19,"")&amp;" "&amp;IF(AND(C20=$Q$12,D20=$S$9),A20,"")&amp;" "&amp;IF(AND(C21=$Q$12,D21=$S$9),A21,"")&amp;" "&amp;IF(AND(C22=$Q$12,D22=$S$9),A22,"")&amp;" "&amp;IF(AND(C23=$Q$12,D23=$S$9),A23,"")&amp;" "&amp;IF(AND(C24=$Q$12,D24=$S$9),A24,"")&amp;" "&amp;IF(AND(C25=$Q$12,D25=$S$9),A25,"")&amp;" "&amp;IF(AND(C26=$Q$12,D26=$S$9),A26,"")&amp;" "&amp;IF(AND(C27=$Q$12,D27=$S$9),A27,"")&amp;" "&amp;IF(AND(C28=$Q$12,D28=$S$9),A28,"")&amp;" "&amp;IF(AND(C39=$Q$12,D39=$S$9),A39,"")</f>
        <v xml:space="preserve">         R10          </v>
      </c>
      <c r="K12" s="70" t="str">
        <f>+IF(AND(C10=$Q$12,D10=$T$9),A10,"")&amp;" "&amp;IF(AND(C11=$Q$12,D11=$T$9),A11,"")&amp;" "&amp;IF(AND(C12=$Q$12,D12=$T$9),A12,"")&amp;" "&amp;IF(AND(C13=$Q$12,D13=$T$9),A13,"")&amp;" "&amp;IF(AND(C14=$Q$12,D14=$T$9),A14,"")&amp;" "&amp;IF(AND(C15=$Q$12,D15=$T$9),A15,"")&amp;" "&amp;IF(AND(C16=$Q$12,D16=$T$9),A16,"")&amp;" "&amp;IF(AND(C17=$Q$12,D17=$T$9),A17,"")&amp;" "&amp;IF(AND(C18=$Q$12,D18=$T$9),A18,"")&amp;" "&amp;IF(AND(C19=$Q$12,D19=$T$9),A19,"")&amp;" "&amp;IF(AND(C20=$Q$12,D20=$T$9),A20,"")&amp;" "&amp;IF(AND(C21=$Q$12,D21=$T$9),A21,"")&amp;" "&amp;IF(AND(C22=$Q$12,D22=$T$9),A22,"")&amp;" "&amp;IF(AND(C23=$Q$12,D23=$T$9),A23,"")&amp;" "&amp;IF(AND(C24=$Q$12,D24=$T$9),A24,"")&amp;" "&amp;IF(AND(C25=$Q$12,D25=$T$9),A25,"")&amp;" "&amp;IF(AND(C26=$Q$12,D26=$T$9),A26,"")&amp;" "&amp;IF(AND(C27=$Q$12,D27=$T$9),A27,"")&amp;" "&amp;IF(AND(C28=$Q$12,D28=$T$9),A28,"")&amp;" "&amp;IF(AND(C39=$Q$12,D39=$T$9),A39,"")</f>
        <v xml:space="preserve">  R3 R4  R6     R11         </v>
      </c>
      <c r="L12" s="66" t="str">
        <f>+IF(AND(C10=$Q$12,D10=$U$9),A10,"")&amp;" "&amp;IF(AND(C11=$Q$12,D11=$U$9),A11,"")&amp;" "&amp;IF(AND(C12=$Q$12,D12=$U$9),A12,"")&amp;" "&amp;IF(AND(C13=$Q$12,D13=$U$9),A13,"")&amp;" "&amp;IF(AND(C14=$Q$12,D14=$U$9),A14,"")&amp;" "&amp;IF(AND(C15=$Q$12,D15=$U$9),A15,"")&amp;" "&amp;IF(AND(C16=$Q$12,D16=$U$9),A16,"")&amp;" "&amp;IF(AND(C17=$Q$12,D17=$U$9),A17,"")&amp;" "&amp;IF(AND(C18=$Q$12,D18=$U$9),A18,"")&amp;" "&amp;IF(AND(C19=$Q$12,D19=$U$9),A19,"")&amp;" "&amp;IF(AND(C20=$Q$12,D20=$U$9),A20,"")&amp;" "&amp;IF(AND(C21=$Q$12,D21=$U$9),A21,"")&amp;" "&amp;IF(AND(C22=$Q$12,D22=$U$9),A22,"")&amp;" "&amp;IF(AND(C23=$Q$12,D23=$U$9),A23,"")&amp;" "&amp;IF(AND(C24=$Q$12,D24=$U$9),A24,"")&amp;" "&amp;IF(AND(C25=$Q$12,D25=$U$9),A25,"")&amp;" "&amp;IF(AND(C26=$Q$12,D26=$U$9),A26,"")&amp;" "&amp;IF(AND(C27=$Q$12,D27=$U$9),A27,"")&amp;" "&amp;IF(AND(C28=$Q$12,D28=$U$9),A28,"")&amp;" "&amp;IF(AND(C39=$Q$12,D39=$U$9),A39,"")</f>
        <v xml:space="preserve">       R8            </v>
      </c>
      <c r="M12" s="67" t="str">
        <f>+IF(AND(C10=$Q$12,D10=$V$9),A10,"")&amp;" "&amp;IF(AND(C11=$Q$12,D11=$V$9),A11,"")&amp;" "&amp;IF(AND(C12=$Q$12,D12=$V$9),A12,"")&amp;" "&amp;IF(AND(C13=$Q$12,D13=$V$9),A13,"")&amp;" "&amp;IF(AND(C14=$Q$12,D14=$V$9),A14,"")&amp;" "&amp;IF(AND(C15=$Q$12,D15=$V$9),A15,"")&amp;" "&amp;IF(AND(C16=$Q$12,D16=$V$9),A16,"")&amp;" "&amp;IF(AND(C17=$Q$12,D17=$V$9),A17,"")&amp;" "&amp;IF(AND(C18=$Q$12,D18=$V$9),A18,"")&amp;" "&amp;IF(AND(C19=$Q$12,D19=$V$9),A19,"")&amp;" "&amp;IF(AND(C20=$Q$12,D20=$V$9),A20,"")&amp;" "&amp;IF(AND(C21=$Q$12,D21=$V$9),A21,"")&amp;" "&amp;IF(AND(C22=$Q$12,D22=$V$9),A22,"")&amp;" "&amp;IF(AND(C23=$Q$12,D23=$V$9),A23,"")&amp;" "&amp;IF(AND(C24=$Q$12,D24=$V$9),A24,"")&amp;" "&amp;IF(AND(C25=$Q$12,D25=$V$9),A25,"")&amp;" "&amp;IF(AND(C26=$Q$12,D26=$V$9),A26,"")&amp;" "&amp;IF(AND(C27=$Q$12,D27=$V$9),A27,"")&amp;" "&amp;IF(AND(C28=$Q$12,D28=$V$9),A28,"")&amp;" "&amp;IF(AND(C39=$Q$12,D39=$V$9),A39,"")</f>
        <v xml:space="preserve">    R5               </v>
      </c>
      <c r="N12" s="65"/>
      <c r="O12" s="460"/>
      <c r="P12" s="68">
        <v>0.6</v>
      </c>
      <c r="Q12" s="59" t="s">
        <v>278</v>
      </c>
      <c r="R12" s="70" t="s">
        <v>280</v>
      </c>
      <c r="S12" s="70" t="s">
        <v>280</v>
      </c>
      <c r="T12" s="70" t="s">
        <v>280</v>
      </c>
      <c r="U12" s="66" t="s">
        <v>298</v>
      </c>
      <c r="V12" s="67" t="s">
        <v>299</v>
      </c>
      <c r="Y12" s="50"/>
      <c r="Z12" s="50"/>
      <c r="AA12" s="61"/>
      <c r="AB12" s="71"/>
      <c r="AC12" s="72"/>
      <c r="AD12" s="69"/>
      <c r="AE12" s="69"/>
      <c r="AF12" s="69"/>
      <c r="AG12" s="69"/>
      <c r="AH12" s="73"/>
      <c r="AI12" s="61"/>
      <c r="AJ12" s="61"/>
    </row>
    <row r="13" spans="1:36" ht="93" customHeight="1" x14ac:dyDescent="0.25">
      <c r="A13" s="62" t="str">
        <f>'2 IDENTIFICACIÓN'!A13</f>
        <v>R4</v>
      </c>
      <c r="B13" s="63"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3" s="64" t="str">
        <f>+'3 PROBABIL E IMPACTO INHERENTE'!F13</f>
        <v>Media</v>
      </c>
      <c r="D13" s="64" t="str">
        <f>+'3 PROBABIL E IMPACTO INHERENTE'!N13</f>
        <v>Moderado</v>
      </c>
      <c r="E13" s="63" t="str">
        <f t="shared" ref="E13:E39" si="0">+IF(C13=$Q$10,IF(D13=$R$9,$R$10,IF(D13=$S$9,$S$10,IF(D13=$T$9,$T$10,IF(D13=$U$9,$U$10,IF(D13=$V$9,$V$10))))),IF(C13=$Q$11,IF(D13=$R$9,$R$11,IF(D13=$S$9,$S$11,IF(D13=$T$9,$T$11,IF(D13=$U$9,$U$11,IF(D13=$V$9,$V$11))))),IF(C13=$Q$12,IF(D13=$R$9,$R$12,IF(D13=$S$9,$S$12,IF(D13=$T$9,$T$12,IF(D13=$U$9,$U$12,IF(D13=$V$9,$V$12))))),IF(C13=$Q$13,IF(D13=$R$9,$R$13,IF(D13=$S$9,$S$13,IF(D13=$T$9,$T$13,IF(D13=$U$9,$U$13,IF(D13=$V$9,$V$13))))),IF(C13=$Q$14,IF(D13=$R$9,$R$14,IF(D13=$S$9,$S$14,IF(D13=$T$9,$T$14,IF(D13=$U$9,$U$14,IF(D13=$V$9,$V$14))))),"")))))</f>
        <v>Moderado</v>
      </c>
      <c r="F13" s="65"/>
      <c r="G13" s="464"/>
      <c r="H13" s="56" t="s">
        <v>274</v>
      </c>
      <c r="I13" s="74" t="str">
        <f>+IF(AND(C10=$Q$13,D10=$R$9),A10,"")&amp;" "&amp;IF(AND(C11=$Q$13,D11=$R$9),A11,"")&amp;" "&amp;IF(AND(C12=$Q$13,D12=$R$9),A12,"")&amp;" "&amp;IF(AND(C13=$Q$13,D13=$R$9),A13,"")&amp;" "&amp;IF(AND(C14=$Q$13,D14=$R$9),A14,"")&amp;" "&amp;IF(AND(C15=$Q$13,D15=$R$9),A15,"")&amp;" "&amp;IF(AND(C16=$Q$13,D16=$R$9),A16,"")&amp;" "&amp;IF(AND(C17=$Q$13,D17=$R$9),A17,"")&amp;" "&amp;IF(AND(C18=$Q$13,D18=$R$9),A18,"")&amp;" "&amp;IF(AND(C19=$Q$13,D19=$R$9),A19,"")&amp;" "&amp;IF(AND(C20=$Q$13,D20=$R$9),A20,"")&amp;" "&amp;IF(AND(C21=$Q$13,D21=$R$9),A21,"")&amp;" "&amp;IF(AND(C22=$Q$13,D22=$R$9),A22,"")&amp;" "&amp;IF(AND(C23=$Q$13,D23=$R$9),A23,"")&amp;" "&amp;IF(AND(C24=$Q$13,D24=$R$9),A24,"")&amp;" "&amp;IF(AND(C25=$Q$13,D25=$R$9),A25,"")&amp;" "&amp;IF(AND(C26=$Q$13,D26=$R$9),A26,"")&amp;" "&amp;IF(AND(C27=$Q$13,D27=$R$9),A27,"")&amp;" "&amp;IF(AND(C28=$Q$13,D28=$R$9),A28,"")&amp;" "&amp;IF(AND(C39=$Q$13,D39=$R$9),A39,"")</f>
        <v xml:space="preserve">                   </v>
      </c>
      <c r="J13" s="70" t="str">
        <f>+IF(AND(C10=$Q$13,D10=$S$9),A10,"")&amp;" "&amp;IF(AND(C11=$Q$13,D11=$S$9),A11,"")&amp;" "&amp;IF(AND(C12=$Q$13,D12=$S$9),A12,"")&amp;" "&amp;IF(AND(C13=$Q$13,D13=$S$9),A13,"")&amp;" "&amp;IF(AND(C14=$Q$13,D14=$S$9),A14,"")&amp;" "&amp;IF(AND(C15=$Q$13,D15=$S$9),A15,"")&amp;" "&amp;IF(AND(C16=$Q$13,D16=$S$9),A16,"")&amp;" "&amp;IF(AND(C17=$Q$13,D17=$S$9),A17,"")&amp;" "&amp;IF(AND(C18=$Q$13,D18=$S$9),A18,"")&amp;" "&amp;IF(AND(C19=$Q$13,D19=$S$9),A19,"")&amp;" "&amp;IF(AND(C20=$Q$13,D20=$S$9),A20,"")&amp;" "&amp;IF(AND(C21=$Q$13,D21=$S$9),A21,"")&amp;" "&amp;IF(AND(C22=$Q$13,D22=$S$9),A22,"")&amp;" "&amp;IF(AND(C23=$Q$13,D23=$S$9),A23,"")&amp;" "&amp;IF(AND(C24=$Q$13,D24=$S$9),A24,"")&amp;" "&amp;IF(AND(C25=$Q$13,D25=$S$9),A25,"")&amp;" "&amp;IF(AND(C26=$Q$13,D26=$S$9),A26,"")&amp;" "&amp;IF(AND(C27=$Q$13,D27=$S$9),A27,"")&amp;" "&amp;IF(AND(C28=$Q$13,D28=$S$9),A28,"")&amp;" "&amp;IF(AND(C39=$Q$13,D39=$S$9),A39,"")</f>
        <v xml:space="preserve">                   </v>
      </c>
      <c r="K13" s="70" t="str">
        <f>+IF(AND(C10=$Q$13,D10=$T$9),A10,"")&amp;" "&amp;IF(AND(C11=$Q$13,D11=$T$9),A11,"")&amp;" "&amp;IF(AND(C12=$Q$13,D12=$T$9),A12,"")&amp;" "&amp;IF(AND(C13=$Q$13,D13=$T$9),A13,"")&amp;" "&amp;IF(AND(C14=$Q$13,D14=$T$9),A14,"")&amp;" "&amp;IF(AND(C15=$Q$13,D15=$T$9),A15,"")&amp;" "&amp;IF(AND(C16=$Q$13,D16=$T$9),A16,"")&amp;" "&amp;IF(AND(C17=$Q$13,D17=$T$9),A17,"")&amp;" "&amp;IF(AND(C18=$Q$13,D18=$T$9),A18,"")&amp;" "&amp;IF(AND(C19=$Q$13,D19=$T$9),A19,"")&amp;" "&amp;IF(AND(C20=$Q$13,D20=$T$9),A20,"")&amp;" "&amp;IF(AND(C21=$Q$13,D21=$T$9),A21,"")&amp;" "&amp;IF(AND(C22=$Q$13,D22=$T$9),A22,"")&amp;" "&amp;IF(AND(C23=$Q$13,D23=$T$9),A23,"")&amp;" "&amp;IF(AND(C24=$Q$13,D24=$T$9),A24,"")&amp;" "&amp;IF(AND(C25=$Q$13,D25=$T$9),A25,"")&amp;" "&amp;IF(AND(C26=$Q$13,D26=$T$9),A26,"")&amp;" "&amp;IF(AND(C27=$Q$13,D27=$T$9),A27,"")&amp;" "&amp;IF(AND(C28=$Q$13,D28=$T$9),A28,"")&amp;" "&amp;IF(AND(C39=$Q$13,D39=$T$9),A39,"")</f>
        <v xml:space="preserve">        R9           </v>
      </c>
      <c r="L13" s="66" t="str">
        <f>+IF(AND(C10=$Q$13,D10=$U$9),A10,"")&amp;" "&amp;IF(AND(C11=$Q$13,D11=$U$9),A11,"")&amp;" "&amp;IF(AND(C12=$Q$13,D12=$U$9),A12,"")&amp;" "&amp;IF(AND(C13=$Q$13,D13=$U$9),A13,"")&amp;" "&amp;IF(AND(C14=$Q$13,D14=$U$9),A14,"")&amp;" "&amp;IF(AND(C15=$Q$13,D15=$U$9),A15,"")&amp;" "&amp;IF(AND(C16=$Q$13,D16=$U$9),A16,"")&amp;" "&amp;IF(AND(C17=$Q$13,D17=$U$9),A17,"")&amp;" "&amp;IF(AND(C18=$Q$13,D18=$U$9),A18,"")&amp;" "&amp;IF(AND(C19=$Q$13,D19=$U$9),A19,"")&amp;" "&amp;IF(AND(C20=$Q$13,D20=$U$9),A20,"")&amp;" "&amp;IF(AND(C21=$Q$13,D21=$U$9),A21,"")&amp;" "&amp;IF(AND(C22=$Q$13,D22=$U$9),A22,"")&amp;" "&amp;IF(AND(C23=$Q$13,D23=$U$9),A23,"")&amp;" "&amp;IF(AND(C24=$Q$13,D24=$U$9),A24,"")&amp;" "&amp;IF(AND(C25=$Q$13,D25=$U$9),A25,"")&amp;" "&amp;IF(AND(C26=$Q$13,D26=$U$9),A26,"")&amp;" "&amp;IF(AND(C27=$Q$13,D27=$U$9),A27,"")&amp;" "&amp;IF(AND(C28=$Q$13,D28=$U$9),A28,"")&amp;" "&amp;IF(AND(C39=$Q$13,D39=$U$9),A39,"")</f>
        <v xml:space="preserve">                   </v>
      </c>
      <c r="M13" s="67" t="str">
        <f>+IF(AND(C10=$Q$13,D10=$V$9),A10,"")&amp;" "&amp;IF(AND(C11=$Q$13,D11=$V$9),A11,"")&amp;" "&amp;IF(AND(C12=$Q$13,D12=$V$9),A12,"")&amp;" "&amp;IF(AND(C13=$Q$13,D13=$V$9),A13,"")&amp;" "&amp;IF(AND(C14=$Q$13,D14=$V$9),A14,"")&amp;" "&amp;IF(AND(C15=$Q$13,D15=$V$9),A15,"")&amp;" "&amp;IF(AND(C16=$Q$13,D16=$V$9),A16,"")&amp;" "&amp;IF(AND(C17=$Q$13,D17=$V$9),A17,"")&amp;" "&amp;IF(AND(C18=$Q$13,D18=$V$9),A18,"")&amp;" "&amp;IF(AND(C19=$Q$13,D19=$V$9),A19,"")&amp;" "&amp;IF(AND(C20=$Q$13,D20=$V$9),A20,"")&amp;" "&amp;IF(AND(C21=$Q$13,D21=$V$9),A21,"")&amp;" "&amp;IF(AND(C22=$Q$13,D22=$V$9),A22,"")&amp;" "&amp;IF(AND(C23=$Q$13,D23=$V$9),A23,"")&amp;" "&amp;IF(AND(C24=$Q$13,D24=$V$9),A24,"")&amp;" "&amp;IF(AND(C25=$Q$13,D25=$V$9),A25,"")&amp;" "&amp;IF(AND(C26=$Q$13,D26=$V$9),A26,"")&amp;" "&amp;IF(AND(C27=$Q$13,D27=$V$9),A27,"")&amp;" "&amp;IF(AND(C28=$Q$13,D28=$V$9),A28,"")&amp;" "&amp;IF(AND(C39=$Q$13,D39=$V$9),A39,"")</f>
        <v xml:space="preserve">                   </v>
      </c>
      <c r="N13" s="65"/>
      <c r="O13" s="460"/>
      <c r="P13" s="68">
        <v>0.4</v>
      </c>
      <c r="Q13" s="59" t="s">
        <v>274</v>
      </c>
      <c r="R13" s="74" t="s">
        <v>300</v>
      </c>
      <c r="S13" s="70" t="s">
        <v>280</v>
      </c>
      <c r="T13" s="70" t="s">
        <v>280</v>
      </c>
      <c r="U13" s="66" t="s">
        <v>298</v>
      </c>
      <c r="V13" s="67" t="s">
        <v>299</v>
      </c>
      <c r="Y13" s="50"/>
      <c r="Z13" s="50"/>
      <c r="AA13" s="61"/>
      <c r="AB13" s="71"/>
      <c r="AC13" s="72"/>
      <c r="AD13" s="69"/>
      <c r="AE13" s="69"/>
      <c r="AF13" s="69"/>
      <c r="AG13" s="73"/>
      <c r="AH13" s="69"/>
      <c r="AI13" s="61"/>
      <c r="AJ13" s="61"/>
    </row>
    <row r="14" spans="1:36" ht="93" customHeight="1" thickBot="1" x14ac:dyDescent="0.3">
      <c r="A14" s="62" t="str">
        <f>'2 IDENTIFICACIÓN'!A14</f>
        <v>R5</v>
      </c>
      <c r="B14" s="63" t="str">
        <f>+'2 IDENTIFICACIÓN'!J14</f>
        <v>Posibilidad de afectación económica y reputacional por investigaciones y sanciones disciplinarias por entes de control,  debido a la falta de seguimiento al cumplimiento de metas del Plan de Desarrollo Municipal programadas para la vigencia.</v>
      </c>
      <c r="C14" s="64" t="str">
        <f>+'3 PROBABIL E IMPACTO INHERENTE'!F14</f>
        <v>Media</v>
      </c>
      <c r="D14" s="64" t="str">
        <f>+'3 PROBABIL E IMPACTO INHERENTE'!N14</f>
        <v>Catastrófico</v>
      </c>
      <c r="E14" s="63" t="str">
        <f t="shared" si="0"/>
        <v>Extremo</v>
      </c>
      <c r="F14" s="65"/>
      <c r="G14" s="465"/>
      <c r="H14" s="75" t="s">
        <v>270</v>
      </c>
      <c r="I14" s="76" t="str">
        <f>+IF(AND(C10=$Q$14,D10=$R$9),A10,"")&amp;" "&amp;IF(AND(C11=$Q$14,D11=$R$9),A11,"")&amp;" "&amp;IF(AND(C12=$Q$14,D12=$R$9),A12,"")&amp;" "&amp;IF(AND(C13=$Q$14,D13=$R$9),A13,"")&amp;" "&amp;IF(AND(C14=$Q$14,D14=$R$9),A14,"")&amp;" "&amp;IF(AND(C15=$Q$14,D15=$R$9),A15,"")&amp;" "&amp;IF(AND(C16=$Q$14,D16=$R$9),A16,"")&amp;" "&amp;IF(AND(C17=$Q$14,D17=$R$9),A17,"")&amp;" "&amp;IF(AND(C18=$Q$14,D18=$R$9),A18,"")&amp;" "&amp;IF(AND(C19=$Q$14,D19=$R$9),A19,"")&amp;" "&amp;IF(AND(C20=$Q$14,D20=$R$9),A20,"")&amp;" "&amp;IF(AND(C21=$Q$14,D21=$R$9),A21,"")&amp;" "&amp;IF(AND(C22=$Q$14,D22=$R$9),A22,"")&amp;" "&amp;IF(AND(C23=$Q$14,D23=$R$9),A23,"")&amp;" "&amp;IF(AND(C24=$Q$14,D24=$R$9),A24,"")&amp;" "&amp;IF(AND(C25=$Q$14,D25=$R$9),A25,"")&amp;" "&amp;IF(AND(C26=$Q$14,D26=$R$9),A26,"")&amp;" "&amp;IF(AND(C27=$Q$14,D27=$R$9),A27,"")&amp;" "&amp;IF(AND(C28=$Q$14,D28=$R$9),A28,"")&amp;" "&amp;IF(AND(C39=$Q$14,D39=$R$9),A39,"")</f>
        <v xml:space="preserve">                   </v>
      </c>
      <c r="J14" s="76" t="str">
        <f>+IF(AND(C10=$Q$14,D10=$S$9),A10,"")&amp;" "&amp;IF(AND(C11=$Q$14,D11=$S$9),A11,"")&amp;" "&amp;IF(AND(C12=$Q$14,D12=$S$9),A12,"")&amp;" "&amp;IF(AND(C13=$Q$14,D13=$S$9),A13,"")&amp;" "&amp;IF(AND(C14=$Q$14,D14=$S$9),A14,"")&amp;" "&amp;IF(AND(C15=$Q$14,D15=$S$9),A15,"")&amp;" "&amp;IF(AND(C16=$Q$14,D16=$S$9),A16,"")&amp;" "&amp;IF(AND(C17=$Q$14,D17=$S$9),A17,"")&amp;" "&amp;IF(AND(C18=$Q$14,D18=$S$9),A18,"")&amp;" "&amp;IF(AND(C19=$Q$14,D19=$S$9),A19,"")&amp;" "&amp;IF(AND(C20=$Q$14,D20=$S$9),A20,"")&amp;" "&amp;IF(AND(C21=$Q$14,D21=$S$9),A21,"")&amp;" "&amp;IF(AND(C22=$Q$14,D22=$S$9),A22,"")&amp;" "&amp;IF(AND(C23=$Q$14,D23=$S$9),A23,"")&amp;" "&amp;IF(AND(C24=$Q$14,D24=$S$9),A24,"")&amp;" "&amp;IF(AND(C25=$Q$14,D25=$S$9),A25,"")&amp;" "&amp;IF(AND(C26=$Q$14,D26=$S$9),A26,"")&amp;" "&amp;IF(AND(C27=$Q$14,D27=$S$9),A27,"")&amp;" "&amp;IF(AND(C28=$Q$14,D28=$S$9),A28,"")&amp;" "&amp;IF(AND(C39=$Q$14,D39=$S$9),A39,"")</f>
        <v xml:space="preserve">                   </v>
      </c>
      <c r="K14" s="77" t="str">
        <f>+IF(AND(C10=$Q$14,D10=$T$9),A10,"")&amp;" "&amp;IF(AND(C11=$Q$14,D11=$T$9),A11,"")&amp;" "&amp;IF(AND(C12=$Q$14,D12=$T$9),A12,"")&amp;" "&amp;IF(AND(C13=$Q$14,D13=$T$9),A13,"")&amp;" "&amp;IF(AND(C14=$Q$14,D14=$T$9),A14,"")&amp;" "&amp;IF(AND(C15=$Q$14,D15=$T$9),A15,"")&amp;" "&amp;IF(AND(C16=$Q$14,D16=$T$9),A16,"")&amp;" "&amp;IF(AND(C17=$Q$14,D17=$T$9),A17,"")&amp;" "&amp;IF(AND(C18=$Q$14,D18=$T$9),A18,"")&amp;" "&amp;IF(AND(C19=$Q$14,D19=$T$9),A19,"")&amp;" "&amp;IF(AND(C20=$Q$14,D20=$T$9),A20,"")&amp;" "&amp;IF(AND(C21=$Q$14,D21=$T$9),A21,"")&amp;" "&amp;IF(AND(C22=$Q$14,D22=$T$9),A22,"")&amp;" "&amp;IF(AND(C23=$Q$14,D23=$T$9),A23,"")&amp;" "&amp;IF(AND(C24=$Q$14,D24=$T$9),A24,"")&amp;" "&amp;IF(AND(C25=$Q$14,D25=$T$9),A25,"")&amp;" "&amp;IF(AND(C26=$Q$14,D26=$T$9),A26,"")&amp;" "&amp;IF(AND(C27=$Q$14,D27=$T$9),A27,"")&amp;" "&amp;IF(AND(C28=$Q$14,D28=$T$9),A28,"")&amp;" "&amp;IF(AND(C39=$Q$14,D39=$T$9),A39,"")</f>
        <v xml:space="preserve">                   </v>
      </c>
      <c r="L14" s="78" t="str">
        <f>+IF(AND(C10=$Q$14,D10=$U$9),A10,"")&amp;" "&amp;IF(AND(C11=$Q$14,D11=$U$9),A11,"")&amp;" "&amp;IF(AND(C12=$Q$14,D12=$U$9),A12,"")&amp;" "&amp;IF(AND(C13=$Q$14,D13=$U$9),A13,"")&amp;" "&amp;IF(AND(C14=$Q$14,D14=$U$9),A14,"")&amp;" "&amp;IF(AND(C15=$Q$14,D15=$U$9),A15,"")&amp;" "&amp;IF(AND(C16=$Q$14,D16=$U$9),A16,"")&amp;" "&amp;IF(AND(C17=$Q$14,D17=$U$9),A17,"")&amp;" "&amp;IF(AND(C18=$Q$14,D18=$U$9),A18,"")&amp;" "&amp;IF(AND(C19=$Q$14,D19=$U$9),A19,"")&amp;" "&amp;IF(AND(C20=$Q$14,D20=$U$9),A20,"")&amp;" "&amp;IF(AND(C21=$Q$14,D21=$U$9),A21,"")&amp;" "&amp;IF(AND(C22=$Q$14,D22=$U$9),A22,"")&amp;" "&amp;IF(AND(C23=$Q$14,D23=$U$9),A23,"")&amp;" "&amp;IF(AND(C24=$Q$14,D24=$U$9),A24,"")&amp;" "&amp;IF(AND(C25=$Q$14,D25=$U$9),A25,"")&amp;" "&amp;IF(AND(C26=$Q$14,D26=$U$9),A26,"")&amp;" "&amp;IF(AND(C27=$Q$14,D27=$U$9),A27,"")&amp;" "&amp;IF(AND(C28=$Q$14,D28=$U$9),A28,"")&amp;" "&amp;IF(AND(C39=$Q$14,D39=$U$9),A39,"")</f>
        <v xml:space="preserve">                   </v>
      </c>
      <c r="M14" s="79" t="str">
        <f>+IF(AND(C10=$Q$14,D10=$V$9),A10,"")&amp;" "&amp;IF(AND(C11=$Q$14,D11=$V$9),A11,"")&amp;" "&amp;IF(AND(C12=$Q$14,D12=$V$9),A12,"")&amp;" "&amp;IF(AND(C13=$Q$14,D13=$V$9),A13,"")&amp;" "&amp;IF(AND(C14=$Q$14,D14=$V$9),A14,"")&amp;" "&amp;IF(AND(C15=$Q$14,D15=$V$9),A15,"")&amp;" "&amp;IF(AND(C16=$Q$14,D16=$V$9),A16,"")&amp;" "&amp;IF(AND(C17=$Q$14,D17=$V$9),A17,"")&amp;" "&amp;IF(AND(C18=$Q$14,D18=$V$9),A18,"")&amp;" "&amp;IF(AND(C19=$Q$14,D19=$V$9),A19,"")&amp;" "&amp;IF(AND(C20=$Q$14,D20=$V$9),A20,"")&amp;" "&amp;IF(AND(C21=$Q$14,D21=$V$9),A21,"")&amp;" "&amp;IF(AND(C22=$Q$14,D22=$V$9),A22,"")&amp;" "&amp;IF(AND(C23=$Q$14,D23=$V$9),A23,"")&amp;" "&amp;IF(AND(C24=$Q$14,D24=$V$9),A24,"")&amp;" "&amp;IF(AND(C25=$Q$14,D25=$V$9),A25,"")&amp;" "&amp;IF(AND(C26=$Q$14,D26=$V$9),A26,"")&amp;" "&amp;IF(AND(C27=$Q$14,D27=$V$9),A27,"")&amp;" "&amp;IF(AND(C28=$Q$14,D28=$V$9),A28,"")&amp;" "&amp;IF(AND(C39=$Q$14,D39=$V$9),A39,"")</f>
        <v xml:space="preserve">                   </v>
      </c>
      <c r="N14" s="65"/>
      <c r="O14" s="461"/>
      <c r="P14" s="80">
        <v>0.2</v>
      </c>
      <c r="Q14" s="81" t="s">
        <v>270</v>
      </c>
      <c r="R14" s="76" t="s">
        <v>300</v>
      </c>
      <c r="S14" s="76" t="s">
        <v>300</v>
      </c>
      <c r="T14" s="77" t="s">
        <v>280</v>
      </c>
      <c r="U14" s="78" t="s">
        <v>298</v>
      </c>
      <c r="V14" s="79" t="s">
        <v>299</v>
      </c>
      <c r="Y14" s="50"/>
      <c r="Z14" s="50"/>
      <c r="AA14" s="61"/>
      <c r="AB14" s="71"/>
      <c r="AC14" s="72"/>
      <c r="AD14" s="69"/>
      <c r="AE14" s="69"/>
      <c r="AF14" s="69"/>
      <c r="AG14" s="82"/>
      <c r="AH14" s="69"/>
      <c r="AI14" s="61"/>
      <c r="AJ14" s="61"/>
    </row>
    <row r="15" spans="1:36" ht="93" customHeight="1" x14ac:dyDescent="0.25">
      <c r="A15" s="62" t="str">
        <f>'2 IDENTIFICACIÓN'!A15</f>
        <v>R6</v>
      </c>
      <c r="B15" s="63"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5" s="64" t="str">
        <f>+'3 PROBABIL E IMPACTO INHERENTE'!F15</f>
        <v>Media</v>
      </c>
      <c r="D15" s="64" t="str">
        <f>+'3 PROBABIL E IMPACTO INHERENTE'!N15</f>
        <v>Moderado</v>
      </c>
      <c r="E15" s="63" t="str">
        <f t="shared" si="0"/>
        <v>Moderado</v>
      </c>
      <c r="F15" s="65"/>
      <c r="G15" s="65"/>
      <c r="H15" s="65"/>
      <c r="I15" s="65"/>
      <c r="J15" s="65"/>
      <c r="K15" s="65"/>
      <c r="L15" s="65"/>
      <c r="M15" s="65"/>
      <c r="N15" s="65"/>
      <c r="Y15" s="50"/>
      <c r="Z15" s="50"/>
      <c r="AA15" s="61"/>
      <c r="AB15" s="71"/>
      <c r="AC15" s="72"/>
      <c r="AD15" s="69"/>
      <c r="AE15" s="69"/>
      <c r="AF15" s="69"/>
      <c r="AG15" s="69"/>
      <c r="AH15" s="69"/>
      <c r="AI15" s="61"/>
      <c r="AJ15" s="61"/>
    </row>
    <row r="16" spans="1:36" ht="93" customHeight="1" x14ac:dyDescent="0.25">
      <c r="A16" s="62" t="str">
        <f>'2 IDENTIFICACIÓN'!A16</f>
        <v>R7</v>
      </c>
      <c r="B16" s="63" t="str">
        <f>+'2 IDENTIFICACIÓN'!J16</f>
        <v>Posibilidad de afectación reputacional por  Pérdida de imagen institucional e  investigaciones disciplinarias debido a  incumplimiento de la Ley 1581 de 2012 que dicta disposiciones generales para la protección de datos personales</v>
      </c>
      <c r="C16" s="64" t="str">
        <f>+'3 PROBABIL E IMPACTO INHERENTE'!F16</f>
        <v>Alta</v>
      </c>
      <c r="D16" s="64" t="str">
        <f>+'3 PROBABIL E IMPACTO INHERENTE'!N16</f>
        <v>Moderado</v>
      </c>
      <c r="E16" s="63" t="str">
        <f t="shared" si="0"/>
        <v>Alto</v>
      </c>
      <c r="F16" s="65"/>
      <c r="G16" s="65"/>
      <c r="H16" s="65"/>
      <c r="I16" s="65"/>
      <c r="J16" s="65"/>
      <c r="K16" s="65"/>
      <c r="L16" s="65"/>
      <c r="M16" s="65"/>
      <c r="N16" s="65"/>
      <c r="R16" s="53" t="s">
        <v>301</v>
      </c>
      <c r="T16" s="50"/>
      <c r="U16" s="50"/>
      <c r="V16" s="50"/>
      <c r="W16" s="50"/>
      <c r="X16" s="50"/>
      <c r="Y16" s="50"/>
      <c r="Z16" s="50"/>
      <c r="AA16" s="61"/>
      <c r="AB16" s="71"/>
      <c r="AC16" s="61"/>
      <c r="AD16" s="72"/>
      <c r="AE16" s="72"/>
      <c r="AF16" s="72"/>
      <c r="AG16" s="72"/>
      <c r="AH16" s="72"/>
      <c r="AI16" s="61"/>
      <c r="AJ16" s="61"/>
    </row>
    <row r="17" spans="1:36" ht="93" customHeight="1" x14ac:dyDescent="0.25">
      <c r="A17" s="62" t="str">
        <f>'2 IDENTIFICACIÓN'!A17</f>
        <v>R8</v>
      </c>
      <c r="B17" s="63" t="str">
        <f>+'2 IDENTIFICACIÓN'!J17</f>
        <v>Posibilidad  de efecto dañoso sobre bienes de uso fiscal por pérdida, extravío, hurto o faltantes en inventario de bienes muebles de la entidad,  debido a deficiencias en la actualización, verificación y control del inventario de bienes muebles.</v>
      </c>
      <c r="C17" s="64" t="str">
        <f>+'3 PROBABIL E IMPACTO INHERENTE'!F17</f>
        <v>Media</v>
      </c>
      <c r="D17" s="64" t="str">
        <f>+'3 PROBABIL E IMPACTO INHERENTE'!N17</f>
        <v>Mayor</v>
      </c>
      <c r="E17" s="63" t="str">
        <f t="shared" si="0"/>
        <v>Alto</v>
      </c>
      <c r="F17" s="65"/>
      <c r="G17" s="65"/>
      <c r="H17" s="65"/>
      <c r="I17" s="65"/>
      <c r="J17" s="65"/>
      <c r="K17" s="65"/>
      <c r="L17" s="65"/>
      <c r="M17" s="65"/>
      <c r="N17" s="65"/>
      <c r="R17" s="83" t="s">
        <v>299</v>
      </c>
      <c r="T17" s="50"/>
      <c r="U17" s="50"/>
      <c r="V17" s="50"/>
      <c r="W17" s="50"/>
      <c r="X17" s="50"/>
      <c r="Y17" s="50"/>
      <c r="Z17" s="50"/>
      <c r="AA17" s="61"/>
      <c r="AB17" s="61"/>
      <c r="AC17" s="61"/>
      <c r="AD17" s="69"/>
      <c r="AE17" s="69"/>
      <c r="AF17" s="69"/>
      <c r="AG17" s="69"/>
      <c r="AH17" s="69"/>
      <c r="AI17" s="61"/>
      <c r="AJ17" s="61"/>
    </row>
    <row r="18" spans="1:36" ht="93" customHeight="1" x14ac:dyDescent="0.25">
      <c r="A18" s="62" t="str">
        <f>'2 IDENTIFICACIÓN'!A18</f>
        <v>R9</v>
      </c>
      <c r="B18" s="63" t="str">
        <f>+'2 IDENTIFICACIÓN'!J18</f>
        <v>Posibilidad  de efecto dañoso sobre el recurso público por la ejecución de un alcance inferior al contratado con pago total del valor del contrato, debido a deficiencias en el ejercicio de las funciones de supervisión e interventoría de los contratos de la entidad.</v>
      </c>
      <c r="C18" s="64" t="str">
        <f>+'3 PROBABIL E IMPACTO INHERENTE'!F18</f>
        <v>Baja</v>
      </c>
      <c r="D18" s="64" t="str">
        <f>+'3 PROBABIL E IMPACTO INHERENTE'!N18</f>
        <v>Moderado</v>
      </c>
      <c r="E18" s="63" t="str">
        <f t="shared" si="0"/>
        <v>Moderado</v>
      </c>
      <c r="F18" s="65"/>
      <c r="G18" s="65"/>
      <c r="H18" s="65"/>
      <c r="I18" s="65"/>
      <c r="J18" s="65"/>
      <c r="K18" s="65"/>
      <c r="L18" s="65"/>
      <c r="M18" s="65"/>
      <c r="N18" s="65"/>
      <c r="R18" s="66" t="s">
        <v>298</v>
      </c>
      <c r="S18" s="50"/>
      <c r="T18" s="50"/>
      <c r="U18" s="50"/>
      <c r="V18" s="50"/>
      <c r="W18" s="50"/>
      <c r="X18" s="50"/>
      <c r="Y18" s="50"/>
      <c r="Z18" s="50"/>
      <c r="AA18" s="61"/>
      <c r="AB18" s="61"/>
      <c r="AC18" s="61"/>
      <c r="AD18" s="69"/>
      <c r="AE18" s="69"/>
      <c r="AF18" s="69"/>
      <c r="AG18" s="69"/>
      <c r="AH18" s="69"/>
      <c r="AI18" s="61"/>
      <c r="AJ18" s="61"/>
    </row>
    <row r="19" spans="1:36" ht="93" customHeight="1" x14ac:dyDescent="0.25">
      <c r="A19" s="62" t="str">
        <f>'2 IDENTIFICACIÓN'!A19</f>
        <v>R10</v>
      </c>
      <c r="B19" s="63" t="str">
        <f>+'2 IDENTIFICACIÓN'!J19</f>
        <v>Posibilidad  de efecto dañoso sobre el recurso público por  pago de sanción e intereses moratorios, debido a trámite inoportuno a los requerimientos de los entes de control y vigilancia, de acuerdo con sus lineamientos y términos de ley.</v>
      </c>
      <c r="C19" s="64" t="str">
        <f>+'3 PROBABIL E IMPACTO INHERENTE'!F19</f>
        <v>Media</v>
      </c>
      <c r="D19" s="64" t="str">
        <f>+'3 PROBABIL E IMPACTO INHERENTE'!N19</f>
        <v>Menor</v>
      </c>
      <c r="E19" s="63" t="str">
        <f t="shared" si="0"/>
        <v>Moderado</v>
      </c>
      <c r="F19" s="65"/>
      <c r="G19" s="65"/>
      <c r="H19" s="65"/>
      <c r="I19" s="65"/>
      <c r="J19" s="65"/>
      <c r="K19" s="65"/>
      <c r="L19" s="65"/>
      <c r="M19" s="65"/>
      <c r="N19" s="65"/>
      <c r="Q19" s="84"/>
      <c r="R19" s="70" t="s">
        <v>280</v>
      </c>
      <c r="S19" s="84"/>
      <c r="T19" s="84"/>
      <c r="U19" s="84"/>
      <c r="V19" s="84"/>
      <c r="W19" s="84"/>
      <c r="X19" s="84"/>
      <c r="Y19" s="84"/>
      <c r="Z19" s="84"/>
      <c r="AA19" s="61"/>
      <c r="AB19" s="61"/>
      <c r="AC19" s="85"/>
      <c r="AD19" s="85"/>
      <c r="AE19" s="85"/>
      <c r="AF19" s="85"/>
      <c r="AG19" s="85"/>
      <c r="AH19" s="85"/>
      <c r="AI19" s="61"/>
      <c r="AJ19" s="61"/>
    </row>
    <row r="20" spans="1:36" ht="93" customHeight="1" x14ac:dyDescent="0.25">
      <c r="A20" s="62" t="str">
        <f>'2 IDENTIFICACIÓN'!A20</f>
        <v>R11</v>
      </c>
      <c r="B20" s="63" t="str">
        <f>+'2 IDENTIFICACIÓN'!J20</f>
        <v>Posibilidad de pérdida reputacional por  soborno entrante en el proceso de gestión de la información de interés ciudadano, al recibir o solicitar dádivas o beneficios a nombre propio o de terceros, debido a la gestion indebida de las redes institucionales y/o uso indebido, alteración o revelación selectiva de información institucional de interés público.</v>
      </c>
      <c r="C20" s="64" t="str">
        <f>+'3 PROBABIL E IMPACTO INHERENTE'!F20</f>
        <v>Media</v>
      </c>
      <c r="D20" s="64" t="str">
        <f>+'3 PROBABIL E IMPACTO INHERENTE'!N20</f>
        <v>Moderado</v>
      </c>
      <c r="E20" s="63" t="str">
        <f t="shared" si="0"/>
        <v>Moderado</v>
      </c>
      <c r="F20" s="65"/>
      <c r="G20" s="65"/>
      <c r="H20" s="65"/>
      <c r="I20" s="65"/>
      <c r="J20" s="65"/>
      <c r="K20" s="65"/>
      <c r="L20" s="65"/>
      <c r="M20" s="65"/>
      <c r="N20" s="65"/>
      <c r="Q20" s="84"/>
      <c r="R20" s="74" t="s">
        <v>300</v>
      </c>
      <c r="Y20" s="84"/>
      <c r="Z20" s="84"/>
      <c r="AA20" s="61"/>
      <c r="AB20" s="61"/>
      <c r="AC20" s="61"/>
      <c r="AD20" s="69"/>
      <c r="AE20" s="69"/>
      <c r="AF20" s="69"/>
      <c r="AG20" s="69"/>
      <c r="AH20" s="69"/>
      <c r="AI20" s="61"/>
      <c r="AJ20" s="61"/>
    </row>
    <row r="21" spans="1:36" ht="93" customHeight="1" x14ac:dyDescent="0.25">
      <c r="A21" s="62" t="str">
        <f>'2 IDENTIFICACIÓN'!A21</f>
        <v>R12</v>
      </c>
      <c r="B21" s="63" t="str">
        <f>+'2 IDENTIFICACIÓN'!J21</f>
        <v xml:space="preserve"> por  debido a </v>
      </c>
      <c r="C21" s="64" t="str">
        <f>+'3 PROBABIL E IMPACTO INHERENTE'!F21</f>
        <v/>
      </c>
      <c r="D21" s="64" t="str">
        <f>+'3 PROBABIL E IMPACTO INHERENTE'!N21</f>
        <v/>
      </c>
      <c r="E21" s="63" t="str">
        <f t="shared" si="0"/>
        <v/>
      </c>
      <c r="F21" s="65"/>
      <c r="G21" s="65"/>
      <c r="H21" s="65"/>
      <c r="I21" s="65"/>
      <c r="J21" s="65"/>
      <c r="K21" s="65"/>
      <c r="L21" s="65"/>
      <c r="M21" s="65"/>
      <c r="N21" s="65"/>
      <c r="O21" s="86"/>
      <c r="P21" s="86"/>
      <c r="Q21" s="84"/>
      <c r="Y21" s="84"/>
      <c r="Z21" s="84"/>
      <c r="AA21" s="61"/>
      <c r="AB21" s="61"/>
      <c r="AC21" s="61"/>
      <c r="AD21" s="69"/>
      <c r="AE21" s="69"/>
      <c r="AF21" s="69"/>
      <c r="AG21" s="69"/>
      <c r="AH21" s="69"/>
      <c r="AI21" s="61"/>
      <c r="AJ21" s="61"/>
    </row>
    <row r="22" spans="1:36" ht="93" customHeight="1" x14ac:dyDescent="0.25">
      <c r="A22" s="62" t="str">
        <f>'2 IDENTIFICACIÓN'!A22</f>
        <v>R13</v>
      </c>
      <c r="B22" s="63" t="str">
        <f>+'2 IDENTIFICACIÓN'!J22</f>
        <v xml:space="preserve"> por  debido a </v>
      </c>
      <c r="C22" s="64" t="str">
        <f>+'3 PROBABIL E IMPACTO INHERENTE'!F22</f>
        <v/>
      </c>
      <c r="D22" s="64" t="str">
        <f>+'3 PROBABIL E IMPACTO INHERENTE'!N22</f>
        <v/>
      </c>
      <c r="E22" s="63" t="str">
        <f t="shared" si="0"/>
        <v/>
      </c>
      <c r="F22" s="65"/>
      <c r="G22" s="65"/>
      <c r="H22" s="65"/>
      <c r="I22" s="65"/>
      <c r="J22" s="65"/>
      <c r="K22" s="65"/>
      <c r="L22" s="65"/>
      <c r="M22" s="65"/>
      <c r="N22" s="65"/>
      <c r="O22" s="86"/>
      <c r="P22" s="86"/>
      <c r="Q22" s="87"/>
      <c r="Y22" s="84"/>
      <c r="Z22" s="84"/>
      <c r="AA22" s="61"/>
      <c r="AB22" s="82"/>
      <c r="AC22" s="82"/>
      <c r="AD22" s="82"/>
      <c r="AE22" s="82"/>
      <c r="AF22" s="82"/>
      <c r="AG22" s="82"/>
      <c r="AH22" s="69"/>
      <c r="AI22" s="61"/>
      <c r="AJ22" s="61"/>
    </row>
    <row r="23" spans="1:36" ht="93" customHeight="1" x14ac:dyDescent="0.25">
      <c r="A23" s="62" t="str">
        <f>'2 IDENTIFICACIÓN'!A23</f>
        <v>R14</v>
      </c>
      <c r="B23" s="63" t="str">
        <f>+'2 IDENTIFICACIÓN'!J23</f>
        <v xml:space="preserve"> por  debido a </v>
      </c>
      <c r="C23" s="64" t="str">
        <f>+'3 PROBABIL E IMPACTO INHERENTE'!F23</f>
        <v/>
      </c>
      <c r="D23" s="64" t="str">
        <f>+'3 PROBABIL E IMPACTO INHERENTE'!N23</f>
        <v/>
      </c>
      <c r="E23" s="63" t="str">
        <f t="shared" si="0"/>
        <v/>
      </c>
      <c r="F23" s="65"/>
      <c r="G23" s="65"/>
      <c r="H23" s="65"/>
      <c r="I23" s="65"/>
      <c r="J23" s="65"/>
      <c r="K23" s="65"/>
      <c r="L23" s="65"/>
      <c r="M23" s="65"/>
      <c r="N23" s="65"/>
      <c r="O23" s="86"/>
      <c r="P23" s="86"/>
      <c r="AA23" s="61"/>
      <c r="AB23" s="88"/>
      <c r="AC23" s="88"/>
      <c r="AD23" s="88"/>
      <c r="AE23" s="88"/>
      <c r="AF23" s="88"/>
      <c r="AG23" s="88"/>
      <c r="AH23" s="69"/>
      <c r="AI23" s="61"/>
      <c r="AJ23" s="61"/>
    </row>
    <row r="24" spans="1:36" ht="93" customHeight="1" x14ac:dyDescent="0.25">
      <c r="A24" s="62" t="str">
        <f>'2 IDENTIFICACIÓN'!A24</f>
        <v>R15</v>
      </c>
      <c r="B24" s="63" t="str">
        <f>+'2 IDENTIFICACIÓN'!J24</f>
        <v xml:space="preserve"> por  debido a </v>
      </c>
      <c r="C24" s="64" t="str">
        <f>+'3 PROBABIL E IMPACTO INHERENTE'!F24</f>
        <v/>
      </c>
      <c r="D24" s="64" t="str">
        <f>+'3 PROBABIL E IMPACTO INHERENTE'!N24</f>
        <v/>
      </c>
      <c r="E24" s="63" t="str">
        <f t="shared" si="0"/>
        <v/>
      </c>
      <c r="F24" s="65"/>
      <c r="G24" s="65"/>
      <c r="H24" s="65"/>
      <c r="I24" s="65"/>
      <c r="J24" s="65"/>
      <c r="K24" s="65"/>
      <c r="L24" s="65"/>
      <c r="M24" s="65"/>
      <c r="N24" s="65"/>
      <c r="O24" s="86"/>
      <c r="P24" s="86"/>
      <c r="AA24" s="61"/>
      <c r="AB24" s="82"/>
      <c r="AC24" s="82"/>
      <c r="AD24" s="82"/>
      <c r="AE24" s="82"/>
      <c r="AF24" s="82"/>
      <c r="AG24" s="82"/>
      <c r="AH24" s="69"/>
      <c r="AI24" s="61"/>
      <c r="AJ24" s="61"/>
    </row>
    <row r="25" spans="1:36" ht="93" customHeight="1" x14ac:dyDescent="0.25">
      <c r="A25" s="62" t="str">
        <f>'2 IDENTIFICACIÓN'!A25</f>
        <v>R16</v>
      </c>
      <c r="B25" s="63" t="str">
        <f>+'2 IDENTIFICACIÓN'!J25</f>
        <v xml:space="preserve"> por  debido a </v>
      </c>
      <c r="C25" s="64" t="str">
        <f>+'3 PROBABIL E IMPACTO INHERENTE'!F25</f>
        <v/>
      </c>
      <c r="D25" s="64" t="str">
        <f>+'3 PROBABIL E IMPACTO INHERENTE'!N25</f>
        <v/>
      </c>
      <c r="E25" s="63" t="str">
        <f t="shared" si="0"/>
        <v/>
      </c>
      <c r="F25" s="65"/>
      <c r="G25" s="65"/>
      <c r="H25" s="65"/>
      <c r="I25" s="65"/>
      <c r="J25" s="65"/>
      <c r="K25" s="65"/>
      <c r="L25" s="65"/>
      <c r="M25" s="65"/>
      <c r="N25" s="65"/>
      <c r="AA25" s="61"/>
      <c r="AB25" s="82"/>
      <c r="AC25" s="82"/>
      <c r="AD25" s="82"/>
      <c r="AE25" s="82"/>
      <c r="AF25" s="82"/>
      <c r="AG25" s="82"/>
      <c r="AH25" s="69"/>
      <c r="AI25" s="61"/>
      <c r="AJ25" s="61"/>
    </row>
    <row r="26" spans="1:36" ht="93" customHeight="1" x14ac:dyDescent="0.3">
      <c r="A26" s="62" t="str">
        <f>'2 IDENTIFICACIÓN'!A26</f>
        <v>R17</v>
      </c>
      <c r="B26" s="63" t="str">
        <f>+'2 IDENTIFICACIÓN'!J26</f>
        <v xml:space="preserve"> por  debido a </v>
      </c>
      <c r="C26" s="64" t="str">
        <f>+'3 PROBABIL E IMPACTO INHERENTE'!F26</f>
        <v/>
      </c>
      <c r="D26" s="64" t="str">
        <f>+'3 PROBABIL E IMPACTO INHERENTE'!N26</f>
        <v/>
      </c>
      <c r="E26" s="63" t="str">
        <f t="shared" si="0"/>
        <v/>
      </c>
      <c r="F26" s="65"/>
      <c r="G26" s="65"/>
      <c r="H26" s="65"/>
      <c r="I26" s="65"/>
      <c r="J26" s="65"/>
      <c r="K26" s="65"/>
      <c r="L26" s="65"/>
      <c r="M26" s="65"/>
      <c r="N26" s="65"/>
    </row>
    <row r="27" spans="1:36" ht="93" customHeight="1" x14ac:dyDescent="0.3">
      <c r="A27" s="62" t="str">
        <f>'2 IDENTIFICACIÓN'!A27</f>
        <v>R18</v>
      </c>
      <c r="B27" s="63" t="str">
        <f>+'2 IDENTIFICACIÓN'!J27</f>
        <v xml:space="preserve"> por  debido a </v>
      </c>
      <c r="C27" s="64" t="str">
        <f>+'3 PROBABIL E IMPACTO INHERENTE'!F27</f>
        <v/>
      </c>
      <c r="D27" s="64" t="str">
        <f>+'3 PROBABIL E IMPACTO INHERENTE'!N27</f>
        <v/>
      </c>
      <c r="E27" s="63" t="str">
        <f t="shared" si="0"/>
        <v/>
      </c>
      <c r="F27" s="65"/>
      <c r="G27" s="65"/>
      <c r="H27" s="65"/>
      <c r="I27" s="65"/>
      <c r="J27" s="65"/>
      <c r="K27" s="65"/>
      <c r="L27" s="65"/>
      <c r="M27" s="65"/>
      <c r="N27" s="65"/>
    </row>
    <row r="28" spans="1:36" ht="93" customHeight="1" x14ac:dyDescent="0.3">
      <c r="A28" s="62" t="str">
        <f>'2 IDENTIFICACIÓN'!A28</f>
        <v>R19</v>
      </c>
      <c r="B28" s="63" t="str">
        <f>+'2 IDENTIFICACIÓN'!J28</f>
        <v xml:space="preserve"> por  debido a </v>
      </c>
      <c r="C28" s="64" t="str">
        <f>+'3 PROBABIL E IMPACTO INHERENTE'!F28</f>
        <v/>
      </c>
      <c r="D28" s="64" t="str">
        <f>+'3 PROBABIL E IMPACTO INHERENTE'!N28</f>
        <v/>
      </c>
      <c r="E28" s="63" t="str">
        <f t="shared" si="0"/>
        <v/>
      </c>
      <c r="F28" s="65"/>
      <c r="G28" s="65"/>
      <c r="H28" s="65"/>
      <c r="I28" s="65"/>
      <c r="J28" s="65"/>
      <c r="K28" s="65"/>
      <c r="L28" s="65"/>
      <c r="M28" s="65"/>
      <c r="N28" s="65"/>
    </row>
    <row r="29" spans="1:36" ht="93" customHeight="1" x14ac:dyDescent="0.3">
      <c r="A29" s="62" t="str">
        <f>'2 IDENTIFICACIÓN'!A29</f>
        <v>R20</v>
      </c>
      <c r="B29" s="63" t="str">
        <f>+'2 IDENTIFICACIÓN'!J29</f>
        <v xml:space="preserve"> por  debido a </v>
      </c>
      <c r="C29" s="64" t="str">
        <f>+'3 PROBABIL E IMPACTO INHERENTE'!F29</f>
        <v/>
      </c>
      <c r="D29" s="64" t="str">
        <f>+'3 PROBABIL E IMPACTO INHERENTE'!N29</f>
        <v/>
      </c>
      <c r="E29" s="63" t="str">
        <f t="shared" si="0"/>
        <v/>
      </c>
      <c r="F29" s="65"/>
      <c r="G29" s="65"/>
      <c r="H29" s="65"/>
      <c r="I29" s="65"/>
      <c r="J29" s="65"/>
      <c r="K29" s="65"/>
      <c r="L29" s="65"/>
      <c r="M29" s="65"/>
      <c r="N29" s="65"/>
    </row>
    <row r="30" spans="1:36" ht="93" customHeight="1" x14ac:dyDescent="0.3">
      <c r="A30" s="62" t="str">
        <f>'2 IDENTIFICACIÓN'!A30</f>
        <v>R21</v>
      </c>
      <c r="B30" s="63" t="str">
        <f>+'2 IDENTIFICACIÓN'!J30</f>
        <v xml:space="preserve"> por  debido a </v>
      </c>
      <c r="C30" s="64" t="str">
        <f>+'3 PROBABIL E IMPACTO INHERENTE'!F30</f>
        <v/>
      </c>
      <c r="D30" s="64" t="str">
        <f>+'3 PROBABIL E IMPACTO INHERENTE'!N30</f>
        <v/>
      </c>
      <c r="E30" s="63" t="str">
        <f t="shared" si="0"/>
        <v/>
      </c>
      <c r="F30" s="65"/>
      <c r="G30" s="65"/>
      <c r="H30" s="65"/>
      <c r="I30" s="65"/>
      <c r="J30" s="65"/>
      <c r="K30" s="65"/>
      <c r="L30" s="65"/>
      <c r="M30" s="65"/>
      <c r="N30" s="65"/>
    </row>
    <row r="31" spans="1:36" ht="93" customHeight="1" x14ac:dyDescent="0.3">
      <c r="A31" s="62" t="str">
        <f>'2 IDENTIFICACIÓN'!A31</f>
        <v>R22</v>
      </c>
      <c r="B31" s="63" t="str">
        <f>+'2 IDENTIFICACIÓN'!J31</f>
        <v xml:space="preserve"> por  debido a </v>
      </c>
      <c r="C31" s="64" t="str">
        <f>+'3 PROBABIL E IMPACTO INHERENTE'!F31</f>
        <v/>
      </c>
      <c r="D31" s="64" t="str">
        <f>+'3 PROBABIL E IMPACTO INHERENTE'!N31</f>
        <v/>
      </c>
      <c r="E31" s="63" t="str">
        <f t="shared" si="0"/>
        <v/>
      </c>
      <c r="F31" s="65"/>
      <c r="G31" s="65"/>
      <c r="H31" s="65"/>
      <c r="I31" s="65"/>
      <c r="J31" s="65"/>
      <c r="K31" s="65"/>
      <c r="L31" s="65"/>
      <c r="M31" s="65"/>
      <c r="N31" s="65"/>
    </row>
    <row r="32" spans="1:36" ht="93" customHeight="1" x14ac:dyDescent="0.3">
      <c r="A32" s="62" t="str">
        <f>'2 IDENTIFICACIÓN'!A32</f>
        <v>R23</v>
      </c>
      <c r="B32" s="63" t="str">
        <f>+'2 IDENTIFICACIÓN'!J32</f>
        <v xml:space="preserve"> por  debido a </v>
      </c>
      <c r="C32" s="64" t="str">
        <f>+'3 PROBABIL E IMPACTO INHERENTE'!F32</f>
        <v/>
      </c>
      <c r="D32" s="64" t="str">
        <f>+'3 PROBABIL E IMPACTO INHERENTE'!N32</f>
        <v/>
      </c>
      <c r="E32" s="63" t="str">
        <f t="shared" si="0"/>
        <v/>
      </c>
      <c r="F32" s="65"/>
      <c r="G32" s="65"/>
      <c r="H32" s="65"/>
      <c r="I32" s="65"/>
      <c r="J32" s="65"/>
      <c r="K32" s="65"/>
      <c r="L32" s="65"/>
      <c r="M32" s="65"/>
      <c r="N32" s="65"/>
    </row>
    <row r="33" spans="1:34" ht="93" customHeight="1" x14ac:dyDescent="0.3">
      <c r="A33" s="62" t="str">
        <f>'2 IDENTIFICACIÓN'!A33</f>
        <v>R24</v>
      </c>
      <c r="B33" s="63" t="str">
        <f>+'2 IDENTIFICACIÓN'!J33</f>
        <v xml:space="preserve"> por  debido a </v>
      </c>
      <c r="C33" s="64" t="str">
        <f>+'3 PROBABIL E IMPACTO INHERENTE'!F33</f>
        <v/>
      </c>
      <c r="D33" s="64" t="str">
        <f>+'3 PROBABIL E IMPACTO INHERENTE'!N33</f>
        <v/>
      </c>
      <c r="E33" s="63" t="str">
        <f t="shared" si="0"/>
        <v/>
      </c>
      <c r="F33" s="65"/>
      <c r="G33" s="65"/>
      <c r="H33" s="65"/>
      <c r="I33" s="65"/>
      <c r="J33" s="65"/>
      <c r="K33" s="65"/>
      <c r="L33" s="65"/>
      <c r="M33" s="65"/>
      <c r="N33" s="65"/>
    </row>
    <row r="34" spans="1:34" ht="93" customHeight="1" x14ac:dyDescent="0.3">
      <c r="A34" s="62" t="str">
        <f>'2 IDENTIFICACIÓN'!A34</f>
        <v>R25</v>
      </c>
      <c r="B34" s="63" t="str">
        <f>+'2 IDENTIFICACIÓN'!J34</f>
        <v xml:space="preserve"> por  debido a </v>
      </c>
      <c r="C34" s="64" t="str">
        <f>+'3 PROBABIL E IMPACTO INHERENTE'!F34</f>
        <v/>
      </c>
      <c r="D34" s="64" t="str">
        <f>+'3 PROBABIL E IMPACTO INHERENTE'!N34</f>
        <v/>
      </c>
      <c r="E34" s="63" t="str">
        <f t="shared" si="0"/>
        <v/>
      </c>
      <c r="F34" s="65"/>
      <c r="G34" s="65"/>
      <c r="H34" s="65"/>
      <c r="I34" s="65"/>
      <c r="J34" s="65"/>
      <c r="K34" s="65"/>
      <c r="L34" s="65"/>
      <c r="M34" s="65"/>
      <c r="N34" s="65"/>
    </row>
    <row r="35" spans="1:34" ht="93" customHeight="1" x14ac:dyDescent="0.3">
      <c r="A35" s="62" t="str">
        <f>'2 IDENTIFICACIÓN'!A35</f>
        <v>R26</v>
      </c>
      <c r="B35" s="63" t="str">
        <f>+'2 IDENTIFICACIÓN'!J35</f>
        <v xml:space="preserve"> por  debido a </v>
      </c>
      <c r="C35" s="64" t="str">
        <f>+'3 PROBABIL E IMPACTO INHERENTE'!F35</f>
        <v/>
      </c>
      <c r="D35" s="64" t="str">
        <f>+'3 PROBABIL E IMPACTO INHERENTE'!N35</f>
        <v/>
      </c>
      <c r="E35" s="63" t="str">
        <f t="shared" si="0"/>
        <v/>
      </c>
      <c r="F35" s="65"/>
      <c r="G35" s="65"/>
      <c r="H35" s="65"/>
      <c r="I35" s="65"/>
      <c r="J35" s="65"/>
      <c r="K35" s="65"/>
      <c r="L35" s="65"/>
      <c r="M35" s="65"/>
      <c r="N35" s="65"/>
    </row>
    <row r="36" spans="1:34" ht="93" customHeight="1" x14ac:dyDescent="0.3">
      <c r="A36" s="62" t="str">
        <f>'2 IDENTIFICACIÓN'!A36</f>
        <v>R27</v>
      </c>
      <c r="B36" s="63" t="str">
        <f>+'2 IDENTIFICACIÓN'!J36</f>
        <v xml:space="preserve"> por  debido a </v>
      </c>
      <c r="C36" s="64" t="str">
        <f>+'3 PROBABIL E IMPACTO INHERENTE'!F36</f>
        <v/>
      </c>
      <c r="D36" s="64" t="str">
        <f>+'3 PROBABIL E IMPACTO INHERENTE'!N36</f>
        <v/>
      </c>
      <c r="E36" s="63" t="str">
        <f t="shared" si="0"/>
        <v/>
      </c>
      <c r="F36" s="65"/>
      <c r="G36" s="65"/>
      <c r="H36" s="65"/>
      <c r="I36" s="65"/>
      <c r="J36" s="65"/>
      <c r="K36" s="65"/>
      <c r="L36" s="65"/>
      <c r="M36" s="65"/>
      <c r="N36" s="65"/>
    </row>
    <row r="37" spans="1:34" ht="93" customHeight="1" x14ac:dyDescent="0.3">
      <c r="A37" s="62" t="str">
        <f>'2 IDENTIFICACIÓN'!A37</f>
        <v>R28</v>
      </c>
      <c r="B37" s="63" t="str">
        <f>+'2 IDENTIFICACIÓN'!J37</f>
        <v xml:space="preserve"> por  debido a </v>
      </c>
      <c r="C37" s="64" t="str">
        <f>+'3 PROBABIL E IMPACTO INHERENTE'!F37</f>
        <v/>
      </c>
      <c r="D37" s="64" t="str">
        <f>+'3 PROBABIL E IMPACTO INHERENTE'!N37</f>
        <v/>
      </c>
      <c r="E37" s="63" t="str">
        <f t="shared" si="0"/>
        <v/>
      </c>
      <c r="F37" s="65"/>
      <c r="G37" s="65"/>
      <c r="H37" s="65"/>
      <c r="I37" s="65"/>
      <c r="J37" s="65"/>
      <c r="K37" s="65"/>
      <c r="L37" s="65"/>
      <c r="M37" s="65"/>
      <c r="N37" s="65"/>
    </row>
    <row r="38" spans="1:34" ht="93" customHeight="1" x14ac:dyDescent="0.3">
      <c r="A38" s="62" t="str">
        <f>'2 IDENTIFICACIÓN'!A38</f>
        <v>R29</v>
      </c>
      <c r="B38" s="63" t="str">
        <f>+'2 IDENTIFICACIÓN'!J38</f>
        <v xml:space="preserve"> por  debido a </v>
      </c>
      <c r="C38" s="64" t="str">
        <f>+'3 PROBABIL E IMPACTO INHERENTE'!F38</f>
        <v/>
      </c>
      <c r="D38" s="64" t="str">
        <f>+'3 PROBABIL E IMPACTO INHERENTE'!N38</f>
        <v/>
      </c>
      <c r="E38" s="63" t="str">
        <f t="shared" si="0"/>
        <v/>
      </c>
      <c r="F38" s="65"/>
      <c r="G38" s="65"/>
      <c r="H38" s="65"/>
      <c r="I38" s="65"/>
      <c r="J38" s="65"/>
      <c r="K38" s="65"/>
      <c r="L38" s="65"/>
      <c r="M38" s="65"/>
      <c r="N38" s="65"/>
    </row>
    <row r="39" spans="1:34" ht="93" customHeight="1" x14ac:dyDescent="0.3">
      <c r="A39" s="62" t="str">
        <f>'2 IDENTIFICACIÓN'!A39</f>
        <v>R30</v>
      </c>
      <c r="B39" s="63" t="str">
        <f>+'2 IDENTIFICACIÓN'!J39</f>
        <v xml:space="preserve"> por  debido a </v>
      </c>
      <c r="C39" s="64" t="str">
        <f>+'3 PROBABIL E IMPACTO INHERENTE'!F39</f>
        <v/>
      </c>
      <c r="D39" s="64" t="str">
        <f>+'3 PROBABIL E IMPACTO INHERENTE'!N39</f>
        <v/>
      </c>
      <c r="E39" s="63" t="str">
        <f t="shared" si="0"/>
        <v/>
      </c>
      <c r="F39" s="65"/>
      <c r="G39" s="65"/>
      <c r="H39" s="65"/>
      <c r="I39" s="65"/>
      <c r="J39" s="65"/>
      <c r="K39" s="65"/>
      <c r="L39" s="65"/>
      <c r="M39" s="65"/>
      <c r="N39" s="65"/>
    </row>
    <row r="40" spans="1:34" ht="14.55" customHeight="1" thickBot="1" x14ac:dyDescent="0.35">
      <c r="B40" s="46"/>
      <c r="D40" s="46"/>
      <c r="E40" s="46"/>
      <c r="F40" s="46"/>
      <c r="G40" s="46"/>
      <c r="H40" s="46"/>
      <c r="I40" s="46"/>
      <c r="J40" s="46"/>
      <c r="K40" s="46"/>
      <c r="L40" s="46"/>
      <c r="M40" s="46"/>
      <c r="N40" s="46"/>
      <c r="Y40" s="51"/>
      <c r="Z40" s="51"/>
      <c r="AA40" s="51"/>
      <c r="AB40" s="51"/>
      <c r="AC40" s="51"/>
      <c r="AD40" s="46"/>
      <c r="AE40" s="46"/>
      <c r="AF40" s="46"/>
      <c r="AG40" s="46"/>
      <c r="AH40" s="46"/>
    </row>
    <row r="41" spans="1:34" ht="14.4" thickTop="1" thickBot="1" x14ac:dyDescent="0.35">
      <c r="A41" s="356" t="s">
        <v>377</v>
      </c>
      <c r="B41" s="356"/>
      <c r="C41" s="356"/>
      <c r="D41" s="356"/>
      <c r="E41" s="356"/>
      <c r="F41" s="356"/>
      <c r="G41" s="356"/>
      <c r="H41" s="46"/>
      <c r="I41" s="46"/>
      <c r="J41" s="46"/>
      <c r="K41" s="46"/>
      <c r="L41" s="46"/>
      <c r="M41" s="46"/>
      <c r="N41" s="46"/>
      <c r="Y41" s="51"/>
      <c r="Z41" s="51"/>
      <c r="AA41" s="51"/>
      <c r="AB41" s="51"/>
      <c r="AC41" s="51"/>
      <c r="AD41" s="46"/>
      <c r="AE41" s="46"/>
      <c r="AF41" s="46"/>
      <c r="AG41" s="46"/>
      <c r="AH41" s="46"/>
    </row>
    <row r="42" spans="1:34" ht="19.5" customHeight="1" thickTop="1" thickBot="1" x14ac:dyDescent="0.35">
      <c r="A42" s="313" t="s">
        <v>378</v>
      </c>
      <c r="B42" s="356" t="s">
        <v>379</v>
      </c>
      <c r="C42" s="356"/>
      <c r="D42" s="356" t="s">
        <v>380</v>
      </c>
      <c r="E42" s="356"/>
      <c r="F42" s="356" t="s">
        <v>381</v>
      </c>
      <c r="G42" s="356"/>
      <c r="H42" s="46"/>
      <c r="I42" s="46"/>
      <c r="J42" s="46"/>
      <c r="K42" s="46"/>
      <c r="L42" s="46"/>
      <c r="M42" s="46"/>
      <c r="N42" s="46"/>
      <c r="Y42" s="51"/>
      <c r="Z42" s="51"/>
      <c r="AA42" s="51"/>
      <c r="AB42" s="51"/>
      <c r="AC42" s="51"/>
      <c r="AD42" s="46"/>
      <c r="AE42" s="46"/>
      <c r="AF42" s="46"/>
      <c r="AG42" s="46"/>
      <c r="AH42" s="46"/>
    </row>
    <row r="43" spans="1:34" ht="73.5" customHeight="1" thickTop="1" thickBot="1" x14ac:dyDescent="0.35">
      <c r="A43" s="314" t="s">
        <v>382</v>
      </c>
      <c r="B43" s="357">
        <v>46163</v>
      </c>
      <c r="C43" s="357"/>
      <c r="D43" s="358" t="s">
        <v>383</v>
      </c>
      <c r="E43" s="358"/>
      <c r="F43" s="359" t="s">
        <v>384</v>
      </c>
      <c r="G43" s="359"/>
      <c r="H43" s="46"/>
      <c r="I43" s="46"/>
      <c r="J43" s="46"/>
      <c r="K43" s="46"/>
      <c r="L43" s="46"/>
      <c r="M43" s="46"/>
      <c r="N43" s="46"/>
      <c r="Y43" s="51"/>
      <c r="Z43" s="51"/>
      <c r="AA43" s="51"/>
      <c r="AB43" s="51"/>
      <c r="AC43" s="51"/>
      <c r="AD43" s="46"/>
      <c r="AE43" s="46"/>
      <c r="AF43" s="46"/>
      <c r="AG43" s="46"/>
      <c r="AH43" s="46"/>
    </row>
    <row r="44" spans="1:34" ht="19.5" customHeight="1" thickTop="1" x14ac:dyDescent="0.3">
      <c r="B44" s="46"/>
      <c r="D44" s="46"/>
      <c r="E44" s="46"/>
      <c r="F44" s="46"/>
      <c r="G44" s="46"/>
      <c r="H44" s="46"/>
      <c r="I44" s="46"/>
      <c r="J44" s="46"/>
      <c r="K44" s="46"/>
      <c r="L44" s="46"/>
      <c r="M44" s="46"/>
      <c r="N44" s="46"/>
      <c r="Y44" s="51"/>
      <c r="Z44" s="51"/>
      <c r="AA44" s="51"/>
      <c r="AB44" s="51"/>
      <c r="AC44" s="51"/>
      <c r="AD44" s="46"/>
      <c r="AE44" s="46"/>
      <c r="AF44" s="46"/>
      <c r="AG44" s="46"/>
      <c r="AH44" s="46"/>
    </row>
    <row r="45" spans="1:34" ht="19.5" customHeight="1" x14ac:dyDescent="0.3">
      <c r="B45" s="46"/>
      <c r="D45" s="46"/>
      <c r="E45" s="46"/>
      <c r="F45" s="46"/>
      <c r="G45" s="46"/>
      <c r="H45" s="46"/>
      <c r="I45" s="46"/>
      <c r="J45" s="46"/>
      <c r="K45" s="46"/>
      <c r="L45" s="46"/>
      <c r="M45" s="46"/>
      <c r="N45" s="46"/>
      <c r="Y45" s="51"/>
      <c r="Z45" s="51"/>
      <c r="AA45" s="51"/>
      <c r="AB45" s="51"/>
      <c r="AC45" s="51"/>
      <c r="AD45" s="46"/>
      <c r="AE45" s="46"/>
      <c r="AF45" s="46"/>
      <c r="AG45" s="46"/>
      <c r="AH45" s="46"/>
    </row>
    <row r="46" spans="1:34" ht="19.5" customHeight="1" x14ac:dyDescent="0.3">
      <c r="B46" s="46"/>
      <c r="D46" s="46"/>
      <c r="E46" s="46"/>
      <c r="F46" s="46"/>
      <c r="G46" s="46"/>
      <c r="H46" s="46"/>
      <c r="I46" s="46"/>
      <c r="J46" s="46"/>
      <c r="K46" s="46"/>
      <c r="L46" s="46"/>
      <c r="M46" s="46"/>
      <c r="N46" s="46"/>
      <c r="Y46" s="51"/>
      <c r="Z46" s="51"/>
      <c r="AA46" s="51"/>
      <c r="AB46" s="51"/>
      <c r="AC46" s="51"/>
      <c r="AD46" s="46"/>
      <c r="AE46" s="46"/>
      <c r="AF46" s="46"/>
      <c r="AG46" s="46"/>
      <c r="AH46" s="46"/>
    </row>
  </sheetData>
  <sheetProtection formatCells="0" formatColumns="0" formatRows="0" sort="0" autoFilter="0" pivotTables="0"/>
  <dataConsolidate/>
  <mergeCells count="17">
    <mergeCell ref="A1:A3"/>
    <mergeCell ref="B1:I2"/>
    <mergeCell ref="B3:I3"/>
    <mergeCell ref="A4:K4"/>
    <mergeCell ref="R7:V7"/>
    <mergeCell ref="C8:E8"/>
    <mergeCell ref="O10:O14"/>
    <mergeCell ref="I8:M8"/>
    <mergeCell ref="G10:G14"/>
    <mergeCell ref="G7:M7"/>
    <mergeCell ref="A41:G41"/>
    <mergeCell ref="B42:C42"/>
    <mergeCell ref="D42:E42"/>
    <mergeCell ref="F42:G42"/>
    <mergeCell ref="B43:C43"/>
    <mergeCell ref="D43:E43"/>
    <mergeCell ref="F43:G43"/>
  </mergeCells>
  <conditionalFormatting sqref="C10:C39">
    <cfRule type="cellIs" dxfId="178" priority="6" operator="equal">
      <formula>$Q$14</formula>
    </cfRule>
    <cfRule type="cellIs" dxfId="177" priority="7" operator="equal">
      <formula>$Q$13</formula>
    </cfRule>
    <cfRule type="cellIs" dxfId="176" priority="8" operator="equal">
      <formula>$Q$12</formula>
    </cfRule>
    <cfRule type="cellIs" dxfId="175" priority="9" operator="equal">
      <formula>$Q$11</formula>
    </cfRule>
    <cfRule type="cellIs" dxfId="174" priority="10" operator="equal">
      <formula>$Q$10</formula>
    </cfRule>
  </conditionalFormatting>
  <conditionalFormatting sqref="D10:D39">
    <cfRule type="cellIs" dxfId="173" priority="1" operator="equal">
      <formula>$R$9</formula>
    </cfRule>
    <cfRule type="cellIs" dxfId="172" priority="2" operator="equal">
      <formula>$S$9</formula>
    </cfRule>
    <cfRule type="cellIs" dxfId="171" priority="3" operator="equal">
      <formula>$T$9</formula>
    </cfRule>
    <cfRule type="cellIs" dxfId="170" priority="4" operator="equal">
      <formula>$U$9</formula>
    </cfRule>
    <cfRule type="cellIs" dxfId="169" priority="5" operator="equal">
      <formula>$V$9</formula>
    </cfRule>
  </conditionalFormatting>
  <conditionalFormatting sqref="E10:E39">
    <cfRule type="cellIs" dxfId="168" priority="102" operator="equal">
      <formula>$R$17</formula>
    </cfRule>
    <cfRule type="cellIs" dxfId="167" priority="103" operator="equal">
      <formula>$R$18</formula>
    </cfRule>
    <cfRule type="cellIs" dxfId="166" priority="104" operator="equal">
      <formula>$R$19</formula>
    </cfRule>
    <cfRule type="cellIs" dxfId="165" priority="105" operator="equal">
      <formula>$R$20</formula>
    </cfRule>
  </conditionalFormatting>
  <dataValidations disablePrompts="1" count="3">
    <dataValidation type="list" allowBlank="1" showInputMessage="1" showErrorMessage="1" sqref="JB10:JH17" xr:uid="{00000000-0002-0000-04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A9" xr:uid="{00000000-0002-0000-0400-000001000000}"/>
    <dataValidation allowBlank="1" showInputMessage="1" showErrorMessage="1" prompt="Es la materialización del riesgo y las consecuencias de su aparición. Su escala es: 5 bajo impacto, 10 medio, 20 alto impacto._x000a_" sqref="JB9:JH9" xr:uid="{00000000-0002-0000-0400-000002000000}"/>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4"/>
  <dimension ref="A1:AA194"/>
  <sheetViews>
    <sheetView showGridLines="0" topLeftCell="A66" zoomScale="70" zoomScaleNormal="70" zoomScaleSheetLayoutView="65" workbookViewId="0">
      <selection activeCell="F70" sqref="F70"/>
    </sheetView>
  </sheetViews>
  <sheetFormatPr baseColWidth="10" defaultColWidth="11.44140625" defaultRowHeight="13.8" x14ac:dyDescent="0.3"/>
  <cols>
    <col min="1" max="1" width="14.77734375" style="29" customWidth="1"/>
    <col min="2" max="2" width="29.44140625" style="29" bestFit="1" customWidth="1"/>
    <col min="3" max="3" width="15.44140625" style="29" customWidth="1"/>
    <col min="4" max="4" width="11.44140625" style="29" customWidth="1"/>
    <col min="5" max="5" width="10.21875" style="29" customWidth="1"/>
    <col min="6" max="6" width="17.44140625" style="29" customWidth="1"/>
    <col min="7" max="7" width="29.77734375" style="29" customWidth="1"/>
    <col min="8" max="8" width="47.77734375" style="29" customWidth="1"/>
    <col min="9" max="9" width="56.21875" style="29" customWidth="1"/>
    <col min="10" max="10" width="29" style="29" bestFit="1" customWidth="1"/>
    <col min="11" max="11" width="22.5546875" style="34" customWidth="1"/>
    <col min="12" max="12" width="19.33203125" style="34" customWidth="1"/>
    <col min="13" max="13" width="19.44140625" style="29" bestFit="1" customWidth="1"/>
    <col min="14" max="14" width="12.21875" style="34" customWidth="1"/>
    <col min="15" max="15" width="18.77734375" style="34" customWidth="1"/>
    <col min="16" max="16" width="16.44140625" style="34" bestFit="1" customWidth="1"/>
    <col min="17" max="17" width="14.44140625" style="34" customWidth="1"/>
    <col min="18" max="18" width="13" style="34" customWidth="1"/>
    <col min="19" max="19" width="13.44140625" style="217" customWidth="1"/>
    <col min="20" max="20" width="19.44140625" style="217" customWidth="1"/>
    <col min="21" max="21" width="12.44140625" style="217" customWidth="1"/>
    <col min="22" max="22" width="16.44140625" style="111" customWidth="1"/>
    <col min="23" max="23" width="14.44140625" style="111" customWidth="1"/>
    <col min="24" max="24" width="11.44140625" style="29"/>
    <col min="25" max="25" width="21.44140625" style="4" customWidth="1"/>
    <col min="26" max="26" width="7.44140625" style="4" bestFit="1" customWidth="1"/>
    <col min="27" max="27" width="8.44140625" style="4" bestFit="1" customWidth="1"/>
    <col min="28" max="16384" width="11.44140625" style="29"/>
  </cols>
  <sheetData>
    <row r="1" spans="1:27" s="4" customFormat="1" ht="19.95" customHeight="1" thickTop="1" x14ac:dyDescent="0.3">
      <c r="A1" s="360"/>
      <c r="B1" s="363" t="s">
        <v>375</v>
      </c>
      <c r="C1" s="364"/>
      <c r="D1" s="364"/>
      <c r="E1" s="364"/>
      <c r="F1" s="364"/>
      <c r="G1" s="364"/>
      <c r="H1" s="364"/>
      <c r="I1" s="365"/>
      <c r="J1" s="305" t="s">
        <v>373</v>
      </c>
      <c r="K1" s="306"/>
      <c r="L1" s="252"/>
    </row>
    <row r="2" spans="1:27" s="4" customFormat="1" ht="19.95" customHeight="1" x14ac:dyDescent="0.3">
      <c r="A2" s="361"/>
      <c r="B2" s="366"/>
      <c r="C2" s="367"/>
      <c r="D2" s="367"/>
      <c r="E2" s="367"/>
      <c r="F2" s="367"/>
      <c r="G2" s="367"/>
      <c r="H2" s="367"/>
      <c r="I2" s="368"/>
      <c r="J2" s="307" t="s">
        <v>376</v>
      </c>
      <c r="K2" s="308"/>
      <c r="L2" s="252"/>
    </row>
    <row r="3" spans="1:27" s="3" customFormat="1" ht="16.2" thickBot="1" x14ac:dyDescent="0.3">
      <c r="A3" s="362"/>
      <c r="B3" s="369" t="s">
        <v>359</v>
      </c>
      <c r="C3" s="370"/>
      <c r="D3" s="370"/>
      <c r="E3" s="370"/>
      <c r="F3" s="370"/>
      <c r="G3" s="370"/>
      <c r="H3" s="370"/>
      <c r="I3" s="371"/>
      <c r="J3" s="309" t="s">
        <v>374</v>
      </c>
      <c r="K3" s="310"/>
      <c r="L3" s="253"/>
    </row>
    <row r="4" spans="1:27" s="3" customFormat="1" ht="16.95" customHeight="1" thickTop="1" x14ac:dyDescent="0.25">
      <c r="A4" s="376"/>
      <c r="B4" s="377"/>
      <c r="C4" s="377"/>
      <c r="D4" s="377"/>
      <c r="E4" s="377"/>
      <c r="F4" s="377"/>
      <c r="G4" s="377"/>
      <c r="H4" s="377"/>
      <c r="I4" s="377"/>
      <c r="J4" s="377"/>
      <c r="K4" s="378"/>
    </row>
    <row r="5" spans="1:27" s="4" customFormat="1" ht="27" customHeight="1" x14ac:dyDescent="0.3">
      <c r="A5" s="12" t="s">
        <v>80</v>
      </c>
      <c r="B5" s="264" t="str">
        <f>'2 IDENTIFICACIÓN'!B5</f>
        <v>ALCALDIA DE BUCARAMANGA</v>
      </c>
      <c r="C5" s="259"/>
      <c r="D5" s="259"/>
      <c r="E5" s="260"/>
      <c r="F5" s="244" t="s">
        <v>81</v>
      </c>
      <c r="G5" s="264" t="str">
        <f>'2 IDENTIFICACIÓN'!G5</f>
        <v>GESTIÓN DE LA COMUNICACIÓN</v>
      </c>
      <c r="H5" s="260"/>
      <c r="I5" s="244" t="s">
        <v>353</v>
      </c>
      <c r="J5" s="261">
        <f>'2 IDENTIFICACIÓN'!J5</f>
        <v>2026</v>
      </c>
      <c r="K5" s="262"/>
    </row>
    <row r="6" spans="1:27" s="4" customFormat="1" x14ac:dyDescent="0.3">
      <c r="A6" s="166"/>
      <c r="B6" s="254"/>
      <c r="C6" s="254"/>
      <c r="D6" s="254"/>
      <c r="E6" s="254"/>
      <c r="F6" s="255"/>
      <c r="G6" s="256"/>
      <c r="H6" s="256"/>
      <c r="I6" s="256"/>
      <c r="J6" s="169"/>
      <c r="K6" s="256"/>
      <c r="S6" s="480" t="s">
        <v>303</v>
      </c>
      <c r="T6" s="480" t="s">
        <v>304</v>
      </c>
      <c r="U6" s="480" t="s">
        <v>62</v>
      </c>
    </row>
    <row r="7" spans="1:27" s="32" customFormat="1" ht="16.5" customHeight="1" x14ac:dyDescent="0.3">
      <c r="A7" s="166"/>
      <c r="B7" s="165"/>
      <c r="C7" s="165"/>
      <c r="D7" s="111"/>
      <c r="E7" s="31"/>
      <c r="F7" s="30" t="s">
        <v>302</v>
      </c>
      <c r="G7" s="31"/>
      <c r="H7" s="31"/>
      <c r="I7" s="31"/>
      <c r="J7" s="493" t="s">
        <v>305</v>
      </c>
      <c r="K7" s="494"/>
      <c r="L7" s="494"/>
      <c r="M7" s="494"/>
      <c r="N7" s="494"/>
      <c r="O7" s="494"/>
      <c r="P7" s="494"/>
      <c r="Q7" s="494"/>
      <c r="R7" s="495"/>
      <c r="S7" s="481"/>
      <c r="T7" s="481"/>
      <c r="U7" s="481"/>
      <c r="V7" s="111"/>
      <c r="W7" s="111"/>
      <c r="X7" s="28"/>
      <c r="Y7" s="17" t="s">
        <v>261</v>
      </c>
      <c r="Z7" s="18" t="s">
        <v>306</v>
      </c>
      <c r="AA7" s="19" t="s">
        <v>307</v>
      </c>
    </row>
    <row r="8" spans="1:27" ht="29.25" customHeight="1" x14ac:dyDescent="0.3">
      <c r="A8" s="469" t="s">
        <v>255</v>
      </c>
      <c r="B8" s="469" t="s">
        <v>256</v>
      </c>
      <c r="C8" s="469" t="s">
        <v>308</v>
      </c>
      <c r="D8" s="469" t="s">
        <v>309</v>
      </c>
      <c r="E8" s="483" t="s">
        <v>310</v>
      </c>
      <c r="F8" s="488" t="s">
        <v>44</v>
      </c>
      <c r="G8" s="489"/>
      <c r="H8" s="483"/>
      <c r="I8" s="142"/>
      <c r="J8" s="485" t="s">
        <v>119</v>
      </c>
      <c r="K8" s="486"/>
      <c r="L8" s="486"/>
      <c r="M8" s="486"/>
      <c r="N8" s="487"/>
      <c r="O8" s="490" t="s">
        <v>311</v>
      </c>
      <c r="P8" s="491"/>
      <c r="Q8" s="491"/>
      <c r="R8" s="492"/>
      <c r="S8" s="482"/>
      <c r="T8" s="482"/>
      <c r="U8" s="482"/>
      <c r="X8" s="28"/>
      <c r="Y8" s="221" t="s">
        <v>270</v>
      </c>
      <c r="Z8" s="24">
        <v>0.01</v>
      </c>
      <c r="AA8" s="23">
        <v>0.2</v>
      </c>
    </row>
    <row r="9" spans="1:27" s="28" customFormat="1" ht="55.8" thickBot="1" x14ac:dyDescent="0.35">
      <c r="A9" s="470"/>
      <c r="B9" s="470"/>
      <c r="C9" s="470"/>
      <c r="D9" s="470"/>
      <c r="E9" s="484"/>
      <c r="F9" s="110" t="s">
        <v>312</v>
      </c>
      <c r="G9" s="110" t="s">
        <v>313</v>
      </c>
      <c r="H9" s="110" t="s">
        <v>314</v>
      </c>
      <c r="I9" s="110" t="s">
        <v>315</v>
      </c>
      <c r="J9" s="110" t="s">
        <v>46</v>
      </c>
      <c r="K9" s="33" t="s">
        <v>48</v>
      </c>
      <c r="L9" s="33" t="s">
        <v>50</v>
      </c>
      <c r="M9" s="110" t="s">
        <v>51</v>
      </c>
      <c r="N9" s="33" t="s">
        <v>53</v>
      </c>
      <c r="O9" s="33" t="s">
        <v>123</v>
      </c>
      <c r="P9" s="33" t="s">
        <v>124</v>
      </c>
      <c r="Q9" s="33" t="s">
        <v>316</v>
      </c>
      <c r="R9" s="33" t="s">
        <v>317</v>
      </c>
      <c r="S9" s="33" t="s">
        <v>57</v>
      </c>
      <c r="T9" s="33" t="s">
        <v>59</v>
      </c>
      <c r="U9" s="213" t="s">
        <v>61</v>
      </c>
      <c r="V9" s="33" t="s">
        <v>318</v>
      </c>
      <c r="W9" s="33" t="s">
        <v>319</v>
      </c>
      <c r="Y9" s="222" t="s">
        <v>274</v>
      </c>
      <c r="Z9" s="24">
        <v>0.21</v>
      </c>
      <c r="AA9" s="23">
        <v>0.4</v>
      </c>
    </row>
    <row r="10" spans="1:27" ht="108.75" customHeight="1" x14ac:dyDescent="0.3">
      <c r="A10" s="474" t="str">
        <f>'2 IDENTIFICACIÓN'!A10</f>
        <v>R1</v>
      </c>
      <c r="B10" s="477" t="str">
        <f>+'2 IDENTIFICACIÓN'!J10</f>
        <v>Posibilidad de afectación reputacional por acciones constitucionales interpuestas por los ciudadanos, así como investigaciones y sanciones disciplinarias por entes de control, debido a deficiencias en la revisión, validación, verificación e interpretación de la información suministrada por las dependencias, que puedan generar la divulgación de información inexacta o inadecuada a la ciudadanía.</v>
      </c>
      <c r="C10" s="471">
        <f>+'3 PROBABIL E IMPACTO INHERENTE'!E10</f>
        <v>1</v>
      </c>
      <c r="D10" s="471">
        <f>+'3 PROBABIL E IMPACTO INHERENTE'!M10</f>
        <v>0.6</v>
      </c>
      <c r="E10" s="323">
        <v>1</v>
      </c>
      <c r="F10" s="35" t="s">
        <v>400</v>
      </c>
      <c r="G10" s="35" t="s">
        <v>401</v>
      </c>
      <c r="H10" s="35" t="s">
        <v>402</v>
      </c>
      <c r="I10" s="324" t="str">
        <f t="shared" ref="I10:I73" si="0">+CONCATENATE(F10," ",G10," ",H10)</f>
        <v>El Jefe del Área de Prensa y Comunicaciones verifica y valida que la información a divulgar a la comunidad cumpla con los lineamientos establecidos en el Manual de Estilo, el Plan de Comunicaciones y demás normas y procedimientos vigentes para la publicación de contenidos.</v>
      </c>
      <c r="J10" s="325" t="s">
        <v>133</v>
      </c>
      <c r="K10" s="247">
        <f>+IFERROR(VLOOKUP($J10,'11 FORMULAS'!$B$51:$C$53,2,0),"")</f>
        <v>0.25</v>
      </c>
      <c r="L10" s="247" t="str">
        <f>+IFERROR(VLOOKUP($J10,'11 FORMULAS'!$B$51:$D$53,3,0),"")</f>
        <v>Probabilidad</v>
      </c>
      <c r="M10" s="326" t="s">
        <v>145</v>
      </c>
      <c r="N10" s="247">
        <f>+IFERROR(VLOOKUP($M10,'11 FORMULAS'!$B$54:$C$55,2,0),"")</f>
        <v>0.15</v>
      </c>
      <c r="O10" s="327" t="s">
        <v>135</v>
      </c>
      <c r="P10" s="327" t="s">
        <v>242</v>
      </c>
      <c r="Q10" s="327" t="s">
        <v>137</v>
      </c>
      <c r="R10" s="327" t="s">
        <v>138</v>
      </c>
      <c r="S10" s="247">
        <f>+IFERROR($K10+$N10,"")</f>
        <v>0.4</v>
      </c>
      <c r="T10" s="247">
        <f>IF($L10='11 FORMULAS'!$D$51,$C$10-($C$10*$S$10),$C$10)</f>
        <v>0.6</v>
      </c>
      <c r="U10" s="247">
        <f>IF(L10='11 FORMULAS'!$D$53,$D10-($D10*$S10),$D10)</f>
        <v>0.6</v>
      </c>
      <c r="V10" s="496">
        <f>+IF(T15="","",T15)</f>
        <v>1</v>
      </c>
      <c r="W10" s="499">
        <f>+IF(U15="","",U15)</f>
        <v>0.6</v>
      </c>
      <c r="X10" s="28"/>
      <c r="Y10" s="223" t="s">
        <v>278</v>
      </c>
      <c r="Z10" s="24">
        <v>0.41</v>
      </c>
      <c r="AA10" s="23">
        <v>0.6</v>
      </c>
    </row>
    <row r="11" spans="1:27" ht="82.8" x14ac:dyDescent="0.3">
      <c r="A11" s="475"/>
      <c r="B11" s="478"/>
      <c r="C11" s="472"/>
      <c r="D11" s="472"/>
      <c r="E11" s="245">
        <v>2</v>
      </c>
      <c r="F11" s="163" t="s">
        <v>400</v>
      </c>
      <c r="G11" s="163" t="s">
        <v>403</v>
      </c>
      <c r="H11" s="163" t="s">
        <v>404</v>
      </c>
      <c r="I11" s="212" t="str">
        <f t="shared" si="0"/>
        <v>El Jefe del Área de Prensa y Comunicaciones verifica y monitorea la calidad y el manejo adecuado de la información divulgada a la ciudadanía a través de la página web y redes sociales institucionales, garantizando el cumplimiento de los lineamientos y procedimientos establecidos para la publicación de contenidos.</v>
      </c>
      <c r="J11" s="282" t="s">
        <v>133</v>
      </c>
      <c r="K11" s="216">
        <f>+IFERROR(VLOOKUP($J11,'11 FORMULAS'!$B$51:$C$53,2,0),"")</f>
        <v>0.25</v>
      </c>
      <c r="L11" s="216" t="str">
        <f>+IFERROR(VLOOKUP($J11,'11 FORMULAS'!$B$51:$D$53,3,0),"")</f>
        <v>Probabilidad</v>
      </c>
      <c r="M11" s="246" t="s">
        <v>145</v>
      </c>
      <c r="N11" s="216">
        <f>+IFERROR(VLOOKUP($M11,'11 FORMULAS'!$B$54:$C$55,2,0),"")</f>
        <v>0.15</v>
      </c>
      <c r="O11" s="248" t="s">
        <v>135</v>
      </c>
      <c r="P11" s="248" t="s">
        <v>241</v>
      </c>
      <c r="Q11" s="248" t="s">
        <v>137</v>
      </c>
      <c r="R11" s="248" t="s">
        <v>138</v>
      </c>
      <c r="S11" s="216">
        <f t="shared" ref="S11:S74" si="1">+IFERROR($K11+$N11,"")</f>
        <v>0.4</v>
      </c>
      <c r="T11" s="216">
        <f>IF($L11='11 FORMULAS'!$D$51,$C$10-($C$10*$S$10),$C$10)</f>
        <v>0.6</v>
      </c>
      <c r="U11" s="216">
        <f>IF(L11='11 FORMULAS'!$D$53,$D$10-($D$10*$S$10),$D$10)</f>
        <v>0.6</v>
      </c>
      <c r="V11" s="497"/>
      <c r="W11" s="500"/>
      <c r="X11" s="28"/>
      <c r="Y11" s="26" t="s">
        <v>283</v>
      </c>
      <c r="Z11" s="24">
        <v>0.61</v>
      </c>
      <c r="AA11" s="23">
        <v>0.8</v>
      </c>
    </row>
    <row r="12" spans="1:27" ht="29.55" customHeight="1" x14ac:dyDescent="0.3">
      <c r="A12" s="475"/>
      <c r="B12" s="478"/>
      <c r="C12" s="472"/>
      <c r="D12" s="472"/>
      <c r="E12" s="245">
        <v>3</v>
      </c>
      <c r="F12" s="163"/>
      <c r="G12" s="163"/>
      <c r="H12" s="163"/>
      <c r="I12" s="212" t="str">
        <f t="shared" si="0"/>
        <v xml:space="preserve">  </v>
      </c>
      <c r="J12" s="282"/>
      <c r="K12" s="216" t="str">
        <f>+IFERROR(VLOOKUP($J12,'11 FORMULAS'!$B$51:$C$53,2,0),"")</f>
        <v/>
      </c>
      <c r="L12" s="216" t="str">
        <f>+IFERROR(VLOOKUP($J12,'11 FORMULAS'!$B$51:$D$53,3,0),"")</f>
        <v/>
      </c>
      <c r="M12" s="246"/>
      <c r="N12" s="216" t="str">
        <f>+IFERROR(VLOOKUP($M12,'11 FORMULAS'!$B$54:$C$55,2,0),"")</f>
        <v/>
      </c>
      <c r="O12" s="248"/>
      <c r="P12" s="248"/>
      <c r="Q12" s="248"/>
      <c r="R12" s="248"/>
      <c r="S12" s="216" t="str">
        <f t="shared" si="1"/>
        <v/>
      </c>
      <c r="T12" s="216">
        <f>IF($L12='11 FORMULAS'!$D$51,$C$10-($C$10*$S$10),$C$10)</f>
        <v>1</v>
      </c>
      <c r="U12" s="216">
        <f>IF(L12='11 FORMULAS'!$D$53,$D$10-($D$10*$S$10),$D$10)</f>
        <v>0.6</v>
      </c>
      <c r="V12" s="497"/>
      <c r="W12" s="500"/>
      <c r="X12" s="28"/>
      <c r="Y12" s="224" t="s">
        <v>288</v>
      </c>
      <c r="Z12" s="24">
        <v>0.81</v>
      </c>
      <c r="AA12" s="23">
        <v>1</v>
      </c>
    </row>
    <row r="13" spans="1:27" ht="29.55" customHeight="1" x14ac:dyDescent="0.3">
      <c r="A13" s="475"/>
      <c r="B13" s="478"/>
      <c r="C13" s="472"/>
      <c r="D13" s="472"/>
      <c r="E13" s="245">
        <v>4</v>
      </c>
      <c r="F13" s="163"/>
      <c r="G13" s="163"/>
      <c r="H13" s="163"/>
      <c r="I13" s="212" t="str">
        <f t="shared" si="0"/>
        <v xml:space="preserve">  </v>
      </c>
      <c r="J13" s="282"/>
      <c r="K13" s="216" t="str">
        <f>+IFERROR(VLOOKUP($J13,'11 FORMULAS'!$B$51:$C$53,2,0),"")</f>
        <v/>
      </c>
      <c r="L13" s="216" t="str">
        <f>+IFERROR(VLOOKUP($J13,'11 FORMULAS'!$B$51:$D$53,3,0),"")</f>
        <v/>
      </c>
      <c r="M13" s="246"/>
      <c r="N13" s="216" t="str">
        <f>+IFERROR(VLOOKUP($M13,'11 FORMULAS'!$B$54:$C$55,2,0),"")</f>
        <v/>
      </c>
      <c r="O13" s="248"/>
      <c r="P13" s="248"/>
      <c r="Q13" s="248"/>
      <c r="R13" s="248"/>
      <c r="S13" s="216" t="str">
        <f t="shared" si="1"/>
        <v/>
      </c>
      <c r="T13" s="216">
        <f>IF($L13='11 FORMULAS'!$D$51,$C$10-($C$10*$S$10),$C$10)</f>
        <v>1</v>
      </c>
      <c r="U13" s="216">
        <f>IF(L13='11 FORMULAS'!$D$53,$D$10-($D$10*$S$10),$D$10)</f>
        <v>0.6</v>
      </c>
      <c r="V13" s="497"/>
      <c r="W13" s="500"/>
      <c r="X13" s="28"/>
      <c r="Y13" s="214"/>
      <c r="Z13" s="214"/>
      <c r="AA13" s="214"/>
    </row>
    <row r="14" spans="1:27" ht="29.55" customHeight="1" x14ac:dyDescent="0.3">
      <c r="A14" s="475"/>
      <c r="B14" s="478"/>
      <c r="C14" s="472"/>
      <c r="D14" s="472"/>
      <c r="E14" s="245">
        <v>5</v>
      </c>
      <c r="F14" s="163"/>
      <c r="G14" s="163"/>
      <c r="H14" s="163"/>
      <c r="I14" s="212" t="str">
        <f t="shared" si="0"/>
        <v xml:space="preserve">  </v>
      </c>
      <c r="J14" s="282"/>
      <c r="K14" s="216" t="str">
        <f>+IFERROR(VLOOKUP($J14,'11 FORMULAS'!$B$51:$C$53,2,0),"")</f>
        <v/>
      </c>
      <c r="L14" s="216" t="str">
        <f>+IFERROR(VLOOKUP($J14,'11 FORMULAS'!$B$51:$D$53,3,0),"")</f>
        <v/>
      </c>
      <c r="M14" s="246"/>
      <c r="N14" s="216" t="str">
        <f>+IFERROR(VLOOKUP($M14,'11 FORMULAS'!$B$54:$C$55,2,0),"")</f>
        <v/>
      </c>
      <c r="O14" s="248"/>
      <c r="P14" s="248"/>
      <c r="Q14" s="248"/>
      <c r="R14" s="248"/>
      <c r="S14" s="216" t="str">
        <f t="shared" si="1"/>
        <v/>
      </c>
      <c r="T14" s="216">
        <f>IF($L14='11 FORMULAS'!$D$51,$C$10-($C$10*$S$10),$C$10)</f>
        <v>1</v>
      </c>
      <c r="U14" s="216">
        <f>IF(L14='11 FORMULAS'!$D$53,$D$10-($D$10*$S$10),$D$10)</f>
        <v>0.6</v>
      </c>
      <c r="V14" s="497"/>
      <c r="W14" s="500"/>
      <c r="X14" s="28"/>
      <c r="Y14" s="214"/>
      <c r="Z14" s="214"/>
      <c r="AA14" s="214"/>
    </row>
    <row r="15" spans="1:27" ht="29.55" customHeight="1" thickBot="1" x14ac:dyDescent="0.35">
      <c r="A15" s="476"/>
      <c r="B15" s="479"/>
      <c r="C15" s="473"/>
      <c r="D15" s="473"/>
      <c r="E15" s="249">
        <v>6</v>
      </c>
      <c r="F15" s="164"/>
      <c r="G15" s="164"/>
      <c r="H15" s="164"/>
      <c r="I15" s="328" t="str">
        <f t="shared" si="0"/>
        <v xml:space="preserve">  </v>
      </c>
      <c r="J15" s="329"/>
      <c r="K15" s="330" t="str">
        <f>+IFERROR(VLOOKUP($J15,'11 FORMULAS'!$B$51:$C$53,2,0),"")</f>
        <v/>
      </c>
      <c r="L15" s="330" t="str">
        <f>+IFERROR(VLOOKUP($J15,'11 FORMULAS'!$B$51:$D$53,3,0),"")</f>
        <v/>
      </c>
      <c r="M15" s="331"/>
      <c r="N15" s="330" t="str">
        <f>+IFERROR(VLOOKUP($M15,'11 FORMULAS'!$B$54:$C$55,2,0),"")</f>
        <v/>
      </c>
      <c r="O15" s="332"/>
      <c r="P15" s="332"/>
      <c r="Q15" s="332"/>
      <c r="R15" s="332"/>
      <c r="S15" s="330" t="str">
        <f t="shared" si="1"/>
        <v/>
      </c>
      <c r="T15" s="330">
        <f>IF($L15='11 FORMULAS'!$D$51,$C$10-($C$10*$S$10),$C$10)</f>
        <v>1</v>
      </c>
      <c r="U15" s="330">
        <f>IF(L15='11 FORMULAS'!$D$53,$D$10-($D$10*$S$10),$D$10)</f>
        <v>0.6</v>
      </c>
      <c r="V15" s="498"/>
      <c r="W15" s="501"/>
      <c r="X15" s="28"/>
      <c r="Y15" s="214"/>
      <c r="Z15" s="214"/>
      <c r="AA15" s="214"/>
    </row>
    <row r="16" spans="1:27" ht="97.8" customHeight="1" x14ac:dyDescent="0.3">
      <c r="A16" s="474" t="str">
        <f>'2 IDENTIFICACIÓN'!A11</f>
        <v>R2</v>
      </c>
      <c r="B16" s="477" t="str">
        <f>+'2 IDENTIFICACIÓN'!J11</f>
        <v>Posibilidad de afectación reputacional por  pérdida de imagen institucional e investigaciones disciplinarias, debido a deficiencias en el manejo, almacenamiento, custodia y aseguramiento de los insumos fotográficos, audiovisuales y gráficos de la entidad.</v>
      </c>
      <c r="C16" s="471">
        <f>+'3 PROBABIL E IMPACTO INHERENTE'!E11</f>
        <v>1</v>
      </c>
      <c r="D16" s="471">
        <f>+'3 PROBABIL E IMPACTO INHERENTE'!M11</f>
        <v>0.8</v>
      </c>
      <c r="E16" s="323">
        <v>1</v>
      </c>
      <c r="F16" s="35" t="s">
        <v>400</v>
      </c>
      <c r="G16" s="35" t="s">
        <v>411</v>
      </c>
      <c r="H16" s="35" t="s">
        <v>414</v>
      </c>
      <c r="I16" s="324" t="str">
        <f t="shared" si="0"/>
        <v>El Jefe del Área de Prensa y Comunicaciones verifica y controla el almacenamiento, custodia y aseguramiento de los insumos fotográficos, audiovisuales y gráficos generados por la entidad, de acuerdo con las necesidades del proceso.</v>
      </c>
      <c r="J16" s="325" t="s">
        <v>133</v>
      </c>
      <c r="K16" s="247">
        <f>+IFERROR(VLOOKUP($J16,'11 FORMULAS'!$B$51:$C$53,2,0),"")</f>
        <v>0.25</v>
      </c>
      <c r="L16" s="247" t="str">
        <f>+IFERROR(VLOOKUP($J16,'11 FORMULAS'!$B$51:$D$53,3,0),"")</f>
        <v>Probabilidad</v>
      </c>
      <c r="M16" s="326" t="s">
        <v>145</v>
      </c>
      <c r="N16" s="247">
        <f>+IFERROR(VLOOKUP($M16,'11 FORMULAS'!$B$54:$C$55,2,0),"")</f>
        <v>0.15</v>
      </c>
      <c r="O16" s="327" t="s">
        <v>135</v>
      </c>
      <c r="P16" s="327" t="s">
        <v>241</v>
      </c>
      <c r="Q16" s="327" t="s">
        <v>137</v>
      </c>
      <c r="R16" s="327" t="s">
        <v>138</v>
      </c>
      <c r="S16" s="247">
        <f t="shared" si="1"/>
        <v>0.4</v>
      </c>
      <c r="T16" s="247">
        <f>IF($L16='11 FORMULAS'!$D$51,$C$16-($C$16*$S$16),$C$16)</f>
        <v>0.6</v>
      </c>
      <c r="U16" s="247">
        <f>IF(L16='11 FORMULAS'!$D$53,$D$16-($D$16*$S$16),$D$16)</f>
        <v>0.8</v>
      </c>
      <c r="V16" s="496">
        <f>+IF(T21="","",T21)</f>
        <v>1</v>
      </c>
      <c r="W16" s="499">
        <f>+IF(U21="","",U21)</f>
        <v>0.8</v>
      </c>
      <c r="X16" s="28"/>
      <c r="Y16" s="214"/>
      <c r="Z16" s="215"/>
      <c r="AA16" s="215"/>
    </row>
    <row r="17" spans="1:27" ht="29.55" customHeight="1" x14ac:dyDescent="0.3">
      <c r="A17" s="475"/>
      <c r="B17" s="478"/>
      <c r="C17" s="472"/>
      <c r="D17" s="472"/>
      <c r="E17" s="245">
        <v>2</v>
      </c>
      <c r="F17" s="163"/>
      <c r="G17" s="163"/>
      <c r="H17" s="163"/>
      <c r="I17" s="212" t="str">
        <f t="shared" si="0"/>
        <v xml:space="preserve">  </v>
      </c>
      <c r="J17" s="282"/>
      <c r="K17" s="216" t="str">
        <f>+IFERROR(VLOOKUP($J17,'11 FORMULAS'!$B$51:$C$53,2,0),"")</f>
        <v/>
      </c>
      <c r="L17" s="216" t="str">
        <f>+IFERROR(VLOOKUP($J17,'11 FORMULAS'!$B$51:$D$53,3,0),"")</f>
        <v/>
      </c>
      <c r="M17" s="246"/>
      <c r="N17" s="216" t="str">
        <f>+IFERROR(VLOOKUP($M17,'11 FORMULAS'!$B$54:$C$55,2,0),"")</f>
        <v/>
      </c>
      <c r="O17" s="248"/>
      <c r="P17" s="248"/>
      <c r="Q17" s="248"/>
      <c r="R17" s="248"/>
      <c r="S17" s="216" t="str">
        <f t="shared" si="1"/>
        <v/>
      </c>
      <c r="T17" s="216">
        <f>IF($L17='11 FORMULAS'!$D$51,$C$16-($C$16*$S$16),$C$16)</f>
        <v>1</v>
      </c>
      <c r="U17" s="216">
        <f>IF(L17='11 FORMULAS'!$D$53,$D$16-($D$16*$S$16),$D$16)</f>
        <v>0.8</v>
      </c>
      <c r="V17" s="497"/>
      <c r="W17" s="500"/>
      <c r="X17" s="28"/>
      <c r="Y17" s="214"/>
      <c r="Z17" s="215"/>
      <c r="AA17" s="215"/>
    </row>
    <row r="18" spans="1:27" ht="29.55" customHeight="1" x14ac:dyDescent="0.3">
      <c r="A18" s="475"/>
      <c r="B18" s="478"/>
      <c r="C18" s="472"/>
      <c r="D18" s="472"/>
      <c r="E18" s="245">
        <v>3</v>
      </c>
      <c r="F18" s="163"/>
      <c r="G18" s="163"/>
      <c r="H18" s="163"/>
      <c r="I18" s="212" t="str">
        <f t="shared" si="0"/>
        <v xml:space="preserve">  </v>
      </c>
      <c r="J18" s="282"/>
      <c r="K18" s="216" t="str">
        <f>+IFERROR(VLOOKUP($J18,'11 FORMULAS'!$B$51:$C$53,2,0),"")</f>
        <v/>
      </c>
      <c r="L18" s="216" t="str">
        <f>+IFERROR(VLOOKUP($J18,'11 FORMULAS'!$B$51:$D$53,3,0),"")</f>
        <v/>
      </c>
      <c r="M18" s="246"/>
      <c r="N18" s="216" t="str">
        <f>+IFERROR(VLOOKUP($M18,'11 FORMULAS'!$B$54:$C$55,2,0),"")</f>
        <v/>
      </c>
      <c r="O18" s="248"/>
      <c r="P18" s="248"/>
      <c r="Q18" s="248"/>
      <c r="R18" s="248"/>
      <c r="S18" s="216" t="str">
        <f t="shared" si="1"/>
        <v/>
      </c>
      <c r="T18" s="216">
        <f>IF($L18='11 FORMULAS'!$D$51,$C$16-($C$16*$S$16),$C$16)</f>
        <v>1</v>
      </c>
      <c r="U18" s="216">
        <f>IF(L18='11 FORMULAS'!$D$53,$D$16-($D$16*$S$16),$D$16)</f>
        <v>0.8</v>
      </c>
      <c r="V18" s="497"/>
      <c r="W18" s="500"/>
      <c r="X18" s="28"/>
      <c r="Y18" s="214"/>
      <c r="Z18" s="215"/>
      <c r="AA18" s="215"/>
    </row>
    <row r="19" spans="1:27" ht="29.55" customHeight="1" x14ac:dyDescent="0.3">
      <c r="A19" s="475"/>
      <c r="B19" s="478"/>
      <c r="C19" s="472"/>
      <c r="D19" s="472"/>
      <c r="E19" s="245">
        <v>4</v>
      </c>
      <c r="F19" s="163"/>
      <c r="G19" s="163"/>
      <c r="H19" s="163"/>
      <c r="I19" s="212" t="str">
        <f t="shared" si="0"/>
        <v xml:space="preserve">  </v>
      </c>
      <c r="J19" s="282"/>
      <c r="K19" s="216" t="str">
        <f>+IFERROR(VLOOKUP($J19,'11 FORMULAS'!$B$51:$C$53,2,0),"")</f>
        <v/>
      </c>
      <c r="L19" s="216" t="str">
        <f>+IFERROR(VLOOKUP($J19,'11 FORMULAS'!$B$51:$D$53,3,0),"")</f>
        <v/>
      </c>
      <c r="M19" s="246"/>
      <c r="N19" s="216" t="str">
        <f>+IFERROR(VLOOKUP($M19,'11 FORMULAS'!$B$54:$C$55,2,0),"")</f>
        <v/>
      </c>
      <c r="O19" s="248"/>
      <c r="P19" s="248"/>
      <c r="Q19" s="248"/>
      <c r="R19" s="248"/>
      <c r="S19" s="216" t="str">
        <f t="shared" si="1"/>
        <v/>
      </c>
      <c r="T19" s="216">
        <f>IF($L19='11 FORMULAS'!$D$51,$C$16-($C$16*$S$16),$C$16)</f>
        <v>1</v>
      </c>
      <c r="U19" s="216">
        <f>IF(L19='11 FORMULAS'!$D$53,$D$16-($D$16*$S$16),$D$16)</f>
        <v>0.8</v>
      </c>
      <c r="V19" s="497"/>
      <c r="W19" s="500"/>
      <c r="X19" s="28"/>
      <c r="Y19" s="214"/>
      <c r="Z19" s="215"/>
      <c r="AA19" s="215"/>
    </row>
    <row r="20" spans="1:27" ht="29.55" customHeight="1" x14ac:dyDescent="0.3">
      <c r="A20" s="475"/>
      <c r="B20" s="478"/>
      <c r="C20" s="472"/>
      <c r="D20" s="472"/>
      <c r="E20" s="245">
        <v>5</v>
      </c>
      <c r="F20" s="163"/>
      <c r="G20" s="163"/>
      <c r="H20" s="163"/>
      <c r="I20" s="212" t="str">
        <f t="shared" si="0"/>
        <v xml:space="preserve">  </v>
      </c>
      <c r="J20" s="282"/>
      <c r="K20" s="216" t="str">
        <f>+IFERROR(VLOOKUP($J20,'11 FORMULAS'!$B$51:$C$53,2,0),"")</f>
        <v/>
      </c>
      <c r="L20" s="216" t="str">
        <f>+IFERROR(VLOOKUP($J20,'11 FORMULAS'!$B$51:$D$53,3,0),"")</f>
        <v/>
      </c>
      <c r="M20" s="246"/>
      <c r="N20" s="216" t="str">
        <f>+IFERROR(VLOOKUP($M20,'11 FORMULAS'!$B$54:$C$55,2,0),"")</f>
        <v/>
      </c>
      <c r="O20" s="248"/>
      <c r="P20" s="248"/>
      <c r="Q20" s="248"/>
      <c r="R20" s="248"/>
      <c r="S20" s="216" t="str">
        <f t="shared" si="1"/>
        <v/>
      </c>
      <c r="T20" s="216">
        <f>IF($L20='11 FORMULAS'!$D$51,$C$16-($C$16*$S$16),$C$16)</f>
        <v>1</v>
      </c>
      <c r="U20" s="216">
        <f>IF(L20='11 FORMULAS'!$D$53,$D$16-($D$16*$S$16),$D$16)</f>
        <v>0.8</v>
      </c>
      <c r="V20" s="497"/>
      <c r="W20" s="500"/>
      <c r="X20" s="28"/>
      <c r="Y20" s="214"/>
      <c r="Z20" s="215"/>
      <c r="AA20" s="215"/>
    </row>
    <row r="21" spans="1:27" ht="29.55" customHeight="1" thickBot="1" x14ac:dyDescent="0.35">
      <c r="A21" s="476"/>
      <c r="B21" s="479"/>
      <c r="C21" s="473"/>
      <c r="D21" s="473"/>
      <c r="E21" s="249">
        <v>6</v>
      </c>
      <c r="F21" s="164"/>
      <c r="G21" s="164"/>
      <c r="H21" s="164"/>
      <c r="I21" s="328" t="str">
        <f t="shared" si="0"/>
        <v xml:space="preserve">  </v>
      </c>
      <c r="J21" s="329"/>
      <c r="K21" s="330" t="str">
        <f>+IFERROR(VLOOKUP($J21,'11 FORMULAS'!$B$51:$C$53,2,0),"")</f>
        <v/>
      </c>
      <c r="L21" s="330" t="str">
        <f>+IFERROR(VLOOKUP($J21,'11 FORMULAS'!$B$51:$D$53,3,0),"")</f>
        <v/>
      </c>
      <c r="M21" s="331"/>
      <c r="N21" s="330" t="str">
        <f>+IFERROR(VLOOKUP($M21,'11 FORMULAS'!$B$54:$C$55,2,0),"")</f>
        <v/>
      </c>
      <c r="O21" s="332"/>
      <c r="P21" s="332"/>
      <c r="Q21" s="332"/>
      <c r="R21" s="332"/>
      <c r="S21" s="330" t="str">
        <f t="shared" si="1"/>
        <v/>
      </c>
      <c r="T21" s="330">
        <f>IF($L21='11 FORMULAS'!$D$51,$C$16-($C$16*$S$16),$C$16)</f>
        <v>1</v>
      </c>
      <c r="U21" s="330">
        <f>IF(L21='11 FORMULAS'!$D$53,$D$16-($D$16*$S$16),$D$16)</f>
        <v>0.8</v>
      </c>
      <c r="V21" s="498"/>
      <c r="W21" s="501"/>
      <c r="X21" s="28"/>
    </row>
    <row r="22" spans="1:27" ht="91.8" customHeight="1" x14ac:dyDescent="0.3">
      <c r="A22" s="474" t="str">
        <f>'2 IDENTIFICACIÓN'!A12</f>
        <v>R3</v>
      </c>
      <c r="B22" s="477" t="str">
        <f>+'2 IDENTIFICACIÓN'!J12</f>
        <v>Posibilidad de afectación reputacional por   Investigaciones y sanciones disciplinarias por entes de control, debido a Incumplimiento de la Ley 594 del 2000 en los documentos generados por del Área de Prensa y Comunicaciones</v>
      </c>
      <c r="C22" s="471">
        <f>+'3 PROBABIL E IMPACTO INHERENTE'!E12</f>
        <v>0.6</v>
      </c>
      <c r="D22" s="471">
        <f>+'3 PROBABIL E IMPACTO INHERENTE'!M12</f>
        <v>0.6</v>
      </c>
      <c r="E22" s="323">
        <v>1</v>
      </c>
      <c r="F22" s="335" t="s">
        <v>417</v>
      </c>
      <c r="G22" s="35" t="s">
        <v>418</v>
      </c>
      <c r="H22" s="35" t="s">
        <v>419</v>
      </c>
      <c r="I22" s="324" t="str">
        <f t="shared" si="0"/>
        <v>El profesional asignado del manejo del archivo   aplica los manuales y procedimientos para la intervencion documental  el cual establece los  lineamientos  para  llevar  a  cabo  la: organización, inventario y transferencias  documentales primarias  desde  los  Archivos  de  Gestión  al  Archivo  Central,  teniendo  en  cuenta  el  cumplimiento  de  los tiempos de retención en las fases del ciclo vital de la documentación, según lo estipulen las tablas de retención documental, tablas de valoración docuemental y las directrices del Archivo General de la Nación</v>
      </c>
      <c r="J22" s="325" t="s">
        <v>133</v>
      </c>
      <c r="K22" s="247">
        <f>+IFERROR(VLOOKUP($J22,'11 FORMULAS'!$B$51:$C$53,2,0),"")</f>
        <v>0.25</v>
      </c>
      <c r="L22" s="247" t="str">
        <f>+IFERROR(VLOOKUP($J22,'11 FORMULAS'!$B$51:$D$53,3,0),"")</f>
        <v>Probabilidad</v>
      </c>
      <c r="M22" s="326" t="s">
        <v>145</v>
      </c>
      <c r="N22" s="247">
        <f>+IFERROR(VLOOKUP($M22,'11 FORMULAS'!$B$54:$C$55,2,0),"")</f>
        <v>0.15</v>
      </c>
      <c r="O22" s="327" t="s">
        <v>135</v>
      </c>
      <c r="P22" s="327" t="s">
        <v>242</v>
      </c>
      <c r="Q22" s="327" t="s">
        <v>137</v>
      </c>
      <c r="R22" s="327" t="s">
        <v>138</v>
      </c>
      <c r="S22" s="247">
        <f t="shared" si="1"/>
        <v>0.4</v>
      </c>
      <c r="T22" s="247">
        <f>IF($L22='11 FORMULAS'!$D$51,$C$22-($C$22*$S$22),$C$22)</f>
        <v>0.36</v>
      </c>
      <c r="U22" s="247">
        <f>IF(L22='11 FORMULAS'!$D$53,$D$22-($D$22*$S$22),$D$22)</f>
        <v>0.6</v>
      </c>
      <c r="V22" s="496">
        <f>+IF(T27="","",T27)</f>
        <v>0.6</v>
      </c>
      <c r="W22" s="499">
        <f>+IF(U27="","",U27)</f>
        <v>0.6</v>
      </c>
      <c r="X22" s="28"/>
      <c r="Y22" s="214"/>
      <c r="Z22" s="215"/>
      <c r="AA22" s="215"/>
    </row>
    <row r="23" spans="1:27" ht="29.55" customHeight="1" x14ac:dyDescent="0.3">
      <c r="A23" s="475"/>
      <c r="B23" s="478"/>
      <c r="C23" s="472"/>
      <c r="D23" s="472"/>
      <c r="E23" s="245">
        <v>2</v>
      </c>
      <c r="F23" s="163"/>
      <c r="G23" s="163"/>
      <c r="H23" s="163"/>
      <c r="I23" s="212" t="str">
        <f t="shared" si="0"/>
        <v xml:space="preserve">  </v>
      </c>
      <c r="J23" s="282"/>
      <c r="K23" s="216" t="str">
        <f>+IFERROR(VLOOKUP($J23,'11 FORMULAS'!$B$51:$C$53,2,0),"")</f>
        <v/>
      </c>
      <c r="L23" s="216" t="str">
        <f>+IFERROR(VLOOKUP($J23,'11 FORMULAS'!$B$51:$D$53,3,0),"")</f>
        <v/>
      </c>
      <c r="M23" s="246"/>
      <c r="N23" s="216" t="str">
        <f>+IFERROR(VLOOKUP($M23,'11 FORMULAS'!$B$54:$C$55,2,0),"")</f>
        <v/>
      </c>
      <c r="O23" s="248"/>
      <c r="P23" s="248"/>
      <c r="Q23" s="248"/>
      <c r="R23" s="248"/>
      <c r="S23" s="216" t="str">
        <f t="shared" si="1"/>
        <v/>
      </c>
      <c r="T23" s="216">
        <f>IF($L23='11 FORMULAS'!$D$51,$C$22-($C$22*$S$22),$C$22)</f>
        <v>0.6</v>
      </c>
      <c r="U23" s="216">
        <f>IF(L23='11 FORMULAS'!$D$53,$D$22-($D$22*$S$22),$D$22)</f>
        <v>0.6</v>
      </c>
      <c r="V23" s="497"/>
      <c r="W23" s="500"/>
      <c r="X23" s="28"/>
      <c r="Y23" s="214"/>
      <c r="Z23" s="215"/>
      <c r="AA23" s="215"/>
    </row>
    <row r="24" spans="1:27" ht="29.55" customHeight="1" x14ac:dyDescent="0.3">
      <c r="A24" s="475"/>
      <c r="B24" s="478"/>
      <c r="C24" s="472"/>
      <c r="D24" s="472"/>
      <c r="E24" s="245">
        <v>3</v>
      </c>
      <c r="F24" s="163"/>
      <c r="G24" s="163"/>
      <c r="H24" s="163"/>
      <c r="I24" s="212" t="str">
        <f t="shared" si="0"/>
        <v xml:space="preserve">  </v>
      </c>
      <c r="J24" s="282"/>
      <c r="K24" s="216" t="str">
        <f>+IFERROR(VLOOKUP($J24,'11 FORMULAS'!$B$51:$C$53,2,0),"")</f>
        <v/>
      </c>
      <c r="L24" s="216" t="str">
        <f>+IFERROR(VLOOKUP($J24,'11 FORMULAS'!$B$51:$D$53,3,0),"")</f>
        <v/>
      </c>
      <c r="M24" s="246"/>
      <c r="N24" s="216" t="str">
        <f>+IFERROR(VLOOKUP($M24,'11 FORMULAS'!$B$54:$C$55,2,0),"")</f>
        <v/>
      </c>
      <c r="O24" s="248"/>
      <c r="P24" s="248"/>
      <c r="Q24" s="248"/>
      <c r="R24" s="248"/>
      <c r="S24" s="216" t="str">
        <f t="shared" si="1"/>
        <v/>
      </c>
      <c r="T24" s="216">
        <f>IF($L24='11 FORMULAS'!$D$51,$C$22-($C$22*$S$22),$C$22)</f>
        <v>0.6</v>
      </c>
      <c r="U24" s="216">
        <f>IF(L24='11 FORMULAS'!$D$53,$D$22-($D$22*$S$22),$D$22)</f>
        <v>0.6</v>
      </c>
      <c r="V24" s="497"/>
      <c r="W24" s="500"/>
      <c r="X24" s="28"/>
      <c r="Y24" s="214"/>
      <c r="Z24" s="215"/>
      <c r="AA24" s="215"/>
    </row>
    <row r="25" spans="1:27" ht="29.55" customHeight="1" x14ac:dyDescent="0.3">
      <c r="A25" s="475"/>
      <c r="B25" s="478"/>
      <c r="C25" s="472"/>
      <c r="D25" s="472"/>
      <c r="E25" s="245">
        <v>4</v>
      </c>
      <c r="F25" s="163"/>
      <c r="G25" s="163"/>
      <c r="H25" s="163"/>
      <c r="I25" s="212" t="str">
        <f t="shared" si="0"/>
        <v xml:space="preserve">  </v>
      </c>
      <c r="J25" s="282"/>
      <c r="K25" s="216" t="str">
        <f>+IFERROR(VLOOKUP($J25,'11 FORMULAS'!$B$51:$C$53,2,0),"")</f>
        <v/>
      </c>
      <c r="L25" s="216" t="str">
        <f>+IFERROR(VLOOKUP($J25,'11 FORMULAS'!$B$51:$D$53,3,0),"")</f>
        <v/>
      </c>
      <c r="M25" s="246"/>
      <c r="N25" s="216" t="str">
        <f>+IFERROR(VLOOKUP($M25,'11 FORMULAS'!$B$54:$C$55,2,0),"")</f>
        <v/>
      </c>
      <c r="O25" s="248"/>
      <c r="P25" s="248"/>
      <c r="Q25" s="248"/>
      <c r="R25" s="248"/>
      <c r="S25" s="216" t="str">
        <f t="shared" si="1"/>
        <v/>
      </c>
      <c r="T25" s="216">
        <f>IF($L25='11 FORMULAS'!$D$51,$C$22-($C$22*$S$22),$C$22)</f>
        <v>0.6</v>
      </c>
      <c r="U25" s="216">
        <f>IF(L25='11 FORMULAS'!$D$53,$D$22-($D$22*$S$22),$D$22)</f>
        <v>0.6</v>
      </c>
      <c r="V25" s="497"/>
      <c r="W25" s="500"/>
      <c r="X25" s="28"/>
      <c r="Y25" s="214"/>
      <c r="Z25" s="215"/>
      <c r="AA25" s="215"/>
    </row>
    <row r="26" spans="1:27" ht="29.55" customHeight="1" x14ac:dyDescent="0.3">
      <c r="A26" s="475"/>
      <c r="B26" s="478"/>
      <c r="C26" s="472"/>
      <c r="D26" s="472"/>
      <c r="E26" s="245">
        <v>5</v>
      </c>
      <c r="F26" s="163"/>
      <c r="G26" s="163"/>
      <c r="H26" s="163"/>
      <c r="I26" s="212" t="str">
        <f t="shared" si="0"/>
        <v xml:space="preserve">  </v>
      </c>
      <c r="J26" s="282"/>
      <c r="K26" s="216" t="str">
        <f>+IFERROR(VLOOKUP($J26,'11 FORMULAS'!$B$51:$C$53,2,0),"")</f>
        <v/>
      </c>
      <c r="L26" s="216" t="str">
        <f>+IFERROR(VLOOKUP($J26,'11 FORMULAS'!$B$51:$D$53,3,0),"")</f>
        <v/>
      </c>
      <c r="M26" s="246"/>
      <c r="N26" s="216" t="str">
        <f>+IFERROR(VLOOKUP($M26,'11 FORMULAS'!$B$54:$C$55,2,0),"")</f>
        <v/>
      </c>
      <c r="O26" s="248"/>
      <c r="P26" s="248"/>
      <c r="Q26" s="248"/>
      <c r="R26" s="248"/>
      <c r="S26" s="216" t="str">
        <f t="shared" si="1"/>
        <v/>
      </c>
      <c r="T26" s="216">
        <f>IF($L26='11 FORMULAS'!$D$51,$C$22-($C$22*$S$22),$C$22)</f>
        <v>0.6</v>
      </c>
      <c r="U26" s="216">
        <f>IF(L26='11 FORMULAS'!$D$53,$D$22-($D$22*$S$22),$D$22)</f>
        <v>0.6</v>
      </c>
      <c r="V26" s="497"/>
      <c r="W26" s="500"/>
      <c r="X26" s="28"/>
      <c r="Y26" s="214"/>
      <c r="Z26" s="215"/>
      <c r="AA26" s="215"/>
    </row>
    <row r="27" spans="1:27" ht="29.55" customHeight="1" thickBot="1" x14ac:dyDescent="0.35">
      <c r="A27" s="476"/>
      <c r="B27" s="479"/>
      <c r="C27" s="473"/>
      <c r="D27" s="473"/>
      <c r="E27" s="249">
        <v>6</v>
      </c>
      <c r="F27" s="164"/>
      <c r="G27" s="164"/>
      <c r="H27" s="164"/>
      <c r="I27" s="328" t="str">
        <f t="shared" si="0"/>
        <v xml:space="preserve">  </v>
      </c>
      <c r="J27" s="329"/>
      <c r="K27" s="330" t="str">
        <f>+IFERROR(VLOOKUP($J27,'11 FORMULAS'!$B$51:$C$53,2,0),"")</f>
        <v/>
      </c>
      <c r="L27" s="330" t="str">
        <f>+IFERROR(VLOOKUP($J27,'11 FORMULAS'!$B$51:$D$53,3,0),"")</f>
        <v/>
      </c>
      <c r="M27" s="331"/>
      <c r="N27" s="330" t="str">
        <f>+IFERROR(VLOOKUP($M27,'11 FORMULAS'!$B$54:$C$55,2,0),"")</f>
        <v/>
      </c>
      <c r="O27" s="332"/>
      <c r="P27" s="332"/>
      <c r="Q27" s="332"/>
      <c r="R27" s="332"/>
      <c r="S27" s="330" t="str">
        <f t="shared" si="1"/>
        <v/>
      </c>
      <c r="T27" s="330">
        <f>IF($L27='11 FORMULAS'!$D$51,$C$22-($C$22*$S$22),$C$22)</f>
        <v>0.6</v>
      </c>
      <c r="U27" s="330">
        <f>IF(L27='11 FORMULAS'!$D$53,$D$22-($D$22*$S$22),$D$22)</f>
        <v>0.6</v>
      </c>
      <c r="V27" s="498"/>
      <c r="W27" s="501"/>
      <c r="X27" s="28"/>
    </row>
    <row r="28" spans="1:27" ht="69" x14ac:dyDescent="0.3">
      <c r="A28" s="474" t="str">
        <f>'2 IDENTIFICACIÓN'!A13</f>
        <v>R4</v>
      </c>
      <c r="B28" s="477"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28" s="471">
        <f>+'3 PROBABIL E IMPACTO INHERENTE'!E13</f>
        <v>0.6</v>
      </c>
      <c r="D28" s="471">
        <f>+'3 PROBABIL E IMPACTO INHERENTE'!M13</f>
        <v>0.6</v>
      </c>
      <c r="E28" s="323">
        <v>1</v>
      </c>
      <c r="F28" s="35" t="s">
        <v>437</v>
      </c>
      <c r="G28" s="35" t="s">
        <v>438</v>
      </c>
      <c r="H28" s="35" t="s">
        <v>439</v>
      </c>
      <c r="I28" s="324" t="str">
        <f t="shared" si="0"/>
        <v>La profesional encargada  revisa las acciones correctivas establecidas y plasmadas en los Planes de Mejoramiento de auditorías internas y externas suscritos,   a través de seguimientos con los responsables de su cumplimiento</v>
      </c>
      <c r="J28" s="325" t="s">
        <v>133</v>
      </c>
      <c r="K28" s="247">
        <f>+IFERROR(VLOOKUP($J28,'11 FORMULAS'!$B$51:$C$53,2,0),"")</f>
        <v>0.25</v>
      </c>
      <c r="L28" s="247" t="str">
        <f>+IFERROR(VLOOKUP($J28,'11 FORMULAS'!$B$51:$D$53,3,0),"")</f>
        <v>Probabilidad</v>
      </c>
      <c r="M28" s="326" t="s">
        <v>145</v>
      </c>
      <c r="N28" s="247">
        <f>+IFERROR(VLOOKUP($M28,'11 FORMULAS'!$B$54:$C$55,2,0),"")</f>
        <v>0.15</v>
      </c>
      <c r="O28" s="327" t="s">
        <v>135</v>
      </c>
      <c r="P28" s="327" t="s">
        <v>241</v>
      </c>
      <c r="Q28" s="327" t="s">
        <v>137</v>
      </c>
      <c r="R28" s="327" t="s">
        <v>138</v>
      </c>
      <c r="S28" s="247">
        <f t="shared" si="1"/>
        <v>0.4</v>
      </c>
      <c r="T28" s="247">
        <f>IF($L28='11 FORMULAS'!$D$51,$C$28-($C$28*$S$28),$C$28)</f>
        <v>0.36</v>
      </c>
      <c r="U28" s="247">
        <f>IF(L28='11 FORMULAS'!$D$53,$D$28-($D$28*$S$28),$D$28)</f>
        <v>0.6</v>
      </c>
      <c r="V28" s="496">
        <f>+IF(T33="","",T33)</f>
        <v>0.6</v>
      </c>
      <c r="W28" s="499">
        <f>+IF(U33="","",U33)</f>
        <v>0.6</v>
      </c>
      <c r="X28" s="28"/>
      <c r="Y28" s="214"/>
      <c r="Z28" s="215"/>
      <c r="AA28" s="215"/>
    </row>
    <row r="29" spans="1:27" ht="29.55" customHeight="1" x14ac:dyDescent="0.3">
      <c r="A29" s="475"/>
      <c r="B29" s="478"/>
      <c r="C29" s="472"/>
      <c r="D29" s="472"/>
      <c r="E29" s="245">
        <v>2</v>
      </c>
      <c r="F29" s="163"/>
      <c r="G29" s="163"/>
      <c r="H29" s="163"/>
      <c r="I29" s="212" t="str">
        <f t="shared" si="0"/>
        <v xml:space="preserve">  </v>
      </c>
      <c r="J29" s="282"/>
      <c r="K29" s="216" t="str">
        <f>+IFERROR(VLOOKUP($J29,'11 FORMULAS'!$B$51:$C$53,2,0),"")</f>
        <v/>
      </c>
      <c r="L29" s="216" t="str">
        <f>+IFERROR(VLOOKUP($J29,'11 FORMULAS'!$B$51:$D$53,3,0),"")</f>
        <v/>
      </c>
      <c r="M29" s="246"/>
      <c r="N29" s="216" t="str">
        <f>+IFERROR(VLOOKUP($M29,'11 FORMULAS'!$B$54:$C$55,2,0),"")</f>
        <v/>
      </c>
      <c r="O29" s="248"/>
      <c r="P29" s="248"/>
      <c r="Q29" s="248"/>
      <c r="R29" s="248"/>
      <c r="S29" s="216" t="str">
        <f t="shared" si="1"/>
        <v/>
      </c>
      <c r="T29" s="216">
        <f>IF($L29='11 FORMULAS'!$D$51,$C$28-($C$28*$S$28),$C$28)</f>
        <v>0.6</v>
      </c>
      <c r="U29" s="216">
        <f>IF(L29='11 FORMULAS'!$D$53,$D$28-($D$28*$S$28),$D$28)</f>
        <v>0.6</v>
      </c>
      <c r="V29" s="497"/>
      <c r="W29" s="500"/>
      <c r="X29" s="28"/>
      <c r="Y29" s="214"/>
      <c r="Z29" s="215"/>
      <c r="AA29" s="215"/>
    </row>
    <row r="30" spans="1:27" ht="29.55" customHeight="1" x14ac:dyDescent="0.3">
      <c r="A30" s="475"/>
      <c r="B30" s="478"/>
      <c r="C30" s="472"/>
      <c r="D30" s="472"/>
      <c r="E30" s="245">
        <v>3</v>
      </c>
      <c r="F30" s="163"/>
      <c r="G30" s="163"/>
      <c r="H30" s="163"/>
      <c r="I30" s="212" t="str">
        <f t="shared" si="0"/>
        <v xml:space="preserve">  </v>
      </c>
      <c r="J30" s="282"/>
      <c r="K30" s="216" t="str">
        <f>+IFERROR(VLOOKUP($J30,'11 FORMULAS'!$B$51:$C$53,2,0),"")</f>
        <v/>
      </c>
      <c r="L30" s="216" t="str">
        <f>+IFERROR(VLOOKUP($J30,'11 FORMULAS'!$B$51:$D$53,3,0),"")</f>
        <v/>
      </c>
      <c r="M30" s="246"/>
      <c r="N30" s="216" t="str">
        <f>+IFERROR(VLOOKUP($M30,'11 FORMULAS'!$B$54:$C$55,2,0),"")</f>
        <v/>
      </c>
      <c r="O30" s="248"/>
      <c r="P30" s="248"/>
      <c r="Q30" s="248"/>
      <c r="R30" s="248"/>
      <c r="S30" s="216" t="str">
        <f t="shared" si="1"/>
        <v/>
      </c>
      <c r="T30" s="216">
        <f>IF($L30='11 FORMULAS'!$D$51,$C$28-($C$28*$S$28),$C$28)</f>
        <v>0.6</v>
      </c>
      <c r="U30" s="216">
        <f>IF(L30='11 FORMULAS'!$D$53,$D$28-($D$28*$S$28),$D$28)</f>
        <v>0.6</v>
      </c>
      <c r="V30" s="497"/>
      <c r="W30" s="500"/>
      <c r="X30" s="28"/>
      <c r="Y30" s="214"/>
      <c r="Z30" s="215"/>
      <c r="AA30" s="215"/>
    </row>
    <row r="31" spans="1:27" ht="29.55" customHeight="1" x14ac:dyDescent="0.3">
      <c r="A31" s="475"/>
      <c r="B31" s="478"/>
      <c r="C31" s="472"/>
      <c r="D31" s="472"/>
      <c r="E31" s="245">
        <v>4</v>
      </c>
      <c r="F31" s="163"/>
      <c r="G31" s="163"/>
      <c r="H31" s="163"/>
      <c r="I31" s="212" t="str">
        <f t="shared" si="0"/>
        <v xml:space="preserve">  </v>
      </c>
      <c r="J31" s="282"/>
      <c r="K31" s="216" t="str">
        <f>+IFERROR(VLOOKUP($J31,'11 FORMULAS'!$B$51:$C$53,2,0),"")</f>
        <v/>
      </c>
      <c r="L31" s="216" t="str">
        <f>+IFERROR(VLOOKUP($J31,'11 FORMULAS'!$B$51:$D$53,3,0),"")</f>
        <v/>
      </c>
      <c r="M31" s="246"/>
      <c r="N31" s="216" t="str">
        <f>+IFERROR(VLOOKUP($M31,'11 FORMULAS'!$B$54:$C$55,2,0),"")</f>
        <v/>
      </c>
      <c r="O31" s="248"/>
      <c r="P31" s="248"/>
      <c r="Q31" s="248"/>
      <c r="R31" s="248"/>
      <c r="S31" s="216" t="str">
        <f t="shared" si="1"/>
        <v/>
      </c>
      <c r="T31" s="216">
        <f>IF($L31='11 FORMULAS'!$D$51,$C$28-($C$28*$S$28),$C$28)</f>
        <v>0.6</v>
      </c>
      <c r="U31" s="216">
        <f>IF(L31='11 FORMULAS'!$D$53,$D$28-($D$28*$S$28),$D$28)</f>
        <v>0.6</v>
      </c>
      <c r="V31" s="497"/>
      <c r="W31" s="500"/>
      <c r="X31" s="28"/>
      <c r="Y31" s="214"/>
      <c r="Z31" s="215"/>
      <c r="AA31" s="215"/>
    </row>
    <row r="32" spans="1:27" ht="29.55" customHeight="1" x14ac:dyDescent="0.3">
      <c r="A32" s="475"/>
      <c r="B32" s="478"/>
      <c r="C32" s="472"/>
      <c r="D32" s="472"/>
      <c r="E32" s="245">
        <v>5</v>
      </c>
      <c r="F32" s="163"/>
      <c r="G32" s="163"/>
      <c r="H32" s="163"/>
      <c r="I32" s="212" t="str">
        <f t="shared" si="0"/>
        <v xml:space="preserve">  </v>
      </c>
      <c r="J32" s="282"/>
      <c r="K32" s="216" t="str">
        <f>+IFERROR(VLOOKUP($J32,'11 FORMULAS'!$B$51:$C$53,2,0),"")</f>
        <v/>
      </c>
      <c r="L32" s="216" t="str">
        <f>+IFERROR(VLOOKUP($J32,'11 FORMULAS'!$B$51:$D$53,3,0),"")</f>
        <v/>
      </c>
      <c r="M32" s="246"/>
      <c r="N32" s="216" t="str">
        <f>+IFERROR(VLOOKUP($M32,'11 FORMULAS'!$B$54:$C$55,2,0),"")</f>
        <v/>
      </c>
      <c r="O32" s="248"/>
      <c r="P32" s="248"/>
      <c r="Q32" s="248"/>
      <c r="R32" s="248"/>
      <c r="S32" s="216" t="str">
        <f t="shared" si="1"/>
        <v/>
      </c>
      <c r="T32" s="216">
        <f>IF($L32='11 FORMULAS'!$D$51,$C$28-($C$28*$S$28),$C$28)</f>
        <v>0.6</v>
      </c>
      <c r="U32" s="216">
        <f>IF(L32='11 FORMULAS'!$D$53,$D$28-($D$28*$S$28),$D$28)</f>
        <v>0.6</v>
      </c>
      <c r="V32" s="497"/>
      <c r="W32" s="500"/>
      <c r="X32" s="28"/>
      <c r="Y32" s="214"/>
      <c r="Z32" s="215"/>
      <c r="AA32" s="215"/>
    </row>
    <row r="33" spans="1:27" ht="29.55" customHeight="1" thickBot="1" x14ac:dyDescent="0.35">
      <c r="A33" s="476"/>
      <c r="B33" s="479"/>
      <c r="C33" s="473"/>
      <c r="D33" s="473"/>
      <c r="E33" s="249">
        <v>6</v>
      </c>
      <c r="F33" s="164"/>
      <c r="G33" s="164"/>
      <c r="H33" s="164"/>
      <c r="I33" s="328" t="str">
        <f t="shared" si="0"/>
        <v xml:space="preserve">  </v>
      </c>
      <c r="J33" s="329"/>
      <c r="K33" s="330" t="str">
        <f>+IFERROR(VLOOKUP($J33,'11 FORMULAS'!$B$51:$C$53,2,0),"")</f>
        <v/>
      </c>
      <c r="L33" s="330" t="str">
        <f>+IFERROR(VLOOKUP($J33,'11 FORMULAS'!$B$51:$D$53,3,0),"")</f>
        <v/>
      </c>
      <c r="M33" s="331"/>
      <c r="N33" s="330" t="str">
        <f>+IFERROR(VLOOKUP($M33,'11 FORMULAS'!$B$54:$C$55,2,0),"")</f>
        <v/>
      </c>
      <c r="O33" s="332"/>
      <c r="P33" s="332"/>
      <c r="Q33" s="332"/>
      <c r="R33" s="332"/>
      <c r="S33" s="330" t="str">
        <f t="shared" si="1"/>
        <v/>
      </c>
      <c r="T33" s="330">
        <f>IF($L33='11 FORMULAS'!$D$51,$C$28-($C$28*$S$28),$C$28)</f>
        <v>0.6</v>
      </c>
      <c r="U33" s="330">
        <f>IF(L33='11 FORMULAS'!$D$53,$D$28-($D$28*$S$28),$D$28)</f>
        <v>0.6</v>
      </c>
      <c r="V33" s="498"/>
      <c r="W33" s="501"/>
      <c r="X33" s="28"/>
    </row>
    <row r="34" spans="1:27" ht="101.4" customHeight="1" x14ac:dyDescent="0.3">
      <c r="A34" s="474" t="str">
        <f>'2 IDENTIFICACIÓN'!A14</f>
        <v>R5</v>
      </c>
      <c r="B34" s="477" t="str">
        <f>+'2 IDENTIFICACIÓN'!J14</f>
        <v>Posibilidad de afectación económica y reputacional por investigaciones y sanciones disciplinarias por entes de control,  debido a la falta de seguimiento al cumplimiento de metas del Plan de Desarrollo Municipal programadas para la vigencia.</v>
      </c>
      <c r="C34" s="471">
        <f>+'3 PROBABIL E IMPACTO INHERENTE'!E14</f>
        <v>0.6</v>
      </c>
      <c r="D34" s="471">
        <f>+'3 PROBABIL E IMPACTO INHERENTE'!M14</f>
        <v>1</v>
      </c>
      <c r="E34" s="323">
        <v>1</v>
      </c>
      <c r="F34" s="335" t="s">
        <v>441</v>
      </c>
      <c r="G34" s="35" t="s">
        <v>440</v>
      </c>
      <c r="H34" s="35" t="s">
        <v>442</v>
      </c>
      <c r="I34" s="324" t="str">
        <f t="shared" si="0"/>
        <v>El jefe del Área de Prensa y Comunicaciones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J34" s="325" t="s">
        <v>133</v>
      </c>
      <c r="K34" s="247">
        <f>+IFERROR(VLOOKUP($J34,'11 FORMULAS'!$B$51:$C$53,2,0),"")</f>
        <v>0.25</v>
      </c>
      <c r="L34" s="247" t="str">
        <f>+IFERROR(VLOOKUP($J34,'11 FORMULAS'!$B$51:$D$53,3,0),"")</f>
        <v>Probabilidad</v>
      </c>
      <c r="M34" s="326" t="s">
        <v>145</v>
      </c>
      <c r="N34" s="247">
        <f>+IFERROR(VLOOKUP($M34,'11 FORMULAS'!$B$54:$C$55,2,0),"")</f>
        <v>0.15</v>
      </c>
      <c r="O34" s="327" t="s">
        <v>135</v>
      </c>
      <c r="P34" s="327" t="s">
        <v>241</v>
      </c>
      <c r="Q34" s="327" t="s">
        <v>137</v>
      </c>
      <c r="R34" s="327" t="s">
        <v>138</v>
      </c>
      <c r="S34" s="247">
        <f t="shared" si="1"/>
        <v>0.4</v>
      </c>
      <c r="T34" s="247">
        <f>IF($L34='11 FORMULAS'!$D$51,$C$34-($C$34*$S$34),$C$34)</f>
        <v>0.36</v>
      </c>
      <c r="U34" s="247">
        <f>IF($L34='11 FORMULAS'!$D$53,$D$34-($D$34*$S$34),$D$34)</f>
        <v>1</v>
      </c>
      <c r="V34" s="496">
        <f>+IF(T39="","",T39)</f>
        <v>0.6</v>
      </c>
      <c r="W34" s="499">
        <f>+IF(U39="","",U39)</f>
        <v>1</v>
      </c>
      <c r="X34" s="28"/>
      <c r="Y34" s="214"/>
      <c r="Z34" s="215"/>
      <c r="AA34" s="215"/>
    </row>
    <row r="35" spans="1:27" ht="29.55" customHeight="1" x14ac:dyDescent="0.3">
      <c r="A35" s="475"/>
      <c r="B35" s="478"/>
      <c r="C35" s="472"/>
      <c r="D35" s="472"/>
      <c r="E35" s="245">
        <v>2</v>
      </c>
      <c r="F35" s="163"/>
      <c r="G35" s="163"/>
      <c r="H35" s="163"/>
      <c r="I35" s="212" t="str">
        <f t="shared" si="0"/>
        <v xml:space="preserve">  </v>
      </c>
      <c r="J35" s="282"/>
      <c r="K35" s="216" t="str">
        <f>+IFERROR(VLOOKUP($J35,'11 FORMULAS'!$B$51:$C$53,2,0),"")</f>
        <v/>
      </c>
      <c r="L35" s="216" t="str">
        <f>+IFERROR(VLOOKUP($J35,'11 FORMULAS'!$B$51:$D$53,3,0),"")</f>
        <v/>
      </c>
      <c r="M35" s="246"/>
      <c r="N35" s="216" t="str">
        <f>+IFERROR(VLOOKUP($M35,'11 FORMULAS'!$B$54:$C$55,2,0),"")</f>
        <v/>
      </c>
      <c r="O35" s="248"/>
      <c r="P35" s="248"/>
      <c r="Q35" s="248"/>
      <c r="R35" s="248"/>
      <c r="S35" s="216" t="str">
        <f t="shared" si="1"/>
        <v/>
      </c>
      <c r="T35" s="216">
        <f>IF($L35='11 FORMULAS'!$D$51,$C$34-($C$34*$S$34),$C$34)</f>
        <v>0.6</v>
      </c>
      <c r="U35" s="216">
        <f>IF($L35='11 FORMULAS'!$D$53,$D$34-($D$34*$S$34),$D$34)</f>
        <v>1</v>
      </c>
      <c r="V35" s="497"/>
      <c r="W35" s="500"/>
      <c r="X35" s="28"/>
      <c r="Y35" s="214"/>
      <c r="Z35" s="215"/>
      <c r="AA35" s="215"/>
    </row>
    <row r="36" spans="1:27" ht="29.55" customHeight="1" x14ac:dyDescent="0.3">
      <c r="A36" s="475"/>
      <c r="B36" s="478"/>
      <c r="C36" s="472"/>
      <c r="D36" s="472"/>
      <c r="E36" s="245">
        <v>3</v>
      </c>
      <c r="F36" s="163"/>
      <c r="G36" s="163"/>
      <c r="H36" s="163"/>
      <c r="I36" s="212" t="str">
        <f t="shared" si="0"/>
        <v xml:space="preserve">  </v>
      </c>
      <c r="J36" s="282"/>
      <c r="K36" s="216" t="str">
        <f>+IFERROR(VLOOKUP($J36,'11 FORMULAS'!$B$51:$C$53,2,0),"")</f>
        <v/>
      </c>
      <c r="L36" s="216" t="str">
        <f>+IFERROR(VLOOKUP($J36,'11 FORMULAS'!$B$51:$D$53,3,0),"")</f>
        <v/>
      </c>
      <c r="M36" s="246"/>
      <c r="N36" s="216" t="str">
        <f>+IFERROR(VLOOKUP($M36,'11 FORMULAS'!$B$54:$C$55,2,0),"")</f>
        <v/>
      </c>
      <c r="O36" s="248"/>
      <c r="P36" s="248"/>
      <c r="Q36" s="248"/>
      <c r="R36" s="248"/>
      <c r="S36" s="216" t="str">
        <f t="shared" si="1"/>
        <v/>
      </c>
      <c r="T36" s="216">
        <f>IF($L36='11 FORMULAS'!$D$51,$C$34-($C$34*$S$34),$C$34)</f>
        <v>0.6</v>
      </c>
      <c r="U36" s="216">
        <f>IF($L36='11 FORMULAS'!$D$53,$D$34-($D$34*$S$34),$D$34)</f>
        <v>1</v>
      </c>
      <c r="V36" s="497"/>
      <c r="W36" s="500"/>
      <c r="X36" s="28"/>
      <c r="Y36" s="214"/>
      <c r="Z36" s="215"/>
      <c r="AA36" s="215"/>
    </row>
    <row r="37" spans="1:27" ht="29.55" customHeight="1" x14ac:dyDescent="0.3">
      <c r="A37" s="475"/>
      <c r="B37" s="478"/>
      <c r="C37" s="472"/>
      <c r="D37" s="472"/>
      <c r="E37" s="245">
        <v>4</v>
      </c>
      <c r="F37" s="163"/>
      <c r="G37" s="163"/>
      <c r="H37" s="163"/>
      <c r="I37" s="212" t="str">
        <f t="shared" si="0"/>
        <v xml:space="preserve">  </v>
      </c>
      <c r="J37" s="282"/>
      <c r="K37" s="216" t="str">
        <f>+IFERROR(VLOOKUP($J37,'11 FORMULAS'!$B$51:$C$53,2,0),"")</f>
        <v/>
      </c>
      <c r="L37" s="216" t="str">
        <f>+IFERROR(VLOOKUP($J37,'11 FORMULAS'!$B$51:$D$53,3,0),"")</f>
        <v/>
      </c>
      <c r="M37" s="246"/>
      <c r="N37" s="216" t="str">
        <f>+IFERROR(VLOOKUP($M37,'11 FORMULAS'!$B$54:$C$55,2,0),"")</f>
        <v/>
      </c>
      <c r="O37" s="248"/>
      <c r="P37" s="248"/>
      <c r="Q37" s="248"/>
      <c r="R37" s="248"/>
      <c r="S37" s="216" t="str">
        <f t="shared" si="1"/>
        <v/>
      </c>
      <c r="T37" s="216">
        <f>IF($L37='11 FORMULAS'!$D$51,$C$34-($C$34*$S$34),$C$34)</f>
        <v>0.6</v>
      </c>
      <c r="U37" s="216">
        <f>IF($L37='11 FORMULAS'!$D$53,$D$34-($D$34*$S$34),$D$34)</f>
        <v>1</v>
      </c>
      <c r="V37" s="497"/>
      <c r="W37" s="500"/>
      <c r="X37" s="28"/>
      <c r="Y37" s="214"/>
      <c r="Z37" s="215"/>
      <c r="AA37" s="215"/>
    </row>
    <row r="38" spans="1:27" ht="29.55" customHeight="1" x14ac:dyDescent="0.3">
      <c r="A38" s="475"/>
      <c r="B38" s="478"/>
      <c r="C38" s="472"/>
      <c r="D38" s="472"/>
      <c r="E38" s="245">
        <v>5</v>
      </c>
      <c r="F38" s="163"/>
      <c r="G38" s="163"/>
      <c r="H38" s="163"/>
      <c r="I38" s="212" t="str">
        <f t="shared" si="0"/>
        <v xml:space="preserve">  </v>
      </c>
      <c r="J38" s="282"/>
      <c r="K38" s="216" t="str">
        <f>+IFERROR(VLOOKUP($J38,'11 FORMULAS'!$B$51:$C$53,2,0),"")</f>
        <v/>
      </c>
      <c r="L38" s="216" t="str">
        <f>+IFERROR(VLOOKUP($J38,'11 FORMULAS'!$B$51:$D$53,3,0),"")</f>
        <v/>
      </c>
      <c r="M38" s="246"/>
      <c r="N38" s="216" t="str">
        <f>+IFERROR(VLOOKUP($M38,'11 FORMULAS'!$B$54:$C$55,2,0),"")</f>
        <v/>
      </c>
      <c r="O38" s="248"/>
      <c r="P38" s="248"/>
      <c r="Q38" s="248"/>
      <c r="R38" s="248"/>
      <c r="S38" s="216" t="str">
        <f t="shared" si="1"/>
        <v/>
      </c>
      <c r="T38" s="216">
        <f>IF($L38='11 FORMULAS'!$D$51,$C$34-($C$34*$S$34),$C$34)</f>
        <v>0.6</v>
      </c>
      <c r="U38" s="216">
        <f>IF($L38='11 FORMULAS'!$D$53,$D$34-($D$34*$S$34),$D$34)</f>
        <v>1</v>
      </c>
      <c r="V38" s="497"/>
      <c r="W38" s="500"/>
      <c r="X38" s="28"/>
      <c r="Y38" s="214"/>
      <c r="Z38" s="215"/>
      <c r="AA38" s="215"/>
    </row>
    <row r="39" spans="1:27" ht="29.55" customHeight="1" thickBot="1" x14ac:dyDescent="0.35">
      <c r="A39" s="476"/>
      <c r="B39" s="479"/>
      <c r="C39" s="473"/>
      <c r="D39" s="473"/>
      <c r="E39" s="249">
        <v>6</v>
      </c>
      <c r="F39" s="164"/>
      <c r="G39" s="164"/>
      <c r="H39" s="164"/>
      <c r="I39" s="328" t="str">
        <f t="shared" si="0"/>
        <v xml:space="preserve">  </v>
      </c>
      <c r="J39" s="329"/>
      <c r="K39" s="330" t="str">
        <f>+IFERROR(VLOOKUP($J39,'11 FORMULAS'!$B$51:$C$53,2,0),"")</f>
        <v/>
      </c>
      <c r="L39" s="330" t="str">
        <f>+IFERROR(VLOOKUP($J39,'11 FORMULAS'!$B$51:$D$53,3,0),"")</f>
        <v/>
      </c>
      <c r="M39" s="331"/>
      <c r="N39" s="330" t="str">
        <f>+IFERROR(VLOOKUP($M39,'11 FORMULAS'!$B$54:$C$55,2,0),"")</f>
        <v/>
      </c>
      <c r="O39" s="332"/>
      <c r="P39" s="332"/>
      <c r="Q39" s="332"/>
      <c r="R39" s="332"/>
      <c r="S39" s="330" t="str">
        <f t="shared" si="1"/>
        <v/>
      </c>
      <c r="T39" s="330">
        <f>IF($L39='11 FORMULAS'!$D$51,$C$34-($C$34*$S$34),$C$34)</f>
        <v>0.6</v>
      </c>
      <c r="U39" s="330">
        <f>IF($L39='11 FORMULAS'!$D$53,$D$34-($D$34*$S$34),$D$34)</f>
        <v>1</v>
      </c>
      <c r="V39" s="498"/>
      <c r="W39" s="501"/>
      <c r="X39" s="28"/>
    </row>
    <row r="40" spans="1:27" ht="69" x14ac:dyDescent="0.3">
      <c r="A40" s="474" t="str">
        <f>'2 IDENTIFICACIÓN'!A15</f>
        <v>R6</v>
      </c>
      <c r="B40" s="477"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40" s="471">
        <f>+'3 PROBABIL E IMPACTO INHERENTE'!E15</f>
        <v>0.6</v>
      </c>
      <c r="D40" s="471">
        <f>+'3 PROBABIL E IMPACTO INHERENTE'!M15</f>
        <v>0.6</v>
      </c>
      <c r="E40" s="323">
        <v>1</v>
      </c>
      <c r="F40" s="35" t="s">
        <v>443</v>
      </c>
      <c r="G40" s="35" t="s">
        <v>444</v>
      </c>
      <c r="H40" s="35" t="s">
        <v>445</v>
      </c>
      <c r="I40" s="324" t="str">
        <f t="shared" si="0"/>
        <v>El profesional asignado por el líder del proceso  revisa la información sujeta a publicación, de acuerdo con lo establecido en la Resolución 1519 de 2020  y sus anexos, y verifica su publicación y actualización en la página web institucional.</v>
      </c>
      <c r="J40" s="325" t="s">
        <v>133</v>
      </c>
      <c r="K40" s="247">
        <f>+IFERROR(VLOOKUP($J40,'11 FORMULAS'!$B$51:$C$53,2,0),"")</f>
        <v>0.25</v>
      </c>
      <c r="L40" s="247" t="str">
        <f>+IFERROR(VLOOKUP($J40,'11 FORMULAS'!$B$51:$D$53,3,0),"")</f>
        <v>Probabilidad</v>
      </c>
      <c r="M40" s="326" t="s">
        <v>145</v>
      </c>
      <c r="N40" s="247">
        <f>+IFERROR(VLOOKUP($M40,'11 FORMULAS'!$B$54:$C$55,2,0),"")</f>
        <v>0.15</v>
      </c>
      <c r="O40" s="327" t="s">
        <v>135</v>
      </c>
      <c r="P40" s="327" t="s">
        <v>241</v>
      </c>
      <c r="Q40" s="327" t="s">
        <v>137</v>
      </c>
      <c r="R40" s="327" t="s">
        <v>138</v>
      </c>
      <c r="S40" s="247">
        <f t="shared" si="1"/>
        <v>0.4</v>
      </c>
      <c r="T40" s="247">
        <f>IF($L40='11 FORMULAS'!$D$51,$C$40-($C$40*$S$40),$C$40)</f>
        <v>0.36</v>
      </c>
      <c r="U40" s="247">
        <f>IF($L40='11 FORMULAS'!$D$53,$D$40-($D$40*$S$40),$D$40)</f>
        <v>0.6</v>
      </c>
      <c r="V40" s="496">
        <f>+IF(T45="","",T45)</f>
        <v>0.6</v>
      </c>
      <c r="W40" s="499">
        <f>+IF(U45="","",U45)</f>
        <v>0.6</v>
      </c>
      <c r="X40" s="28"/>
      <c r="Y40" s="214"/>
      <c r="Z40" s="215"/>
      <c r="AA40" s="215"/>
    </row>
    <row r="41" spans="1:27" ht="29.55" customHeight="1" x14ac:dyDescent="0.3">
      <c r="A41" s="475"/>
      <c r="B41" s="478"/>
      <c r="C41" s="472"/>
      <c r="D41" s="472"/>
      <c r="E41" s="245">
        <v>2</v>
      </c>
      <c r="F41" s="163"/>
      <c r="G41" s="163"/>
      <c r="H41" s="163"/>
      <c r="I41" s="212" t="str">
        <f t="shared" si="0"/>
        <v xml:space="preserve">  </v>
      </c>
      <c r="J41" s="282"/>
      <c r="K41" s="216" t="str">
        <f>+IFERROR(VLOOKUP($J41,'11 FORMULAS'!$B$51:$C$53,2,0),"")</f>
        <v/>
      </c>
      <c r="L41" s="216" t="str">
        <f>+IFERROR(VLOOKUP($J41,'11 FORMULAS'!$B$51:$D$53,3,0),"")</f>
        <v/>
      </c>
      <c r="M41" s="246"/>
      <c r="N41" s="216" t="str">
        <f>+IFERROR(VLOOKUP($M41,'11 FORMULAS'!$B$54:$C$55,2,0),"")</f>
        <v/>
      </c>
      <c r="O41" s="248"/>
      <c r="P41" s="248"/>
      <c r="Q41" s="248"/>
      <c r="R41" s="248"/>
      <c r="S41" s="216" t="str">
        <f t="shared" si="1"/>
        <v/>
      </c>
      <c r="T41" s="216">
        <f>IF($L41='11 FORMULAS'!$D$51,$C$40-($C$40*$S$40),$C$40)</f>
        <v>0.6</v>
      </c>
      <c r="U41" s="216">
        <f>IF($L41='11 FORMULAS'!$D$53,$D$40-($D$40*$S$40),$D$40)</f>
        <v>0.6</v>
      </c>
      <c r="V41" s="497"/>
      <c r="W41" s="500"/>
      <c r="X41" s="28"/>
      <c r="Y41" s="214"/>
      <c r="Z41" s="215"/>
      <c r="AA41" s="215"/>
    </row>
    <row r="42" spans="1:27" ht="29.55" customHeight="1" x14ac:dyDescent="0.3">
      <c r="A42" s="475"/>
      <c r="B42" s="478"/>
      <c r="C42" s="472"/>
      <c r="D42" s="472"/>
      <c r="E42" s="245">
        <v>3</v>
      </c>
      <c r="F42" s="163"/>
      <c r="G42" s="163"/>
      <c r="H42" s="163"/>
      <c r="I42" s="212" t="str">
        <f t="shared" si="0"/>
        <v xml:space="preserve">  </v>
      </c>
      <c r="J42" s="282"/>
      <c r="K42" s="216" t="str">
        <f>+IFERROR(VLOOKUP($J42,'11 FORMULAS'!$B$51:$C$53,2,0),"")</f>
        <v/>
      </c>
      <c r="L42" s="216" t="str">
        <f>+IFERROR(VLOOKUP($J42,'11 FORMULAS'!$B$51:$D$53,3,0),"")</f>
        <v/>
      </c>
      <c r="M42" s="246"/>
      <c r="N42" s="216" t="str">
        <f>+IFERROR(VLOOKUP($M42,'11 FORMULAS'!$B$54:$C$55,2,0),"")</f>
        <v/>
      </c>
      <c r="O42" s="248"/>
      <c r="P42" s="248"/>
      <c r="Q42" s="248"/>
      <c r="R42" s="248"/>
      <c r="S42" s="216" t="str">
        <f t="shared" si="1"/>
        <v/>
      </c>
      <c r="T42" s="216">
        <f>IF($L42='11 FORMULAS'!$D$51,$C$40-($C$40*$S$40),$C$40)</f>
        <v>0.6</v>
      </c>
      <c r="U42" s="216">
        <f>IF($L42='11 FORMULAS'!$D$53,$D$40-($D$40*$S$40),$D$40)</f>
        <v>0.6</v>
      </c>
      <c r="V42" s="497"/>
      <c r="W42" s="500"/>
      <c r="X42" s="28"/>
      <c r="Y42" s="214"/>
      <c r="Z42" s="215"/>
      <c r="AA42" s="215"/>
    </row>
    <row r="43" spans="1:27" ht="29.55" customHeight="1" x14ac:dyDescent="0.3">
      <c r="A43" s="475"/>
      <c r="B43" s="478"/>
      <c r="C43" s="472"/>
      <c r="D43" s="472"/>
      <c r="E43" s="245">
        <v>4</v>
      </c>
      <c r="F43" s="163"/>
      <c r="G43" s="163"/>
      <c r="H43" s="163"/>
      <c r="I43" s="212" t="str">
        <f t="shared" si="0"/>
        <v xml:space="preserve">  </v>
      </c>
      <c r="J43" s="282"/>
      <c r="K43" s="216" t="str">
        <f>+IFERROR(VLOOKUP($J43,'11 FORMULAS'!$B$51:$C$53,2,0),"")</f>
        <v/>
      </c>
      <c r="L43" s="216" t="str">
        <f>+IFERROR(VLOOKUP($J43,'11 FORMULAS'!$B$51:$D$53,3,0),"")</f>
        <v/>
      </c>
      <c r="M43" s="246"/>
      <c r="N43" s="216" t="str">
        <f>+IFERROR(VLOOKUP($M43,'11 FORMULAS'!$B$54:$C$55,2,0),"")</f>
        <v/>
      </c>
      <c r="O43" s="248"/>
      <c r="P43" s="248"/>
      <c r="Q43" s="248"/>
      <c r="R43" s="248"/>
      <c r="S43" s="216" t="str">
        <f t="shared" si="1"/>
        <v/>
      </c>
      <c r="T43" s="216">
        <f>IF($L43='11 FORMULAS'!$D$51,$C$40-($C$40*$S$40),$C$40)</f>
        <v>0.6</v>
      </c>
      <c r="U43" s="216">
        <f>IF($L43='11 FORMULAS'!$D$53,$D$40-($D$40*$S$40),$D$40)</f>
        <v>0.6</v>
      </c>
      <c r="V43" s="497"/>
      <c r="W43" s="500"/>
      <c r="X43" s="28"/>
      <c r="Y43" s="214"/>
      <c r="Z43" s="215"/>
      <c r="AA43" s="215"/>
    </row>
    <row r="44" spans="1:27" ht="29.55" customHeight="1" x14ac:dyDescent="0.3">
      <c r="A44" s="475"/>
      <c r="B44" s="478"/>
      <c r="C44" s="472"/>
      <c r="D44" s="472"/>
      <c r="E44" s="245">
        <v>5</v>
      </c>
      <c r="F44" s="163"/>
      <c r="G44" s="163"/>
      <c r="H44" s="163"/>
      <c r="I44" s="212" t="str">
        <f t="shared" si="0"/>
        <v xml:space="preserve">  </v>
      </c>
      <c r="J44" s="282"/>
      <c r="K44" s="216" t="str">
        <f>+IFERROR(VLOOKUP($J44,'11 FORMULAS'!$B$51:$C$53,2,0),"")</f>
        <v/>
      </c>
      <c r="L44" s="216" t="str">
        <f>+IFERROR(VLOOKUP($J44,'11 FORMULAS'!$B$51:$D$53,3,0),"")</f>
        <v/>
      </c>
      <c r="M44" s="246"/>
      <c r="N44" s="216" t="str">
        <f>+IFERROR(VLOOKUP($M44,'11 FORMULAS'!$B$54:$C$55,2,0),"")</f>
        <v/>
      </c>
      <c r="O44" s="248"/>
      <c r="P44" s="248"/>
      <c r="Q44" s="248"/>
      <c r="R44" s="248"/>
      <c r="S44" s="216" t="str">
        <f t="shared" si="1"/>
        <v/>
      </c>
      <c r="T44" s="216">
        <f>IF($L44='11 FORMULAS'!$D$51,$C$40-($C$40*$S$40),$C$40)</f>
        <v>0.6</v>
      </c>
      <c r="U44" s="216">
        <f>IF($L44='11 FORMULAS'!$D$53,$D$40-($D$40*$S$40),$D$40)</f>
        <v>0.6</v>
      </c>
      <c r="V44" s="497"/>
      <c r="W44" s="500"/>
      <c r="X44" s="28"/>
      <c r="Y44" s="214"/>
      <c r="Z44" s="215"/>
      <c r="AA44" s="215"/>
    </row>
    <row r="45" spans="1:27" ht="29.55" customHeight="1" thickBot="1" x14ac:dyDescent="0.35">
      <c r="A45" s="476"/>
      <c r="B45" s="479"/>
      <c r="C45" s="473"/>
      <c r="D45" s="473"/>
      <c r="E45" s="249">
        <v>6</v>
      </c>
      <c r="F45" s="164"/>
      <c r="G45" s="164"/>
      <c r="H45" s="164"/>
      <c r="I45" s="328" t="str">
        <f t="shared" si="0"/>
        <v xml:space="preserve">  </v>
      </c>
      <c r="J45" s="329"/>
      <c r="K45" s="330" t="str">
        <f>+IFERROR(VLOOKUP($J45,'11 FORMULAS'!$B$51:$C$53,2,0),"")</f>
        <v/>
      </c>
      <c r="L45" s="330" t="str">
        <f>+IFERROR(VLOOKUP($J45,'11 FORMULAS'!$B$51:$D$53,3,0),"")</f>
        <v/>
      </c>
      <c r="M45" s="331"/>
      <c r="N45" s="330" t="str">
        <f>+IFERROR(VLOOKUP($M45,'11 FORMULAS'!$B$54:$C$55,2,0),"")</f>
        <v/>
      </c>
      <c r="O45" s="332"/>
      <c r="P45" s="332"/>
      <c r="Q45" s="332"/>
      <c r="R45" s="332"/>
      <c r="S45" s="330" t="str">
        <f t="shared" si="1"/>
        <v/>
      </c>
      <c r="T45" s="216">
        <f>IF($L45='11 FORMULAS'!$D$51,$C$40-($C$40*$S$40),$C$40)</f>
        <v>0.6</v>
      </c>
      <c r="U45" s="330">
        <f>IF($L45='11 FORMULAS'!$D$53,$D$40-($D$40*$S$40),$D$40)</f>
        <v>0.6</v>
      </c>
      <c r="V45" s="498"/>
      <c r="W45" s="501"/>
      <c r="X45" s="28"/>
    </row>
    <row r="46" spans="1:27" ht="82.8" x14ac:dyDescent="0.3">
      <c r="A46" s="474" t="str">
        <f>'2 IDENTIFICACIÓN'!A16</f>
        <v>R7</v>
      </c>
      <c r="B46" s="477" t="str">
        <f>+'2 IDENTIFICACIÓN'!J16</f>
        <v>Posibilidad de afectación reputacional por  Pérdida de imagen institucional e  investigaciones disciplinarias debido a  incumplimiento de la Ley 1581 de 2012 que dicta disposiciones generales para la protección de datos personales</v>
      </c>
      <c r="C46" s="471">
        <f>+'3 PROBABIL E IMPACTO INHERENTE'!E16</f>
        <v>0.8</v>
      </c>
      <c r="D46" s="471">
        <f>+'3 PROBABIL E IMPACTO INHERENTE'!M16</f>
        <v>0.6</v>
      </c>
      <c r="E46" s="323">
        <v>1</v>
      </c>
      <c r="F46" s="35" t="s">
        <v>400</v>
      </c>
      <c r="G46" s="35" t="s">
        <v>446</v>
      </c>
      <c r="H46" s="35" t="s">
        <v>447</v>
      </c>
      <c r="I46" s="324" t="str">
        <f t="shared" si="0"/>
        <v>El Jefe del Área de Prensa y Comunicaciones establece y supervisa la implementación de los lineamientos y formatos definidos para la protección de datos personales y autorización del uso de imagen, mediante comunicaciones internas y verificación de su aplicación por parte de servidores públicos y contratistas.</v>
      </c>
      <c r="J46" s="325" t="s">
        <v>133</v>
      </c>
      <c r="K46" s="247">
        <f>+IFERROR(VLOOKUP($J46,'11 FORMULAS'!$B$51:$C$53,2,0),"")</f>
        <v>0.25</v>
      </c>
      <c r="L46" s="247" t="str">
        <f>+IFERROR(VLOOKUP($J46,'11 FORMULAS'!$B$51:$D$53,3,0),"")</f>
        <v>Probabilidad</v>
      </c>
      <c r="M46" s="326" t="s">
        <v>145</v>
      </c>
      <c r="N46" s="247">
        <f>+IFERROR(VLOOKUP($M46,'11 FORMULAS'!$B$54:$C$55,2,0),"")</f>
        <v>0.15</v>
      </c>
      <c r="O46" s="327" t="s">
        <v>135</v>
      </c>
      <c r="P46" s="327" t="s">
        <v>241</v>
      </c>
      <c r="Q46" s="327" t="s">
        <v>137</v>
      </c>
      <c r="R46" s="327" t="s">
        <v>138</v>
      </c>
      <c r="S46" s="247">
        <f t="shared" si="1"/>
        <v>0.4</v>
      </c>
      <c r="T46" s="247">
        <f>IF($L46='11 FORMULAS'!$D$51,$C$46-($C$46*$S$46),$C$46)</f>
        <v>0.48</v>
      </c>
      <c r="U46" s="247">
        <f>IF($L46='11 FORMULAS'!$D$53,$D$46-($D$46*$S$46),$D$46)</f>
        <v>0.6</v>
      </c>
      <c r="V46" s="496">
        <f>+IF(T51="","",T51)</f>
        <v>0.8</v>
      </c>
      <c r="W46" s="499">
        <f>+IF(U51="","",U51)</f>
        <v>0.6</v>
      </c>
      <c r="X46" s="28"/>
      <c r="Y46" s="214"/>
      <c r="Z46" s="215"/>
      <c r="AA46" s="215"/>
    </row>
    <row r="47" spans="1:27" ht="29.55" customHeight="1" x14ac:dyDescent="0.3">
      <c r="A47" s="475"/>
      <c r="B47" s="478"/>
      <c r="C47" s="472"/>
      <c r="D47" s="472"/>
      <c r="E47" s="245">
        <v>2</v>
      </c>
      <c r="F47" s="163"/>
      <c r="G47" s="163"/>
      <c r="H47" s="163"/>
      <c r="I47" s="212" t="str">
        <f t="shared" si="0"/>
        <v xml:space="preserve">  </v>
      </c>
      <c r="J47" s="282"/>
      <c r="K47" s="216" t="str">
        <f>+IFERROR(VLOOKUP($J47,'11 FORMULAS'!$B$51:$C$53,2,0),"")</f>
        <v/>
      </c>
      <c r="L47" s="216" t="str">
        <f>+IFERROR(VLOOKUP($J47,'11 FORMULAS'!$B$51:$D$53,3,0),"")</f>
        <v/>
      </c>
      <c r="M47" s="246"/>
      <c r="N47" s="216" t="str">
        <f>+IFERROR(VLOOKUP($M47,'11 FORMULAS'!$B$54:$C$55,2,0),"")</f>
        <v/>
      </c>
      <c r="O47" s="248"/>
      <c r="P47" s="248"/>
      <c r="Q47" s="248"/>
      <c r="R47" s="248"/>
      <c r="S47" s="216" t="str">
        <f t="shared" si="1"/>
        <v/>
      </c>
      <c r="T47" s="216">
        <f>IF($L47='11 FORMULAS'!$D$51,$C$46-($C$46*$S$46),$C$46)</f>
        <v>0.8</v>
      </c>
      <c r="U47" s="216">
        <f>IF($L47='11 FORMULAS'!$D$53,$D$46-($D$46*$S$46),$D$46)</f>
        <v>0.6</v>
      </c>
      <c r="V47" s="497"/>
      <c r="W47" s="500"/>
      <c r="X47" s="28"/>
      <c r="Y47" s="214"/>
      <c r="Z47" s="215"/>
      <c r="AA47" s="215"/>
    </row>
    <row r="48" spans="1:27" ht="29.55" customHeight="1" x14ac:dyDescent="0.3">
      <c r="A48" s="475"/>
      <c r="B48" s="478"/>
      <c r="C48" s="472"/>
      <c r="D48" s="472"/>
      <c r="E48" s="245">
        <v>3</v>
      </c>
      <c r="F48" s="163"/>
      <c r="G48" s="163"/>
      <c r="H48" s="163"/>
      <c r="I48" s="212" t="str">
        <f t="shared" si="0"/>
        <v xml:space="preserve">  </v>
      </c>
      <c r="J48" s="282"/>
      <c r="K48" s="216" t="str">
        <f>+IFERROR(VLOOKUP($J48,'11 FORMULAS'!$B$51:$C$53,2,0),"")</f>
        <v/>
      </c>
      <c r="L48" s="216" t="str">
        <f>+IFERROR(VLOOKUP($J48,'11 FORMULAS'!$B$51:$D$53,3,0),"")</f>
        <v/>
      </c>
      <c r="M48" s="246"/>
      <c r="N48" s="216" t="str">
        <f>+IFERROR(VLOOKUP($M48,'11 FORMULAS'!$B$54:$C$55,2,0),"")</f>
        <v/>
      </c>
      <c r="O48" s="248"/>
      <c r="P48" s="248"/>
      <c r="Q48" s="248"/>
      <c r="R48" s="248"/>
      <c r="S48" s="216" t="str">
        <f t="shared" si="1"/>
        <v/>
      </c>
      <c r="T48" s="216">
        <f>IF($L48='11 FORMULAS'!$D$51,$C$46-($C$46*$S$46),$C$46)</f>
        <v>0.8</v>
      </c>
      <c r="U48" s="216">
        <f>IF($L48='11 FORMULAS'!$D$53,$D$46-($D$46*$S$46),$D$46)</f>
        <v>0.6</v>
      </c>
      <c r="V48" s="497"/>
      <c r="W48" s="500"/>
      <c r="X48" s="28"/>
      <c r="Y48" s="214"/>
      <c r="Z48" s="215"/>
      <c r="AA48" s="215"/>
    </row>
    <row r="49" spans="1:27" ht="29.55" customHeight="1" x14ac:dyDescent="0.3">
      <c r="A49" s="475"/>
      <c r="B49" s="478"/>
      <c r="C49" s="472"/>
      <c r="D49" s="472"/>
      <c r="E49" s="245">
        <v>4</v>
      </c>
      <c r="F49" s="163"/>
      <c r="G49" s="163"/>
      <c r="H49" s="163"/>
      <c r="I49" s="212" t="str">
        <f t="shared" si="0"/>
        <v xml:space="preserve">  </v>
      </c>
      <c r="J49" s="282"/>
      <c r="K49" s="216" t="str">
        <f>+IFERROR(VLOOKUP($J49,'11 FORMULAS'!$B$51:$C$53,2,0),"")</f>
        <v/>
      </c>
      <c r="L49" s="216" t="str">
        <f>+IFERROR(VLOOKUP($J49,'11 FORMULAS'!$B$51:$D$53,3,0),"")</f>
        <v/>
      </c>
      <c r="M49" s="246"/>
      <c r="N49" s="216" t="str">
        <f>+IFERROR(VLOOKUP($M49,'11 FORMULAS'!$B$54:$C$55,2,0),"")</f>
        <v/>
      </c>
      <c r="O49" s="248"/>
      <c r="P49" s="248"/>
      <c r="Q49" s="248"/>
      <c r="R49" s="248"/>
      <c r="S49" s="216" t="str">
        <f t="shared" si="1"/>
        <v/>
      </c>
      <c r="T49" s="216">
        <f>IF($L49='11 FORMULAS'!$D$51,$C$46-($C$46*$S$46),$C$46)</f>
        <v>0.8</v>
      </c>
      <c r="U49" s="216">
        <f>IF($L49='11 FORMULAS'!$D$53,$D$46-($D$46*$S$46),$D$46)</f>
        <v>0.6</v>
      </c>
      <c r="V49" s="497"/>
      <c r="W49" s="500"/>
      <c r="X49" s="28"/>
      <c r="Y49" s="214"/>
      <c r="Z49" s="215"/>
      <c r="AA49" s="215"/>
    </row>
    <row r="50" spans="1:27" ht="29.55" customHeight="1" x14ac:dyDescent="0.3">
      <c r="A50" s="475"/>
      <c r="B50" s="478"/>
      <c r="C50" s="472"/>
      <c r="D50" s="472"/>
      <c r="E50" s="245">
        <v>5</v>
      </c>
      <c r="F50" s="163"/>
      <c r="G50" s="163"/>
      <c r="H50" s="163"/>
      <c r="I50" s="212" t="str">
        <f t="shared" si="0"/>
        <v xml:space="preserve">  </v>
      </c>
      <c r="J50" s="282"/>
      <c r="K50" s="216" t="str">
        <f>+IFERROR(VLOOKUP($J50,'11 FORMULAS'!$B$51:$C$53,2,0),"")</f>
        <v/>
      </c>
      <c r="L50" s="216" t="str">
        <f>+IFERROR(VLOOKUP($J50,'11 FORMULAS'!$B$51:$D$53,3,0),"")</f>
        <v/>
      </c>
      <c r="M50" s="246"/>
      <c r="N50" s="216" t="str">
        <f>+IFERROR(VLOOKUP($M50,'11 FORMULAS'!$B$54:$C$55,2,0),"")</f>
        <v/>
      </c>
      <c r="O50" s="248"/>
      <c r="P50" s="248"/>
      <c r="Q50" s="248"/>
      <c r="R50" s="248"/>
      <c r="S50" s="216" t="str">
        <f t="shared" si="1"/>
        <v/>
      </c>
      <c r="T50" s="216">
        <f>IF($L50='11 FORMULAS'!$D$51,$C$46-($C$46*$S$46),$C$46)</f>
        <v>0.8</v>
      </c>
      <c r="U50" s="216">
        <f>IF($L50='11 FORMULAS'!$D$53,$D$46-($D$46*$S$46),$D$46)</f>
        <v>0.6</v>
      </c>
      <c r="V50" s="497"/>
      <c r="W50" s="500"/>
      <c r="X50" s="28"/>
      <c r="Y50" s="214"/>
      <c r="Z50" s="215"/>
      <c r="AA50" s="215"/>
    </row>
    <row r="51" spans="1:27" ht="29.55" customHeight="1" thickBot="1" x14ac:dyDescent="0.35">
      <c r="A51" s="476"/>
      <c r="B51" s="479"/>
      <c r="C51" s="473"/>
      <c r="D51" s="473"/>
      <c r="E51" s="249">
        <v>6</v>
      </c>
      <c r="F51" s="164"/>
      <c r="G51" s="164"/>
      <c r="H51" s="164"/>
      <c r="I51" s="328" t="str">
        <f t="shared" si="0"/>
        <v xml:space="preserve">  </v>
      </c>
      <c r="J51" s="329"/>
      <c r="K51" s="330" t="str">
        <f>+IFERROR(VLOOKUP($J51,'11 FORMULAS'!$B$51:$C$53,2,0),"")</f>
        <v/>
      </c>
      <c r="L51" s="330" t="str">
        <f>+IFERROR(VLOOKUP($J51,'11 FORMULAS'!$B$51:$D$53,3,0),"")</f>
        <v/>
      </c>
      <c r="M51" s="331"/>
      <c r="N51" s="330" t="str">
        <f>+IFERROR(VLOOKUP($M51,'11 FORMULAS'!$B$54:$C$55,2,0),"")</f>
        <v/>
      </c>
      <c r="O51" s="332"/>
      <c r="P51" s="332"/>
      <c r="Q51" s="332"/>
      <c r="R51" s="332"/>
      <c r="S51" s="330" t="str">
        <f t="shared" si="1"/>
        <v/>
      </c>
      <c r="T51" s="216">
        <f>IF($L51='11 FORMULAS'!$D$51,$C$46-($C$46*$S$46),$C$46)</f>
        <v>0.8</v>
      </c>
      <c r="U51" s="330">
        <f>IF($L51='11 FORMULAS'!$D$53,$D$46-($D$46*$S$46),$D$46)</f>
        <v>0.6</v>
      </c>
      <c r="V51" s="498"/>
      <c r="W51" s="501"/>
      <c r="X51" s="28"/>
    </row>
    <row r="52" spans="1:27" ht="96.6" x14ac:dyDescent="0.3">
      <c r="A52" s="474" t="str">
        <f>'2 IDENTIFICACIÓN'!A17</f>
        <v>R8</v>
      </c>
      <c r="B52" s="477" t="str">
        <f>+'2 IDENTIFICACIÓN'!J17</f>
        <v>Posibilidad  de efecto dañoso sobre bienes de uso fiscal por pérdida, extravío, hurto o faltantes en inventario de bienes muebles de la entidad,  debido a deficiencias en la actualización, verificación y control del inventario de bienes muebles.</v>
      </c>
      <c r="C52" s="471">
        <f>+'3 PROBABIL E IMPACTO INHERENTE'!E17</f>
        <v>0.6</v>
      </c>
      <c r="D52" s="471">
        <f>+'3 PROBABIL E IMPACTO INHERENTE'!M17</f>
        <v>0.8</v>
      </c>
      <c r="E52" s="323">
        <v>1</v>
      </c>
      <c r="F52" s="35" t="s">
        <v>448</v>
      </c>
      <c r="G52" s="35" t="s">
        <v>449</v>
      </c>
      <c r="H52" s="35" t="s">
        <v>450</v>
      </c>
      <c r="I52" s="324" t="str">
        <f t="shared" si="0"/>
        <v>El servidor público verifica el inventario de bienes muebles asignados a su cargo, de acuerdo con el formato ESTADO ACTUAL DEL INVENTARIO RESUMIDO DEL SERVIDOR PÚBLICO F-INV-8500-238,37-015  reportado por el área de Inventarios</v>
      </c>
      <c r="J52" s="325" t="s">
        <v>133</v>
      </c>
      <c r="K52" s="247">
        <f>+IFERROR(VLOOKUP($J52,'11 FORMULAS'!$B$51:$C$53,2,0),"")</f>
        <v>0.25</v>
      </c>
      <c r="L52" s="247" t="str">
        <f>+IFERROR(VLOOKUP($J52,'11 FORMULAS'!$B$51:$D$53,3,0),"")</f>
        <v>Probabilidad</v>
      </c>
      <c r="M52" s="326" t="s">
        <v>145</v>
      </c>
      <c r="N52" s="247">
        <f>+IFERROR(VLOOKUP($M52,'11 FORMULAS'!$B$54:$C$55,2,0),"")</f>
        <v>0.15</v>
      </c>
      <c r="O52" s="327" t="s">
        <v>135</v>
      </c>
      <c r="P52" s="327" t="s">
        <v>242</v>
      </c>
      <c r="Q52" s="327" t="s">
        <v>137</v>
      </c>
      <c r="R52" s="327" t="s">
        <v>138</v>
      </c>
      <c r="S52" s="247">
        <f t="shared" si="1"/>
        <v>0.4</v>
      </c>
      <c r="T52" s="247">
        <f>IF($L52='11 FORMULAS'!$D$51,$C$52-($C$52*$S$52),$C$52)</f>
        <v>0.36</v>
      </c>
      <c r="U52" s="247">
        <f>IF($L52='11 FORMULAS'!$D$53,$D$52-($D$52*$S$52),$D$52)</f>
        <v>0.8</v>
      </c>
      <c r="V52" s="496">
        <f>+IF(T57="","",T57)</f>
        <v>0.6</v>
      </c>
      <c r="W52" s="499">
        <f>+IF(U57="","",U57)</f>
        <v>0.8</v>
      </c>
      <c r="X52" s="28"/>
      <c r="Y52" s="214"/>
      <c r="Z52" s="215"/>
      <c r="AA52" s="215"/>
    </row>
    <row r="53" spans="1:27" ht="29.55" customHeight="1" x14ac:dyDescent="0.3">
      <c r="A53" s="475"/>
      <c r="B53" s="478"/>
      <c r="C53" s="472"/>
      <c r="D53" s="472"/>
      <c r="E53" s="245">
        <v>2</v>
      </c>
      <c r="F53" s="163"/>
      <c r="G53" s="163"/>
      <c r="H53" s="163"/>
      <c r="I53" s="212" t="str">
        <f t="shared" si="0"/>
        <v xml:space="preserve">  </v>
      </c>
      <c r="J53" s="282"/>
      <c r="K53" s="216" t="str">
        <f>+IFERROR(VLOOKUP($J53,'11 FORMULAS'!$B$51:$C$53,2,0),"")</f>
        <v/>
      </c>
      <c r="L53" s="216" t="str">
        <f>+IFERROR(VLOOKUP($J53,'11 FORMULAS'!$B$51:$D$53,3,0),"")</f>
        <v/>
      </c>
      <c r="M53" s="246"/>
      <c r="N53" s="216" t="str">
        <f>+IFERROR(VLOOKUP($M53,'11 FORMULAS'!$B$54:$C$55,2,0),"")</f>
        <v/>
      </c>
      <c r="O53" s="248"/>
      <c r="P53" s="248"/>
      <c r="Q53" s="248"/>
      <c r="R53" s="248"/>
      <c r="S53" s="216" t="str">
        <f t="shared" si="1"/>
        <v/>
      </c>
      <c r="T53" s="216">
        <f>IF($L53='11 FORMULAS'!$D$51,$C$52-($C$52*$S$52),$C$52)</f>
        <v>0.6</v>
      </c>
      <c r="U53" s="216">
        <f>IF($L53='11 FORMULAS'!$D$53,$D$52-($D$52*$S$52),$D$52)</f>
        <v>0.8</v>
      </c>
      <c r="V53" s="497"/>
      <c r="W53" s="500"/>
      <c r="X53" s="28"/>
      <c r="Y53" s="214"/>
      <c r="Z53" s="215"/>
      <c r="AA53" s="215"/>
    </row>
    <row r="54" spans="1:27" ht="29.55" customHeight="1" x14ac:dyDescent="0.3">
      <c r="A54" s="475"/>
      <c r="B54" s="478"/>
      <c r="C54" s="472"/>
      <c r="D54" s="472"/>
      <c r="E54" s="245">
        <v>3</v>
      </c>
      <c r="F54" s="163"/>
      <c r="G54" s="163"/>
      <c r="H54" s="163"/>
      <c r="I54" s="212" t="str">
        <f t="shared" si="0"/>
        <v xml:space="preserve">  </v>
      </c>
      <c r="J54" s="282"/>
      <c r="K54" s="216" t="str">
        <f>+IFERROR(VLOOKUP($J54,'11 FORMULAS'!$B$51:$C$53,2,0),"")</f>
        <v/>
      </c>
      <c r="L54" s="216" t="str">
        <f>+IFERROR(VLOOKUP($J54,'11 FORMULAS'!$B$51:$D$53,3,0),"")</f>
        <v/>
      </c>
      <c r="M54" s="246"/>
      <c r="N54" s="216" t="str">
        <f>+IFERROR(VLOOKUP($M54,'11 FORMULAS'!$B$54:$C$55,2,0),"")</f>
        <v/>
      </c>
      <c r="O54" s="248"/>
      <c r="P54" s="248"/>
      <c r="Q54" s="248"/>
      <c r="R54" s="248"/>
      <c r="S54" s="216" t="str">
        <f t="shared" si="1"/>
        <v/>
      </c>
      <c r="T54" s="216">
        <f>IF($L54='11 FORMULAS'!$D$51,$C$52-($C$52*$S$52),$C$52)</f>
        <v>0.6</v>
      </c>
      <c r="U54" s="216">
        <f>IF($L54='11 FORMULAS'!$D$53,$D$52-($D$52*$S$52),$D$52)</f>
        <v>0.8</v>
      </c>
      <c r="V54" s="497"/>
      <c r="W54" s="500"/>
      <c r="X54" s="28"/>
      <c r="Y54" s="214"/>
      <c r="Z54" s="215"/>
      <c r="AA54" s="215"/>
    </row>
    <row r="55" spans="1:27" ht="29.55" customHeight="1" x14ac:dyDescent="0.3">
      <c r="A55" s="475"/>
      <c r="B55" s="478"/>
      <c r="C55" s="472"/>
      <c r="D55" s="472"/>
      <c r="E55" s="245">
        <v>4</v>
      </c>
      <c r="F55" s="163"/>
      <c r="G55" s="163"/>
      <c r="H55" s="163"/>
      <c r="I55" s="212" t="str">
        <f t="shared" si="0"/>
        <v xml:space="preserve">  </v>
      </c>
      <c r="J55" s="282"/>
      <c r="K55" s="216" t="str">
        <f>+IFERROR(VLOOKUP($J55,'11 FORMULAS'!$B$51:$C$53,2,0),"")</f>
        <v/>
      </c>
      <c r="L55" s="216" t="str">
        <f>+IFERROR(VLOOKUP($J55,'11 FORMULAS'!$B$51:$D$53,3,0),"")</f>
        <v/>
      </c>
      <c r="M55" s="246"/>
      <c r="N55" s="216" t="str">
        <f>+IFERROR(VLOOKUP($M55,'11 FORMULAS'!$B$54:$C$55,2,0),"")</f>
        <v/>
      </c>
      <c r="O55" s="248"/>
      <c r="P55" s="248"/>
      <c r="Q55" s="248"/>
      <c r="R55" s="248"/>
      <c r="S55" s="216" t="str">
        <f t="shared" si="1"/>
        <v/>
      </c>
      <c r="T55" s="216">
        <f>IF($L55='11 FORMULAS'!$D$51,$C$52-($C$52*$S$52),$C$52)</f>
        <v>0.6</v>
      </c>
      <c r="U55" s="216">
        <f>IF($L55='11 FORMULAS'!$D$53,$D$52-($D$52*$S$52),$D$52)</f>
        <v>0.8</v>
      </c>
      <c r="V55" s="497"/>
      <c r="W55" s="500"/>
      <c r="X55" s="28"/>
      <c r="Y55" s="214"/>
      <c r="Z55" s="215"/>
      <c r="AA55" s="215"/>
    </row>
    <row r="56" spans="1:27" ht="29.55" customHeight="1" x14ac:dyDescent="0.3">
      <c r="A56" s="475"/>
      <c r="B56" s="478"/>
      <c r="C56" s="472"/>
      <c r="D56" s="472"/>
      <c r="E56" s="245">
        <v>5</v>
      </c>
      <c r="F56" s="163"/>
      <c r="G56" s="163"/>
      <c r="H56" s="163"/>
      <c r="I56" s="212" t="str">
        <f t="shared" si="0"/>
        <v xml:space="preserve">  </v>
      </c>
      <c r="J56" s="282"/>
      <c r="K56" s="216" t="str">
        <f>+IFERROR(VLOOKUP($J56,'11 FORMULAS'!$B$51:$C$53,2,0),"")</f>
        <v/>
      </c>
      <c r="L56" s="216" t="str">
        <f>+IFERROR(VLOOKUP($J56,'11 FORMULAS'!$B$51:$D$53,3,0),"")</f>
        <v/>
      </c>
      <c r="M56" s="246"/>
      <c r="N56" s="216" t="str">
        <f>+IFERROR(VLOOKUP($M56,'11 FORMULAS'!$B$54:$C$55,2,0),"")</f>
        <v/>
      </c>
      <c r="O56" s="248"/>
      <c r="P56" s="248"/>
      <c r="Q56" s="248"/>
      <c r="R56" s="248"/>
      <c r="S56" s="216" t="str">
        <f t="shared" si="1"/>
        <v/>
      </c>
      <c r="T56" s="216">
        <f>IF($L56='11 FORMULAS'!$D$51,$C$52-($C$52*$S$52),$C$52)</f>
        <v>0.6</v>
      </c>
      <c r="U56" s="216">
        <f>IF($L56='11 FORMULAS'!$D$53,$D$52-($D$52*$S$52),$D$52)</f>
        <v>0.8</v>
      </c>
      <c r="V56" s="497"/>
      <c r="W56" s="500"/>
      <c r="X56" s="28"/>
      <c r="Y56" s="214"/>
      <c r="Z56" s="215"/>
      <c r="AA56" s="215"/>
    </row>
    <row r="57" spans="1:27" ht="29.55" customHeight="1" thickBot="1" x14ac:dyDescent="0.35">
      <c r="A57" s="476"/>
      <c r="B57" s="479"/>
      <c r="C57" s="473"/>
      <c r="D57" s="473"/>
      <c r="E57" s="249">
        <v>6</v>
      </c>
      <c r="F57" s="164"/>
      <c r="G57" s="164"/>
      <c r="H57" s="164"/>
      <c r="I57" s="328" t="str">
        <f t="shared" si="0"/>
        <v xml:space="preserve">  </v>
      </c>
      <c r="J57" s="329"/>
      <c r="K57" s="330" t="str">
        <f>+IFERROR(VLOOKUP($J57,'11 FORMULAS'!$B$51:$C$53,2,0),"")</f>
        <v/>
      </c>
      <c r="L57" s="330" t="str">
        <f>+IFERROR(VLOOKUP($J57,'11 FORMULAS'!$B$51:$D$53,3,0),"")</f>
        <v/>
      </c>
      <c r="M57" s="331"/>
      <c r="N57" s="330" t="str">
        <f>+IFERROR(VLOOKUP($M57,'11 FORMULAS'!$B$54:$C$55,2,0),"")</f>
        <v/>
      </c>
      <c r="O57" s="332"/>
      <c r="P57" s="332"/>
      <c r="Q57" s="332"/>
      <c r="R57" s="332"/>
      <c r="S57" s="330" t="str">
        <f t="shared" si="1"/>
        <v/>
      </c>
      <c r="T57" s="216">
        <f>IF($L57='11 FORMULAS'!$D$51,$C$52-($C$52*$S$52),$C$52)</f>
        <v>0.6</v>
      </c>
      <c r="U57" s="330">
        <f>IF($L57='11 FORMULAS'!$D$53,$D$52-($D$52*$S$52),$D$52)</f>
        <v>0.8</v>
      </c>
      <c r="V57" s="498"/>
      <c r="W57" s="501"/>
      <c r="X57" s="28"/>
    </row>
    <row r="58" spans="1:27" ht="96.6" x14ac:dyDescent="0.3">
      <c r="A58" s="474" t="str">
        <f>'2 IDENTIFICACIÓN'!A18</f>
        <v>R9</v>
      </c>
      <c r="B58" s="477" t="str">
        <f>+'2 IDENTIFICACIÓN'!J18</f>
        <v>Posibilidad  de efecto dañoso sobre el recurso público por la ejecución de un alcance inferior al contratado con pago total del valor del contrato, debido a deficiencias en el ejercicio de las funciones de supervisión e interventoría de los contratos de la entidad.</v>
      </c>
      <c r="C58" s="471">
        <f>+'3 PROBABIL E IMPACTO INHERENTE'!E18</f>
        <v>0.4</v>
      </c>
      <c r="D58" s="471">
        <f>+'3 PROBABIL E IMPACTO INHERENTE'!M18</f>
        <v>0.6</v>
      </c>
      <c r="E58" s="323">
        <v>1</v>
      </c>
      <c r="F58" s="335" t="s">
        <v>451</v>
      </c>
      <c r="G58" s="35" t="s">
        <v>452</v>
      </c>
      <c r="H58" s="35" t="s">
        <v>453</v>
      </c>
      <c r="I58" s="324" t="str">
        <f t="shared" si="0"/>
        <v>El supervisor designado  verifica el cumplimiento de las actividades y obligaciones contractuales de acuerdo con las condiciones y especificaciones pactadas y establecidas en la etapa precontractual,  de acuerdo a las normas vigentes.</v>
      </c>
      <c r="J58" s="325" t="s">
        <v>133</v>
      </c>
      <c r="K58" s="247">
        <f>+IFERROR(VLOOKUP($J58,'11 FORMULAS'!$B$51:$C$53,2,0),"")</f>
        <v>0.25</v>
      </c>
      <c r="L58" s="247" t="str">
        <f>+IFERROR(VLOOKUP($J58,'11 FORMULAS'!$B$51:$D$53,3,0),"")</f>
        <v>Probabilidad</v>
      </c>
      <c r="M58" s="326" t="s">
        <v>145</v>
      </c>
      <c r="N58" s="247">
        <f>+IFERROR(VLOOKUP($M58,'11 FORMULAS'!$B$54:$C$55,2,0),"")</f>
        <v>0.15</v>
      </c>
      <c r="O58" s="327" t="s">
        <v>135</v>
      </c>
      <c r="P58" s="327" t="s">
        <v>242</v>
      </c>
      <c r="Q58" s="327" t="s">
        <v>137</v>
      </c>
      <c r="R58" s="327" t="s">
        <v>138</v>
      </c>
      <c r="S58" s="247">
        <f t="shared" si="1"/>
        <v>0.4</v>
      </c>
      <c r="T58" s="247">
        <f>IF($L58='11 FORMULAS'!$D$51,$C$58-($C$58*$S$58),$C$58)</f>
        <v>0.24</v>
      </c>
      <c r="U58" s="247">
        <f>IF($L58='11 FORMULAS'!$D$53,$D$58-($D$58*$S$58),$D$58)</f>
        <v>0.6</v>
      </c>
      <c r="V58" s="496">
        <f>+IF(T63="","",T63)</f>
        <v>0.4</v>
      </c>
      <c r="W58" s="499">
        <f>+IF(U63="","",U63)</f>
        <v>0.6</v>
      </c>
      <c r="X58" s="28"/>
      <c r="Y58" s="214"/>
      <c r="Z58" s="215"/>
      <c r="AA58" s="215"/>
    </row>
    <row r="59" spans="1:27" ht="29.55" customHeight="1" x14ac:dyDescent="0.3">
      <c r="A59" s="475"/>
      <c r="B59" s="478"/>
      <c r="C59" s="472"/>
      <c r="D59" s="472"/>
      <c r="E59" s="245">
        <v>2</v>
      </c>
      <c r="F59" s="163"/>
      <c r="G59" s="163"/>
      <c r="H59" s="163"/>
      <c r="I59" s="212" t="str">
        <f t="shared" si="0"/>
        <v xml:space="preserve">  </v>
      </c>
      <c r="J59" s="282"/>
      <c r="K59" s="216" t="str">
        <f>+IFERROR(VLOOKUP($J59,'11 FORMULAS'!$B$51:$C$53,2,0),"")</f>
        <v/>
      </c>
      <c r="L59" s="216" t="str">
        <f>+IFERROR(VLOOKUP($J59,'11 FORMULAS'!$B$51:$D$53,3,0),"")</f>
        <v/>
      </c>
      <c r="M59" s="246"/>
      <c r="N59" s="216" t="str">
        <f>+IFERROR(VLOOKUP($M59,'11 FORMULAS'!$B$54:$C$55,2,0),"")</f>
        <v/>
      </c>
      <c r="O59" s="248"/>
      <c r="P59" s="248"/>
      <c r="Q59" s="248"/>
      <c r="R59" s="248"/>
      <c r="S59" s="216" t="str">
        <f t="shared" si="1"/>
        <v/>
      </c>
      <c r="T59" s="216">
        <f>IF($L59='11 FORMULAS'!$D$51,$C$58-($C$58*$S$58),$C$58)</f>
        <v>0.4</v>
      </c>
      <c r="U59" s="216">
        <f>IF($L59='11 FORMULAS'!$D$53,$D$58-($D$58*$S$58),$D$58)</f>
        <v>0.6</v>
      </c>
      <c r="V59" s="497"/>
      <c r="W59" s="500"/>
      <c r="X59" s="28"/>
      <c r="Y59" s="214"/>
      <c r="Z59" s="215"/>
      <c r="AA59" s="215"/>
    </row>
    <row r="60" spans="1:27" ht="29.55" customHeight="1" x14ac:dyDescent="0.3">
      <c r="A60" s="475"/>
      <c r="B60" s="478"/>
      <c r="C60" s="472"/>
      <c r="D60" s="472"/>
      <c r="E60" s="245">
        <v>3</v>
      </c>
      <c r="F60" s="163"/>
      <c r="G60" s="163"/>
      <c r="H60" s="163"/>
      <c r="I60" s="212" t="str">
        <f t="shared" si="0"/>
        <v xml:space="preserve">  </v>
      </c>
      <c r="J60" s="282"/>
      <c r="K60" s="216" t="str">
        <f>+IFERROR(VLOOKUP($J60,'11 FORMULAS'!$B$51:$C$53,2,0),"")</f>
        <v/>
      </c>
      <c r="L60" s="216" t="str">
        <f>+IFERROR(VLOOKUP($J60,'11 FORMULAS'!$B$51:$D$53,3,0),"")</f>
        <v/>
      </c>
      <c r="M60" s="246"/>
      <c r="N60" s="216" t="str">
        <f>+IFERROR(VLOOKUP($M60,'11 FORMULAS'!$B$54:$C$55,2,0),"")</f>
        <v/>
      </c>
      <c r="O60" s="248"/>
      <c r="P60" s="248"/>
      <c r="Q60" s="248"/>
      <c r="R60" s="248"/>
      <c r="S60" s="216" t="str">
        <f t="shared" si="1"/>
        <v/>
      </c>
      <c r="T60" s="216">
        <f>IF($L60='11 FORMULAS'!$D$51,$C$58-($C$58*$S$58),$C$58)</f>
        <v>0.4</v>
      </c>
      <c r="U60" s="216">
        <f>IF($L60='11 FORMULAS'!$D$53,$D$58-($D$58*$S$58),$D$58)</f>
        <v>0.6</v>
      </c>
      <c r="V60" s="497"/>
      <c r="W60" s="500"/>
      <c r="X60" s="28"/>
      <c r="Y60" s="214"/>
      <c r="Z60" s="215"/>
      <c r="AA60" s="215"/>
    </row>
    <row r="61" spans="1:27" ht="29.55" customHeight="1" x14ac:dyDescent="0.3">
      <c r="A61" s="475"/>
      <c r="B61" s="478"/>
      <c r="C61" s="472"/>
      <c r="D61" s="472"/>
      <c r="E61" s="245">
        <v>4</v>
      </c>
      <c r="F61" s="163"/>
      <c r="G61" s="163"/>
      <c r="H61" s="163"/>
      <c r="I61" s="212" t="str">
        <f t="shared" si="0"/>
        <v xml:space="preserve">  </v>
      </c>
      <c r="J61" s="282"/>
      <c r="K61" s="216" t="str">
        <f>+IFERROR(VLOOKUP($J61,'11 FORMULAS'!$B$51:$C$53,2,0),"")</f>
        <v/>
      </c>
      <c r="L61" s="216" t="str">
        <f>+IFERROR(VLOOKUP($J61,'11 FORMULAS'!$B$51:$D$53,3,0),"")</f>
        <v/>
      </c>
      <c r="M61" s="246"/>
      <c r="N61" s="216" t="str">
        <f>+IFERROR(VLOOKUP($M61,'11 FORMULAS'!$B$54:$C$55,2,0),"")</f>
        <v/>
      </c>
      <c r="O61" s="248"/>
      <c r="P61" s="248"/>
      <c r="Q61" s="248"/>
      <c r="R61" s="248"/>
      <c r="S61" s="216" t="str">
        <f t="shared" si="1"/>
        <v/>
      </c>
      <c r="T61" s="216">
        <f>IF($L61='11 FORMULAS'!$D$51,$C$58-($C$58*$S$58),$C$58)</f>
        <v>0.4</v>
      </c>
      <c r="U61" s="216">
        <f>IF($L61='11 FORMULAS'!$D$53,$D$58-($D$58*$S$58),$D$58)</f>
        <v>0.6</v>
      </c>
      <c r="V61" s="497"/>
      <c r="W61" s="500"/>
      <c r="X61" s="28"/>
      <c r="Y61" s="214"/>
      <c r="Z61" s="215"/>
      <c r="AA61" s="215"/>
    </row>
    <row r="62" spans="1:27" ht="29.55" customHeight="1" x14ac:dyDescent="0.3">
      <c r="A62" s="475"/>
      <c r="B62" s="478"/>
      <c r="C62" s="472"/>
      <c r="D62" s="472"/>
      <c r="E62" s="245">
        <v>5</v>
      </c>
      <c r="F62" s="163"/>
      <c r="G62" s="163"/>
      <c r="H62" s="163"/>
      <c r="I62" s="212" t="str">
        <f t="shared" si="0"/>
        <v xml:space="preserve">  </v>
      </c>
      <c r="J62" s="282"/>
      <c r="K62" s="216" t="str">
        <f>+IFERROR(VLOOKUP($J62,'11 FORMULAS'!$B$51:$C$53,2,0),"")</f>
        <v/>
      </c>
      <c r="L62" s="216" t="str">
        <f>+IFERROR(VLOOKUP($J62,'11 FORMULAS'!$B$51:$D$53,3,0),"")</f>
        <v/>
      </c>
      <c r="M62" s="246"/>
      <c r="N62" s="216" t="str">
        <f>+IFERROR(VLOOKUP($M62,'11 FORMULAS'!$B$54:$C$55,2,0),"")</f>
        <v/>
      </c>
      <c r="O62" s="248"/>
      <c r="P62" s="248"/>
      <c r="Q62" s="248"/>
      <c r="R62" s="248"/>
      <c r="S62" s="216" t="str">
        <f t="shared" si="1"/>
        <v/>
      </c>
      <c r="T62" s="216">
        <f>IF($L62='11 FORMULAS'!$D$51,$C$58-($C$58*$S$58),$C$58)</f>
        <v>0.4</v>
      </c>
      <c r="U62" s="216">
        <f>IF($L62='11 FORMULAS'!$D$53,$D$58-($D$58*$S$58),$D$58)</f>
        <v>0.6</v>
      </c>
      <c r="V62" s="497"/>
      <c r="W62" s="500"/>
      <c r="X62" s="28"/>
      <c r="Y62" s="214"/>
      <c r="Z62" s="215"/>
      <c r="AA62" s="215"/>
    </row>
    <row r="63" spans="1:27" ht="29.55" customHeight="1" thickBot="1" x14ac:dyDescent="0.35">
      <c r="A63" s="476"/>
      <c r="B63" s="479"/>
      <c r="C63" s="473"/>
      <c r="D63" s="473"/>
      <c r="E63" s="249">
        <v>6</v>
      </c>
      <c r="F63" s="164"/>
      <c r="G63" s="164"/>
      <c r="H63" s="164"/>
      <c r="I63" s="328" t="str">
        <f t="shared" si="0"/>
        <v xml:space="preserve">  </v>
      </c>
      <c r="J63" s="329"/>
      <c r="K63" s="330" t="str">
        <f>+IFERROR(VLOOKUP($J63,'11 FORMULAS'!$B$51:$C$53,2,0),"")</f>
        <v/>
      </c>
      <c r="L63" s="330" t="str">
        <f>+IFERROR(VLOOKUP($J63,'11 FORMULAS'!$B$51:$D$53,3,0),"")</f>
        <v/>
      </c>
      <c r="M63" s="331"/>
      <c r="N63" s="330" t="str">
        <f>+IFERROR(VLOOKUP($M63,'11 FORMULAS'!$B$54:$C$55,2,0),"")</f>
        <v/>
      </c>
      <c r="O63" s="332"/>
      <c r="P63" s="332"/>
      <c r="Q63" s="332"/>
      <c r="R63" s="332"/>
      <c r="S63" s="330" t="str">
        <f t="shared" si="1"/>
        <v/>
      </c>
      <c r="T63" s="216">
        <f>IF($L63='11 FORMULAS'!$D$51,$C$58-($C$58*$S$58),$C$58)</f>
        <v>0.4</v>
      </c>
      <c r="U63" s="330">
        <f>IF($L63='11 FORMULAS'!$D$53,$D$58-($D$58*$S$58),$D$58)</f>
        <v>0.6</v>
      </c>
      <c r="V63" s="498"/>
      <c r="W63" s="501"/>
      <c r="X63" s="28"/>
    </row>
    <row r="64" spans="1:27" ht="110.4" x14ac:dyDescent="0.3">
      <c r="A64" s="474" t="str">
        <f>'2 IDENTIFICACIÓN'!A19</f>
        <v>R10</v>
      </c>
      <c r="B64" s="477" t="str">
        <f>+'2 IDENTIFICACIÓN'!J19</f>
        <v>Posibilidad  de efecto dañoso sobre el recurso público por  pago de sanción e intereses moratorios, debido a trámite inoportuno a los requerimientos de los entes de control y vigilancia, de acuerdo con sus lineamientos y términos de ley.</v>
      </c>
      <c r="C64" s="471">
        <f>+'3 PROBABIL E IMPACTO INHERENTE'!E19</f>
        <v>0.6</v>
      </c>
      <c r="D64" s="471">
        <f>+'3 PROBABIL E IMPACTO INHERENTE'!M19</f>
        <v>0.4</v>
      </c>
      <c r="E64" s="323">
        <v>1</v>
      </c>
      <c r="F64" s="35" t="s">
        <v>454</v>
      </c>
      <c r="G64" s="35" t="s">
        <v>455</v>
      </c>
      <c r="H64" s="35" t="s">
        <v>456</v>
      </c>
      <c r="I64" s="324" t="str">
        <f t="shared" si="0"/>
        <v>La persona encargada  verifica el cumplimiento de los términos establecidos para la atención de los requerimientos de los entes de control y vigilancia asignados al Oficina de Prensa y Comunicaciones a través del seguimiento y validación de las fechas de vencimiento y respuesta registradas en los mecanismos institucionales de control y seguimiento, identificando alertas frente a posibles incumplimientos.</v>
      </c>
      <c r="J64" s="325" t="s">
        <v>133</v>
      </c>
      <c r="K64" s="247">
        <f>+IFERROR(VLOOKUP($J64,'11 FORMULAS'!$B$51:$C$53,2,0),"")</f>
        <v>0.25</v>
      </c>
      <c r="L64" s="247" t="str">
        <f>+IFERROR(VLOOKUP($J64,'11 FORMULAS'!$B$51:$D$53,3,0),"")</f>
        <v>Probabilidad</v>
      </c>
      <c r="M64" s="326" t="s">
        <v>145</v>
      </c>
      <c r="N64" s="247">
        <f>+IFERROR(VLOOKUP($M64,'11 FORMULAS'!$B$54:$C$55,2,0),"")</f>
        <v>0.15</v>
      </c>
      <c r="O64" s="327" t="s">
        <v>135</v>
      </c>
      <c r="P64" s="327" t="s">
        <v>241</v>
      </c>
      <c r="Q64" s="327" t="s">
        <v>137</v>
      </c>
      <c r="R64" s="327" t="s">
        <v>138</v>
      </c>
      <c r="S64" s="247">
        <f t="shared" si="1"/>
        <v>0.4</v>
      </c>
      <c r="T64" s="247">
        <f>IF($L64='11 FORMULAS'!$D$51,$C$64-($C$64*$S$64),$C$64)</f>
        <v>0.36</v>
      </c>
      <c r="U64" s="247">
        <f>IF($L64='11 FORMULAS'!$D$53,$D$64-($D$64*$S$64),$D$64)</f>
        <v>0.4</v>
      </c>
      <c r="V64" s="496">
        <f>+IF(T69="","",T69)</f>
        <v>0.6</v>
      </c>
      <c r="W64" s="499">
        <f>+IF(U69="","",U69)</f>
        <v>0.4</v>
      </c>
      <c r="X64" s="28"/>
      <c r="Y64" s="214"/>
      <c r="Z64" s="215"/>
      <c r="AA64" s="215"/>
    </row>
    <row r="65" spans="1:27" ht="29.55" customHeight="1" x14ac:dyDescent="0.3">
      <c r="A65" s="475"/>
      <c r="B65" s="478"/>
      <c r="C65" s="472"/>
      <c r="D65" s="472"/>
      <c r="E65" s="245">
        <v>2</v>
      </c>
      <c r="F65" s="163"/>
      <c r="G65" s="163"/>
      <c r="H65" s="163"/>
      <c r="I65" s="212" t="str">
        <f t="shared" si="0"/>
        <v xml:space="preserve">  </v>
      </c>
      <c r="J65" s="282"/>
      <c r="K65" s="216" t="str">
        <f>+IFERROR(VLOOKUP($J65,'11 FORMULAS'!$B$51:$C$53,2,0),"")</f>
        <v/>
      </c>
      <c r="L65" s="216" t="str">
        <f>+IFERROR(VLOOKUP($J65,'11 FORMULAS'!$B$51:$D$53,3,0),"")</f>
        <v/>
      </c>
      <c r="M65" s="246"/>
      <c r="N65" s="216" t="str">
        <f>+IFERROR(VLOOKUP($M65,'11 FORMULAS'!$B$54:$C$55,2,0),"")</f>
        <v/>
      </c>
      <c r="O65" s="248"/>
      <c r="P65" s="248"/>
      <c r="Q65" s="248"/>
      <c r="R65" s="248"/>
      <c r="S65" s="216" t="str">
        <f t="shared" si="1"/>
        <v/>
      </c>
      <c r="T65" s="216">
        <f>IF($L65='11 FORMULAS'!$D$51,$C$64-($C$64*$S$64),$C$64)</f>
        <v>0.6</v>
      </c>
      <c r="U65" s="216">
        <f>IF($L65='11 FORMULAS'!$D$53,$D$64-($D$64*$S$64),$D$64)</f>
        <v>0.4</v>
      </c>
      <c r="V65" s="497"/>
      <c r="W65" s="500"/>
      <c r="X65" s="28"/>
      <c r="Y65" s="214"/>
      <c r="Z65" s="215"/>
      <c r="AA65" s="215"/>
    </row>
    <row r="66" spans="1:27" ht="29.55" customHeight="1" x14ac:dyDescent="0.3">
      <c r="A66" s="475"/>
      <c r="B66" s="478"/>
      <c r="C66" s="472"/>
      <c r="D66" s="472"/>
      <c r="E66" s="245">
        <v>3</v>
      </c>
      <c r="F66" s="163"/>
      <c r="G66" s="163"/>
      <c r="H66" s="163"/>
      <c r="I66" s="212" t="str">
        <f t="shared" si="0"/>
        <v xml:space="preserve">  </v>
      </c>
      <c r="J66" s="282"/>
      <c r="K66" s="216" t="str">
        <f>+IFERROR(VLOOKUP($J66,'11 FORMULAS'!$B$51:$C$53,2,0),"")</f>
        <v/>
      </c>
      <c r="L66" s="216" t="str">
        <f>+IFERROR(VLOOKUP($J66,'11 FORMULAS'!$B$51:$D$53,3,0),"")</f>
        <v/>
      </c>
      <c r="M66" s="246"/>
      <c r="N66" s="216" t="str">
        <f>+IFERROR(VLOOKUP($M66,'11 FORMULAS'!$B$54:$C$55,2,0),"")</f>
        <v/>
      </c>
      <c r="O66" s="248"/>
      <c r="P66" s="248"/>
      <c r="Q66" s="248"/>
      <c r="R66" s="248"/>
      <c r="S66" s="216" t="str">
        <f t="shared" si="1"/>
        <v/>
      </c>
      <c r="T66" s="216">
        <f>IF($L66='11 FORMULAS'!$D$51,$C$64-($C$64*$S$64),$C$64)</f>
        <v>0.6</v>
      </c>
      <c r="U66" s="216">
        <f>IF($L66='11 FORMULAS'!$D$53,$D$64-($D$64*$S$64),$D$64)</f>
        <v>0.4</v>
      </c>
      <c r="V66" s="497"/>
      <c r="W66" s="500"/>
      <c r="X66" s="28"/>
      <c r="Y66" s="214"/>
      <c r="Z66" s="215"/>
      <c r="AA66" s="215"/>
    </row>
    <row r="67" spans="1:27" ht="29.55" customHeight="1" x14ac:dyDescent="0.3">
      <c r="A67" s="475"/>
      <c r="B67" s="478"/>
      <c r="C67" s="472"/>
      <c r="D67" s="472"/>
      <c r="E67" s="245">
        <v>4</v>
      </c>
      <c r="F67" s="163"/>
      <c r="G67" s="163"/>
      <c r="H67" s="163"/>
      <c r="I67" s="212" t="str">
        <f t="shared" si="0"/>
        <v xml:space="preserve">  </v>
      </c>
      <c r="J67" s="282"/>
      <c r="K67" s="216" t="str">
        <f>+IFERROR(VLOOKUP($J67,'11 FORMULAS'!$B$51:$C$53,2,0),"")</f>
        <v/>
      </c>
      <c r="L67" s="216" t="str">
        <f>+IFERROR(VLOOKUP($J67,'11 FORMULAS'!$B$51:$D$53,3,0),"")</f>
        <v/>
      </c>
      <c r="M67" s="246"/>
      <c r="N67" s="216" t="str">
        <f>+IFERROR(VLOOKUP($M67,'11 FORMULAS'!$B$54:$C$55,2,0),"")</f>
        <v/>
      </c>
      <c r="O67" s="248"/>
      <c r="P67" s="248"/>
      <c r="Q67" s="248"/>
      <c r="R67" s="248"/>
      <c r="S67" s="216" t="str">
        <f t="shared" si="1"/>
        <v/>
      </c>
      <c r="T67" s="216">
        <f>IF($L67='11 FORMULAS'!$D$51,$C$64-($C$64*$S$64),$C$64)</f>
        <v>0.6</v>
      </c>
      <c r="U67" s="216">
        <f>IF($L67='11 FORMULAS'!$D$53,$D$64-($D$64*$S$64),$D$64)</f>
        <v>0.4</v>
      </c>
      <c r="V67" s="497"/>
      <c r="W67" s="500"/>
      <c r="X67" s="28"/>
      <c r="Y67" s="214"/>
      <c r="Z67" s="215"/>
      <c r="AA67" s="215"/>
    </row>
    <row r="68" spans="1:27" ht="29.55" customHeight="1" x14ac:dyDescent="0.3">
      <c r="A68" s="475"/>
      <c r="B68" s="478"/>
      <c r="C68" s="472"/>
      <c r="D68" s="472"/>
      <c r="E68" s="245">
        <v>5</v>
      </c>
      <c r="F68" s="163"/>
      <c r="G68" s="163"/>
      <c r="H68" s="163"/>
      <c r="I68" s="212" t="str">
        <f t="shared" si="0"/>
        <v xml:space="preserve">  </v>
      </c>
      <c r="J68" s="282"/>
      <c r="K68" s="216" t="str">
        <f>+IFERROR(VLOOKUP($J68,'11 FORMULAS'!$B$51:$C$53,2,0),"")</f>
        <v/>
      </c>
      <c r="L68" s="216" t="str">
        <f>+IFERROR(VLOOKUP($J68,'11 FORMULAS'!$B$51:$D$53,3,0),"")</f>
        <v/>
      </c>
      <c r="M68" s="246"/>
      <c r="N68" s="216" t="str">
        <f>+IFERROR(VLOOKUP($M68,'11 FORMULAS'!$B$54:$C$55,2,0),"")</f>
        <v/>
      </c>
      <c r="O68" s="248"/>
      <c r="P68" s="248"/>
      <c r="Q68" s="248"/>
      <c r="R68" s="248"/>
      <c r="S68" s="216" t="str">
        <f t="shared" si="1"/>
        <v/>
      </c>
      <c r="T68" s="216">
        <f>IF($L68='11 FORMULAS'!$D$51,$C$64-($C$64*$S$64),$C$64)</f>
        <v>0.6</v>
      </c>
      <c r="U68" s="216">
        <f>IF($L68='11 FORMULAS'!$D$53,$D$64-($D$64*$S$64),$D$64)</f>
        <v>0.4</v>
      </c>
      <c r="V68" s="497"/>
      <c r="W68" s="500"/>
      <c r="X68" s="28"/>
      <c r="Y68" s="214"/>
      <c r="Z68" s="215"/>
      <c r="AA68" s="215"/>
    </row>
    <row r="69" spans="1:27" ht="29.55" customHeight="1" thickBot="1" x14ac:dyDescent="0.35">
      <c r="A69" s="476"/>
      <c r="B69" s="479"/>
      <c r="C69" s="473"/>
      <c r="D69" s="473"/>
      <c r="E69" s="249">
        <v>6</v>
      </c>
      <c r="F69" s="164"/>
      <c r="G69" s="164"/>
      <c r="H69" s="164"/>
      <c r="I69" s="328" t="str">
        <f t="shared" si="0"/>
        <v xml:space="preserve">  </v>
      </c>
      <c r="J69" s="329"/>
      <c r="K69" s="330" t="str">
        <f>+IFERROR(VLOOKUP($J69,'11 FORMULAS'!$B$51:$C$53,2,0),"")</f>
        <v/>
      </c>
      <c r="L69" s="330" t="str">
        <f>+IFERROR(VLOOKUP($J69,'11 FORMULAS'!$B$51:$D$53,3,0),"")</f>
        <v/>
      </c>
      <c r="M69" s="331"/>
      <c r="N69" s="330" t="str">
        <f>+IFERROR(VLOOKUP($M69,'11 FORMULAS'!$B$54:$C$55,2,0),"")</f>
        <v/>
      </c>
      <c r="O69" s="332"/>
      <c r="P69" s="332"/>
      <c r="Q69" s="332"/>
      <c r="R69" s="332"/>
      <c r="S69" s="330" t="str">
        <f t="shared" si="1"/>
        <v/>
      </c>
      <c r="T69" s="216">
        <f>IF($L69='11 FORMULAS'!$D$51,$C$64-($C$64*$S$64),$C$64)</f>
        <v>0.6</v>
      </c>
      <c r="U69" s="330">
        <f>IF($L69='11 FORMULAS'!$D$53,$D$64-($D$64*$S$64),$D$64)</f>
        <v>0.4</v>
      </c>
      <c r="V69" s="498"/>
      <c r="W69" s="501"/>
      <c r="X69" s="28"/>
    </row>
    <row r="70" spans="1:27" ht="88.8" customHeight="1" x14ac:dyDescent="0.3">
      <c r="A70" s="474" t="str">
        <f>'2 IDENTIFICACIÓN'!A20</f>
        <v>R11</v>
      </c>
      <c r="B70" s="477" t="str">
        <f>+'2 IDENTIFICACIÓN'!J20</f>
        <v>Posibilidad de pérdida reputacional por  soborno entrante en el proceso de gestión de la información de interés ciudadano, al recibir o solicitar dádivas o beneficios a nombre propio o de terceros, debido a la gestion indebida de las redes institucionales y/o uso indebido, alteración o revelación selectiva de información institucional de interés público.</v>
      </c>
      <c r="C70" s="471">
        <f>+'3 PROBABIL E IMPACTO INHERENTE'!E20</f>
        <v>0.6</v>
      </c>
      <c r="D70" s="471">
        <f>+'3 PROBABIL E IMPACTO INHERENTE'!M20</f>
        <v>0.6</v>
      </c>
      <c r="E70" s="323">
        <v>1</v>
      </c>
      <c r="F70" s="337" t="s">
        <v>457</v>
      </c>
      <c r="G70" s="163" t="s">
        <v>458</v>
      </c>
      <c r="H70" s="163" t="s">
        <v>459</v>
      </c>
      <c r="I70" s="324" t="str">
        <f t="shared" si="0"/>
        <v>Jefe de la Oficina de Prensa y Comunicaciones  y Equipo de Comunicaciones,  actualizan el Manual de Estilo y Comunicación Institucional M-GC-1600-170-002, incorporando lineamientos relacionados con el comportamiento en entornos digitales y la gestión de conductas inadecuadas en los canales de comunicación institucional.</v>
      </c>
      <c r="J70" s="325" t="s">
        <v>133</v>
      </c>
      <c r="K70" s="247">
        <f>+IFERROR(VLOOKUP($J70,'11 FORMULAS'!$B$51:$C$53,2,0),"")</f>
        <v>0.25</v>
      </c>
      <c r="L70" s="247" t="str">
        <f>+IFERROR(VLOOKUP($J70,'11 FORMULAS'!$B$51:$D$53,3,0),"")</f>
        <v>Probabilidad</v>
      </c>
      <c r="M70" s="326" t="s">
        <v>145</v>
      </c>
      <c r="N70" s="247">
        <f>+IFERROR(VLOOKUP($M70,'11 FORMULAS'!$B$54:$C$55,2,0),"")</f>
        <v>0.15</v>
      </c>
      <c r="O70" s="327" t="s">
        <v>135</v>
      </c>
      <c r="P70" s="327" t="s">
        <v>372</v>
      </c>
      <c r="Q70" s="327" t="s">
        <v>137</v>
      </c>
      <c r="R70" s="327" t="s">
        <v>138</v>
      </c>
      <c r="S70" s="247">
        <f t="shared" si="1"/>
        <v>0.4</v>
      </c>
      <c r="T70" s="247">
        <f>IF($L70='11 FORMULAS'!$D$51,$C$70-($C$70*$S$70),$C$70)</f>
        <v>0.36</v>
      </c>
      <c r="U70" s="247">
        <f>IF($L70='11 FORMULAS'!$D$53,$D$70-($D$70*$S$70),$D$70)</f>
        <v>0.6</v>
      </c>
      <c r="V70" s="496">
        <f>+IF(T75="","",T75)</f>
        <v>0.6</v>
      </c>
      <c r="W70" s="499">
        <f>+IF(U75="","",U75)</f>
        <v>0.6</v>
      </c>
      <c r="X70" s="28"/>
      <c r="Y70" s="214"/>
      <c r="Z70" s="215"/>
      <c r="AA70" s="215"/>
    </row>
    <row r="71" spans="1:27" ht="29.55" customHeight="1" x14ac:dyDescent="0.3">
      <c r="A71" s="475"/>
      <c r="B71" s="478"/>
      <c r="C71" s="472"/>
      <c r="D71" s="472"/>
      <c r="E71" s="245">
        <v>2</v>
      </c>
      <c r="F71" s="163"/>
      <c r="G71" s="163"/>
      <c r="H71" s="163"/>
      <c r="I71" s="212" t="str">
        <f t="shared" si="0"/>
        <v xml:space="preserve">  </v>
      </c>
      <c r="J71" s="282"/>
      <c r="K71" s="216" t="str">
        <f>+IFERROR(VLOOKUP($J71,'11 FORMULAS'!$B$51:$C$53,2,0),"")</f>
        <v/>
      </c>
      <c r="L71" s="216" t="str">
        <f>+IFERROR(VLOOKUP($J71,'11 FORMULAS'!$B$51:$D$53,3,0),"")</f>
        <v/>
      </c>
      <c r="M71" s="246"/>
      <c r="N71" s="216" t="str">
        <f>+IFERROR(VLOOKUP($M71,'11 FORMULAS'!$B$54:$C$55,2,0),"")</f>
        <v/>
      </c>
      <c r="O71" s="248"/>
      <c r="P71" s="248"/>
      <c r="Q71" s="248"/>
      <c r="R71" s="248"/>
      <c r="S71" s="216" t="str">
        <f t="shared" si="1"/>
        <v/>
      </c>
      <c r="T71" s="216">
        <f>IF($L71='11 FORMULAS'!$D$51,$C$70-($C$70*$S$70),$C$70)</f>
        <v>0.6</v>
      </c>
      <c r="U71" s="216">
        <f>IF($L71='11 FORMULAS'!$D$53,$D$70-($D$70*$S$70),$D$70)</f>
        <v>0.6</v>
      </c>
      <c r="V71" s="497"/>
      <c r="W71" s="500"/>
      <c r="X71" s="28"/>
      <c r="Y71" s="214"/>
      <c r="Z71" s="215"/>
      <c r="AA71" s="215"/>
    </row>
    <row r="72" spans="1:27" ht="29.55" customHeight="1" x14ac:dyDescent="0.3">
      <c r="A72" s="475"/>
      <c r="B72" s="478"/>
      <c r="C72" s="472"/>
      <c r="D72" s="472"/>
      <c r="E72" s="245">
        <v>3</v>
      </c>
      <c r="F72" s="163"/>
      <c r="G72" s="163"/>
      <c r="H72" s="163"/>
      <c r="I72" s="212" t="str">
        <f t="shared" si="0"/>
        <v xml:space="preserve">  </v>
      </c>
      <c r="J72" s="282"/>
      <c r="K72" s="216" t="str">
        <f>+IFERROR(VLOOKUP($J72,'11 FORMULAS'!$B$51:$C$53,2,0),"")</f>
        <v/>
      </c>
      <c r="L72" s="216" t="str">
        <f>+IFERROR(VLOOKUP($J72,'11 FORMULAS'!$B$51:$D$53,3,0),"")</f>
        <v/>
      </c>
      <c r="M72" s="246"/>
      <c r="N72" s="216" t="str">
        <f>+IFERROR(VLOOKUP($M72,'11 FORMULAS'!$B$54:$C$55,2,0),"")</f>
        <v/>
      </c>
      <c r="O72" s="248"/>
      <c r="P72" s="248"/>
      <c r="Q72" s="248"/>
      <c r="R72" s="248"/>
      <c r="S72" s="216" t="str">
        <f t="shared" si="1"/>
        <v/>
      </c>
      <c r="T72" s="216">
        <f>IF($L72='11 FORMULAS'!$D$51,$C$70-($C$70*$S$70),$C$70)</f>
        <v>0.6</v>
      </c>
      <c r="U72" s="216">
        <f>IF($L72='11 FORMULAS'!$D$53,$D$70-($D$70*$S$70),$D$70)</f>
        <v>0.6</v>
      </c>
      <c r="V72" s="497"/>
      <c r="W72" s="500"/>
      <c r="X72" s="28"/>
      <c r="Y72" s="214"/>
      <c r="Z72" s="215"/>
      <c r="AA72" s="215"/>
    </row>
    <row r="73" spans="1:27" ht="29.55" customHeight="1" x14ac:dyDescent="0.3">
      <c r="A73" s="475"/>
      <c r="B73" s="478"/>
      <c r="C73" s="472"/>
      <c r="D73" s="472"/>
      <c r="E73" s="245">
        <v>4</v>
      </c>
      <c r="F73" s="163"/>
      <c r="G73" s="163"/>
      <c r="H73" s="163"/>
      <c r="I73" s="212" t="str">
        <f t="shared" si="0"/>
        <v xml:space="preserve">  </v>
      </c>
      <c r="J73" s="282"/>
      <c r="K73" s="216" t="str">
        <f>+IFERROR(VLOOKUP($J73,'11 FORMULAS'!$B$51:$C$53,2,0),"")</f>
        <v/>
      </c>
      <c r="L73" s="216" t="str">
        <f>+IFERROR(VLOOKUP($J73,'11 FORMULAS'!$B$51:$D$53,3,0),"")</f>
        <v/>
      </c>
      <c r="M73" s="246"/>
      <c r="N73" s="216" t="str">
        <f>+IFERROR(VLOOKUP($M73,'11 FORMULAS'!$B$54:$C$55,2,0),"")</f>
        <v/>
      </c>
      <c r="O73" s="248"/>
      <c r="P73" s="248"/>
      <c r="Q73" s="248"/>
      <c r="R73" s="248"/>
      <c r="S73" s="216" t="str">
        <f t="shared" si="1"/>
        <v/>
      </c>
      <c r="T73" s="216">
        <f>IF($L73='11 FORMULAS'!$D$51,$C$70-($C$70*$S$70),$C$70)</f>
        <v>0.6</v>
      </c>
      <c r="U73" s="216">
        <f>IF($L73='11 FORMULAS'!$D$53,$D$70-($D$70*$S$70),$D$70)</f>
        <v>0.6</v>
      </c>
      <c r="V73" s="497"/>
      <c r="W73" s="500"/>
      <c r="X73" s="28"/>
      <c r="Y73" s="214"/>
      <c r="Z73" s="215"/>
      <c r="AA73" s="215"/>
    </row>
    <row r="74" spans="1:27" ht="29.55" customHeight="1" x14ac:dyDescent="0.3">
      <c r="A74" s="475"/>
      <c r="B74" s="478"/>
      <c r="C74" s="472"/>
      <c r="D74" s="472"/>
      <c r="E74" s="245">
        <v>5</v>
      </c>
      <c r="F74" s="163"/>
      <c r="G74" s="163"/>
      <c r="H74" s="163"/>
      <c r="I74" s="212" t="str">
        <f t="shared" ref="I74:I189" si="2">+CONCATENATE(F74," ",G74," ",H74)</f>
        <v xml:space="preserve">  </v>
      </c>
      <c r="J74" s="282"/>
      <c r="K74" s="216" t="str">
        <f>+IFERROR(VLOOKUP($J74,'11 FORMULAS'!$B$51:$C$53,2,0),"")</f>
        <v/>
      </c>
      <c r="L74" s="216" t="str">
        <f>+IFERROR(VLOOKUP($J74,'11 FORMULAS'!$B$51:$D$53,3,0),"")</f>
        <v/>
      </c>
      <c r="M74" s="246"/>
      <c r="N74" s="216" t="str">
        <f>+IFERROR(VLOOKUP($M74,'11 FORMULAS'!$B$54:$C$55,2,0),"")</f>
        <v/>
      </c>
      <c r="O74" s="248"/>
      <c r="P74" s="248"/>
      <c r="Q74" s="248"/>
      <c r="R74" s="248"/>
      <c r="S74" s="216" t="str">
        <f t="shared" si="1"/>
        <v/>
      </c>
      <c r="T74" s="216">
        <f>IF($L74='11 FORMULAS'!$D$51,$C$70-($C$70*$S$70),$C$70)</f>
        <v>0.6</v>
      </c>
      <c r="U74" s="216">
        <f>IF($L74='11 FORMULAS'!$D$53,$D$70-($D$70*$S$70),$D$70)</f>
        <v>0.6</v>
      </c>
      <c r="V74" s="497"/>
      <c r="W74" s="500"/>
      <c r="X74" s="28"/>
      <c r="Y74" s="214"/>
      <c r="Z74" s="215"/>
      <c r="AA74" s="215"/>
    </row>
    <row r="75" spans="1:27" ht="29.55" customHeight="1" thickBot="1" x14ac:dyDescent="0.35">
      <c r="A75" s="476"/>
      <c r="B75" s="479"/>
      <c r="C75" s="473"/>
      <c r="D75" s="473"/>
      <c r="E75" s="249">
        <v>6</v>
      </c>
      <c r="F75" s="164"/>
      <c r="G75" s="164"/>
      <c r="H75" s="164"/>
      <c r="I75" s="328" t="str">
        <f t="shared" si="2"/>
        <v xml:space="preserve">  </v>
      </c>
      <c r="J75" s="329"/>
      <c r="K75" s="330" t="str">
        <f>+IFERROR(VLOOKUP($J75,'11 FORMULAS'!$B$51:$C$53,2,0),"")</f>
        <v/>
      </c>
      <c r="L75" s="330" t="str">
        <f>+IFERROR(VLOOKUP($J75,'11 FORMULAS'!$B$51:$D$53,3,0),"")</f>
        <v/>
      </c>
      <c r="M75" s="331"/>
      <c r="N75" s="330" t="str">
        <f>+IFERROR(VLOOKUP($M75,'11 FORMULAS'!$B$54:$C$55,2,0),"")</f>
        <v/>
      </c>
      <c r="O75" s="332"/>
      <c r="P75" s="332"/>
      <c r="Q75" s="332"/>
      <c r="R75" s="332"/>
      <c r="S75" s="330" t="str">
        <f t="shared" ref="S75:S189" si="3">+IFERROR($K75+$N75,"")</f>
        <v/>
      </c>
      <c r="T75" s="216">
        <f>IF($L75='11 FORMULAS'!$D$51,$C$70-($C$70*$S$70),$C$70)</f>
        <v>0.6</v>
      </c>
      <c r="U75" s="330">
        <f>IF($L75='11 FORMULAS'!$D$53,$D$70-($D$70*$S$70),$D$70)</f>
        <v>0.6</v>
      </c>
      <c r="V75" s="498"/>
      <c r="W75" s="501"/>
      <c r="X75" s="28"/>
    </row>
    <row r="76" spans="1:27" ht="29.55" hidden="1" customHeight="1" x14ac:dyDescent="0.3">
      <c r="A76" s="474" t="str">
        <f>'2 IDENTIFICACIÓN'!A21</f>
        <v>R12</v>
      </c>
      <c r="B76" s="477" t="str">
        <f>+'2 IDENTIFICACIÓN'!J21</f>
        <v xml:space="preserve"> por  debido a </v>
      </c>
      <c r="C76" s="471" t="str">
        <f>+'3 PROBABIL E IMPACTO INHERENTE'!E21</f>
        <v/>
      </c>
      <c r="D76" s="471" t="str">
        <f>+'3 PROBABIL E IMPACTO INHERENTE'!M21</f>
        <v/>
      </c>
      <c r="E76" s="323">
        <v>1</v>
      </c>
      <c r="F76" s="35"/>
      <c r="G76" s="35"/>
      <c r="H76" s="35"/>
      <c r="I76" s="324" t="str">
        <f t="shared" si="2"/>
        <v xml:space="preserve">  </v>
      </c>
      <c r="J76" s="325"/>
      <c r="K76" s="247" t="str">
        <f>+IFERROR(VLOOKUP($J76,'11 FORMULAS'!$B$51:$C$53,2,0),"")</f>
        <v/>
      </c>
      <c r="L76" s="247" t="str">
        <f>+IFERROR(VLOOKUP($J76,'11 FORMULAS'!$B$51:$D$53,3,0),"")</f>
        <v/>
      </c>
      <c r="M76" s="326" t="s">
        <v>134</v>
      </c>
      <c r="N76" s="247">
        <f>+IFERROR(VLOOKUP($M76,'11 FORMULAS'!$B$54:$C$55,2,0),"")</f>
        <v>0.25</v>
      </c>
      <c r="O76" s="327" t="s">
        <v>146</v>
      </c>
      <c r="P76" s="327" t="s">
        <v>239</v>
      </c>
      <c r="Q76" s="327" t="s">
        <v>137</v>
      </c>
      <c r="R76" s="327" t="s">
        <v>247</v>
      </c>
      <c r="S76" s="247" t="str">
        <f t="shared" si="3"/>
        <v/>
      </c>
      <c r="T76" s="247" t="str">
        <f>IF($L76='11 FORMULAS'!$D$51,$C$76-($C$76*$S$76),$C$76)</f>
        <v/>
      </c>
      <c r="U76" s="247" t="str">
        <f>IF($L76='11 FORMULAS'!$D$53,$D$76-($D$76*$S$76),$D$76)</f>
        <v/>
      </c>
      <c r="V76" s="496" t="str">
        <f>+IF(T81="","",T81)</f>
        <v/>
      </c>
      <c r="W76" s="499" t="str">
        <f>+IF(U81="","",U81)</f>
        <v/>
      </c>
      <c r="X76" s="28"/>
      <c r="Y76" s="214"/>
      <c r="Z76" s="215"/>
      <c r="AA76" s="215"/>
    </row>
    <row r="77" spans="1:27" ht="29.55" hidden="1" customHeight="1" x14ac:dyDescent="0.3">
      <c r="A77" s="475"/>
      <c r="B77" s="478"/>
      <c r="C77" s="472"/>
      <c r="D77" s="472"/>
      <c r="E77" s="245">
        <v>2</v>
      </c>
      <c r="F77" s="163"/>
      <c r="G77" s="163"/>
      <c r="H77" s="163"/>
      <c r="I77" s="212" t="str">
        <f t="shared" si="2"/>
        <v xml:space="preserve">  </v>
      </c>
      <c r="J77" s="282"/>
      <c r="K77" s="216" t="str">
        <f>+IFERROR(VLOOKUP($J77,'11 FORMULAS'!$B$51:$C$53,2,0),"")</f>
        <v/>
      </c>
      <c r="L77" s="216" t="str">
        <f>+IFERROR(VLOOKUP($J77,'11 FORMULAS'!$B$51:$D$53,3,0),"")</f>
        <v/>
      </c>
      <c r="M77" s="246"/>
      <c r="N77" s="216" t="str">
        <f>+IFERROR(VLOOKUP($M77,'11 FORMULAS'!$B$54:$C$55,2,0),"")</f>
        <v/>
      </c>
      <c r="O77" s="248"/>
      <c r="P77" s="248"/>
      <c r="Q77" s="248"/>
      <c r="R77" s="248"/>
      <c r="S77" s="216" t="str">
        <f t="shared" si="3"/>
        <v/>
      </c>
      <c r="T77" s="216" t="str">
        <f>IF($L77='11 FORMULAS'!$D$51,$C$76-($C$76*$S$76),$C$76)</f>
        <v/>
      </c>
      <c r="U77" s="216" t="str">
        <f>IF($L77='11 FORMULAS'!$D$53,$D$76-($D$76*$S$76),$D$76)</f>
        <v/>
      </c>
      <c r="V77" s="497"/>
      <c r="W77" s="500"/>
      <c r="X77" s="28"/>
      <c r="Y77" s="214"/>
      <c r="Z77" s="215"/>
      <c r="AA77" s="215"/>
    </row>
    <row r="78" spans="1:27" ht="29.55" hidden="1" customHeight="1" x14ac:dyDescent="0.3">
      <c r="A78" s="475"/>
      <c r="B78" s="478"/>
      <c r="C78" s="472"/>
      <c r="D78" s="472"/>
      <c r="E78" s="245">
        <v>3</v>
      </c>
      <c r="F78" s="163"/>
      <c r="G78" s="163"/>
      <c r="H78" s="163"/>
      <c r="I78" s="212" t="str">
        <f t="shared" si="2"/>
        <v xml:space="preserve">  </v>
      </c>
      <c r="J78" s="282"/>
      <c r="K78" s="216" t="str">
        <f>+IFERROR(VLOOKUP($J78,'11 FORMULAS'!$B$51:$C$53,2,0),"")</f>
        <v/>
      </c>
      <c r="L78" s="216" t="str">
        <f>+IFERROR(VLOOKUP($J78,'11 FORMULAS'!$B$51:$D$53,3,0),"")</f>
        <v/>
      </c>
      <c r="M78" s="246"/>
      <c r="N78" s="216" t="str">
        <f>+IFERROR(VLOOKUP($M78,'11 FORMULAS'!$B$54:$C$55,2,0),"")</f>
        <v/>
      </c>
      <c r="O78" s="248"/>
      <c r="P78" s="248"/>
      <c r="Q78" s="248"/>
      <c r="R78" s="248"/>
      <c r="S78" s="216" t="str">
        <f t="shared" si="3"/>
        <v/>
      </c>
      <c r="T78" s="216" t="str">
        <f>IF($L78='11 FORMULAS'!$D$51,$C$76-($C$76*$S$76),$C$76)</f>
        <v/>
      </c>
      <c r="U78" s="216" t="str">
        <f>IF($L78='11 FORMULAS'!$D$53,$D$76-($D$76*$S$76),$D$76)</f>
        <v/>
      </c>
      <c r="V78" s="497"/>
      <c r="W78" s="500"/>
      <c r="X78" s="28"/>
      <c r="Y78" s="214"/>
      <c r="Z78" s="215"/>
      <c r="AA78" s="215"/>
    </row>
    <row r="79" spans="1:27" ht="29.55" hidden="1" customHeight="1" x14ac:dyDescent="0.3">
      <c r="A79" s="475"/>
      <c r="B79" s="478"/>
      <c r="C79" s="472"/>
      <c r="D79" s="472"/>
      <c r="E79" s="245">
        <v>4</v>
      </c>
      <c r="F79" s="163"/>
      <c r="G79" s="163"/>
      <c r="H79" s="163"/>
      <c r="I79" s="212" t="str">
        <f t="shared" si="2"/>
        <v xml:space="preserve">  </v>
      </c>
      <c r="J79" s="282"/>
      <c r="K79" s="216" t="str">
        <f>+IFERROR(VLOOKUP($J79,'11 FORMULAS'!$B$51:$C$53,2,0),"")</f>
        <v/>
      </c>
      <c r="L79" s="216" t="str">
        <f>+IFERROR(VLOOKUP($J79,'11 FORMULAS'!$B$51:$D$53,3,0),"")</f>
        <v/>
      </c>
      <c r="M79" s="246"/>
      <c r="N79" s="216" t="str">
        <f>+IFERROR(VLOOKUP($M79,'11 FORMULAS'!$B$54:$C$55,2,0),"")</f>
        <v/>
      </c>
      <c r="O79" s="248"/>
      <c r="P79" s="248"/>
      <c r="Q79" s="248"/>
      <c r="R79" s="248"/>
      <c r="S79" s="216" t="str">
        <f t="shared" si="3"/>
        <v/>
      </c>
      <c r="T79" s="216" t="str">
        <f>IF($L79='11 FORMULAS'!$D$51,$C$76-($C$76*$S$76),$C$76)</f>
        <v/>
      </c>
      <c r="U79" s="216" t="str">
        <f>IF($L79='11 FORMULAS'!$D$53,$D$76-($D$76*$S$76),$D$76)</f>
        <v/>
      </c>
      <c r="V79" s="497"/>
      <c r="W79" s="500"/>
      <c r="X79" s="28"/>
      <c r="Y79" s="214"/>
      <c r="Z79" s="215"/>
      <c r="AA79" s="215"/>
    </row>
    <row r="80" spans="1:27" ht="29.55" hidden="1" customHeight="1" x14ac:dyDescent="0.3">
      <c r="A80" s="475"/>
      <c r="B80" s="478"/>
      <c r="C80" s="472"/>
      <c r="D80" s="472"/>
      <c r="E80" s="245">
        <v>5</v>
      </c>
      <c r="F80" s="163"/>
      <c r="G80" s="163"/>
      <c r="H80" s="163"/>
      <c r="I80" s="212" t="str">
        <f t="shared" si="2"/>
        <v xml:space="preserve">  </v>
      </c>
      <c r="J80" s="282"/>
      <c r="K80" s="216" t="str">
        <f>+IFERROR(VLOOKUP($J80,'11 FORMULAS'!$B$51:$C$53,2,0),"")</f>
        <v/>
      </c>
      <c r="L80" s="216" t="str">
        <f>+IFERROR(VLOOKUP($J80,'11 FORMULAS'!$B$51:$D$53,3,0),"")</f>
        <v/>
      </c>
      <c r="M80" s="246"/>
      <c r="N80" s="216" t="str">
        <f>+IFERROR(VLOOKUP($M80,'11 FORMULAS'!$B$54:$C$55,2,0),"")</f>
        <v/>
      </c>
      <c r="O80" s="248"/>
      <c r="P80" s="248"/>
      <c r="Q80" s="248"/>
      <c r="R80" s="248"/>
      <c r="S80" s="216" t="str">
        <f t="shared" si="3"/>
        <v/>
      </c>
      <c r="T80" s="216" t="str">
        <f>IF($L80='11 FORMULAS'!$D$51,$C$76-($C$76*$S$76),$C$76)</f>
        <v/>
      </c>
      <c r="U80" s="216" t="str">
        <f>IF($L80='11 FORMULAS'!$D$53,$D$76-($D$76*$S$76),$D$76)</f>
        <v/>
      </c>
      <c r="V80" s="497"/>
      <c r="W80" s="500"/>
      <c r="X80" s="28"/>
      <c r="Y80" s="214"/>
      <c r="Z80" s="215"/>
      <c r="AA80" s="215"/>
    </row>
    <row r="81" spans="1:27" ht="29.55" hidden="1" customHeight="1" thickBot="1" x14ac:dyDescent="0.35">
      <c r="A81" s="476"/>
      <c r="B81" s="479"/>
      <c r="C81" s="473"/>
      <c r="D81" s="473"/>
      <c r="E81" s="249">
        <v>6</v>
      </c>
      <c r="F81" s="164"/>
      <c r="G81" s="164"/>
      <c r="H81" s="164"/>
      <c r="I81" s="328" t="str">
        <f t="shared" si="2"/>
        <v xml:space="preserve">  </v>
      </c>
      <c r="J81" s="329"/>
      <c r="K81" s="330" t="str">
        <f>+IFERROR(VLOOKUP($J81,'11 FORMULAS'!$B$51:$C$53,2,0),"")</f>
        <v/>
      </c>
      <c r="L81" s="330" t="str">
        <f>+IFERROR(VLOOKUP($J81,'11 FORMULAS'!$B$51:$D$53,3,0),"")</f>
        <v/>
      </c>
      <c r="M81" s="331"/>
      <c r="N81" s="330" t="str">
        <f>+IFERROR(VLOOKUP($M81,'11 FORMULAS'!$B$54:$C$55,2,0),"")</f>
        <v/>
      </c>
      <c r="O81" s="332"/>
      <c r="P81" s="332"/>
      <c r="Q81" s="332"/>
      <c r="R81" s="332"/>
      <c r="S81" s="330" t="str">
        <f t="shared" si="3"/>
        <v/>
      </c>
      <c r="T81" s="216" t="str">
        <f>IF($L81='11 FORMULAS'!$D$51,$C$76-($C$76*$S$76),$C$76)</f>
        <v/>
      </c>
      <c r="U81" s="330" t="str">
        <f>IF($L81='11 FORMULAS'!$D$53,$D$76-($D$76*$S$76),$D$76)</f>
        <v/>
      </c>
      <c r="V81" s="498"/>
      <c r="W81" s="501"/>
      <c r="X81" s="28"/>
    </row>
    <row r="82" spans="1:27" ht="29.55" hidden="1" customHeight="1" x14ac:dyDescent="0.3">
      <c r="A82" s="474" t="str">
        <f>'2 IDENTIFICACIÓN'!A22</f>
        <v>R13</v>
      </c>
      <c r="B82" s="477" t="str">
        <f>+'2 IDENTIFICACIÓN'!J22</f>
        <v xml:space="preserve"> por  debido a </v>
      </c>
      <c r="C82" s="471" t="str">
        <f>+'3 PROBABIL E IMPACTO INHERENTE'!E22</f>
        <v/>
      </c>
      <c r="D82" s="471" t="str">
        <f>+'3 PROBABIL E IMPACTO INHERENTE'!M22</f>
        <v/>
      </c>
      <c r="E82" s="323">
        <v>1</v>
      </c>
      <c r="F82" s="35"/>
      <c r="G82" s="35"/>
      <c r="H82" s="35"/>
      <c r="I82" s="324" t="str">
        <f t="shared" si="2"/>
        <v xml:space="preserve">  </v>
      </c>
      <c r="J82" s="325"/>
      <c r="K82" s="247" t="str">
        <f>+IFERROR(VLOOKUP($J82,'11 FORMULAS'!$B$51:$C$53,2,0),"")</f>
        <v/>
      </c>
      <c r="L82" s="247" t="str">
        <f>+IFERROR(VLOOKUP($J82,'11 FORMULAS'!$B$51:$D$53,3,0),"")</f>
        <v/>
      </c>
      <c r="M82" s="326" t="s">
        <v>134</v>
      </c>
      <c r="N82" s="247">
        <f>+IFERROR(VLOOKUP($M82,'11 FORMULAS'!$B$54:$C$55,2,0),"")</f>
        <v>0.25</v>
      </c>
      <c r="O82" s="327" t="s">
        <v>146</v>
      </c>
      <c r="P82" s="327" t="s">
        <v>239</v>
      </c>
      <c r="Q82" s="327" t="s">
        <v>137</v>
      </c>
      <c r="R82" s="327" t="s">
        <v>247</v>
      </c>
      <c r="S82" s="247" t="str">
        <f t="shared" si="3"/>
        <v/>
      </c>
      <c r="T82" s="247" t="str">
        <f>IF($L82='11 FORMULAS'!$D$51,$C$82-($C$82*$S$82),$C$82)</f>
        <v/>
      </c>
      <c r="U82" s="247" t="str">
        <f>IF($L82='11 FORMULAS'!$D$53,$D$82-($D$82*$S$82),$D$82)</f>
        <v/>
      </c>
      <c r="V82" s="496" t="str">
        <f>+IF(T87="","",T87)</f>
        <v/>
      </c>
      <c r="W82" s="499" t="str">
        <f>+IF(U87="","",U87)</f>
        <v/>
      </c>
      <c r="X82" s="28"/>
      <c r="Y82" s="214"/>
      <c r="Z82" s="215"/>
      <c r="AA82" s="215"/>
    </row>
    <row r="83" spans="1:27" ht="29.55" hidden="1" customHeight="1" x14ac:dyDescent="0.3">
      <c r="A83" s="475"/>
      <c r="B83" s="478"/>
      <c r="C83" s="472"/>
      <c r="D83" s="472"/>
      <c r="E83" s="245">
        <v>2</v>
      </c>
      <c r="F83" s="163"/>
      <c r="G83" s="163"/>
      <c r="H83" s="163"/>
      <c r="I83" s="212" t="str">
        <f t="shared" si="2"/>
        <v xml:space="preserve">  </v>
      </c>
      <c r="J83" s="282"/>
      <c r="K83" s="216" t="str">
        <f>+IFERROR(VLOOKUP($J83,'11 FORMULAS'!$B$51:$C$53,2,0),"")</f>
        <v/>
      </c>
      <c r="L83" s="216" t="str">
        <f>+IFERROR(VLOOKUP($J83,'11 FORMULAS'!$B$51:$D$53,3,0),"")</f>
        <v/>
      </c>
      <c r="M83" s="246"/>
      <c r="N83" s="216" t="str">
        <f>+IFERROR(VLOOKUP($M83,'11 FORMULAS'!$B$54:$C$55,2,0),"")</f>
        <v/>
      </c>
      <c r="O83" s="248"/>
      <c r="P83" s="248"/>
      <c r="Q83" s="248"/>
      <c r="R83" s="248"/>
      <c r="S83" s="216" t="str">
        <f t="shared" si="3"/>
        <v/>
      </c>
      <c r="T83" s="216" t="str">
        <f>IF($L83='11 FORMULAS'!$D$51,$C$82-($C$82*$S$82),$C$82)</f>
        <v/>
      </c>
      <c r="U83" s="216" t="str">
        <f>IF($L83='11 FORMULAS'!$D$53,$D$82-($D$82*$S$82),$D$82)</f>
        <v/>
      </c>
      <c r="V83" s="497"/>
      <c r="W83" s="500"/>
      <c r="X83" s="28"/>
      <c r="Y83" s="214"/>
      <c r="Z83" s="215"/>
      <c r="AA83" s="215"/>
    </row>
    <row r="84" spans="1:27" ht="29.55" hidden="1" customHeight="1" x14ac:dyDescent="0.3">
      <c r="A84" s="475"/>
      <c r="B84" s="478"/>
      <c r="C84" s="472"/>
      <c r="D84" s="472"/>
      <c r="E84" s="245">
        <v>3</v>
      </c>
      <c r="F84" s="163"/>
      <c r="G84" s="163"/>
      <c r="H84" s="163"/>
      <c r="I84" s="212" t="str">
        <f t="shared" si="2"/>
        <v xml:space="preserve">  </v>
      </c>
      <c r="J84" s="282"/>
      <c r="K84" s="216" t="str">
        <f>+IFERROR(VLOOKUP($J84,'11 FORMULAS'!$B$51:$C$53,2,0),"")</f>
        <v/>
      </c>
      <c r="L84" s="216" t="str">
        <f>+IFERROR(VLOOKUP($J84,'11 FORMULAS'!$B$51:$D$53,3,0),"")</f>
        <v/>
      </c>
      <c r="M84" s="246"/>
      <c r="N84" s="216" t="str">
        <f>+IFERROR(VLOOKUP($M84,'11 FORMULAS'!$B$54:$C$55,2,0),"")</f>
        <v/>
      </c>
      <c r="O84" s="248"/>
      <c r="P84" s="248"/>
      <c r="Q84" s="248"/>
      <c r="R84" s="248"/>
      <c r="S84" s="216" t="str">
        <f t="shared" si="3"/>
        <v/>
      </c>
      <c r="T84" s="216" t="str">
        <f>IF($L84='11 FORMULAS'!$D$51,$C$82-($C$82*$S$82),$C$82)</f>
        <v/>
      </c>
      <c r="U84" s="216" t="str">
        <f>IF($L84='11 FORMULAS'!$D$53,$D$82-($D$82*$S$82),$D$82)</f>
        <v/>
      </c>
      <c r="V84" s="497"/>
      <c r="W84" s="500"/>
      <c r="X84" s="28"/>
      <c r="Y84" s="214"/>
      <c r="Z84" s="215"/>
      <c r="AA84" s="215"/>
    </row>
    <row r="85" spans="1:27" ht="29.55" hidden="1" customHeight="1" x14ac:dyDescent="0.3">
      <c r="A85" s="475"/>
      <c r="B85" s="478"/>
      <c r="C85" s="472"/>
      <c r="D85" s="472"/>
      <c r="E85" s="245">
        <v>4</v>
      </c>
      <c r="F85" s="163"/>
      <c r="G85" s="163"/>
      <c r="H85" s="163"/>
      <c r="I85" s="212" t="str">
        <f t="shared" si="2"/>
        <v xml:space="preserve">  </v>
      </c>
      <c r="J85" s="282"/>
      <c r="K85" s="216" t="str">
        <f>+IFERROR(VLOOKUP($J85,'11 FORMULAS'!$B$51:$C$53,2,0),"")</f>
        <v/>
      </c>
      <c r="L85" s="216" t="str">
        <f>+IFERROR(VLOOKUP($J85,'11 FORMULAS'!$B$51:$D$53,3,0),"")</f>
        <v/>
      </c>
      <c r="M85" s="246"/>
      <c r="N85" s="216" t="str">
        <f>+IFERROR(VLOOKUP($M85,'11 FORMULAS'!$B$54:$C$55,2,0),"")</f>
        <v/>
      </c>
      <c r="O85" s="248"/>
      <c r="P85" s="248"/>
      <c r="Q85" s="248"/>
      <c r="R85" s="248"/>
      <c r="S85" s="216" t="str">
        <f t="shared" si="3"/>
        <v/>
      </c>
      <c r="T85" s="216" t="str">
        <f>IF($L85='11 FORMULAS'!$D$51,$C$82-($C$82*$S$82),$C$82)</f>
        <v/>
      </c>
      <c r="U85" s="216" t="str">
        <f>IF($L85='11 FORMULAS'!$D$53,$D$82-($D$82*$S$82),$D$82)</f>
        <v/>
      </c>
      <c r="V85" s="497"/>
      <c r="W85" s="500"/>
      <c r="X85" s="28"/>
      <c r="Y85" s="214"/>
      <c r="Z85" s="215"/>
      <c r="AA85" s="215"/>
    </row>
    <row r="86" spans="1:27" ht="29.55" hidden="1" customHeight="1" x14ac:dyDescent="0.3">
      <c r="A86" s="475"/>
      <c r="B86" s="478"/>
      <c r="C86" s="472"/>
      <c r="D86" s="472"/>
      <c r="E86" s="245">
        <v>5</v>
      </c>
      <c r="F86" s="163"/>
      <c r="G86" s="163"/>
      <c r="H86" s="163"/>
      <c r="I86" s="212" t="str">
        <f t="shared" si="2"/>
        <v xml:space="preserve">  </v>
      </c>
      <c r="J86" s="282"/>
      <c r="K86" s="216" t="str">
        <f>+IFERROR(VLOOKUP($J86,'11 FORMULAS'!$B$51:$C$53,2,0),"")</f>
        <v/>
      </c>
      <c r="L86" s="216" t="str">
        <f>+IFERROR(VLOOKUP($J86,'11 FORMULAS'!$B$51:$D$53,3,0),"")</f>
        <v/>
      </c>
      <c r="M86" s="246"/>
      <c r="N86" s="216" t="str">
        <f>+IFERROR(VLOOKUP($M86,'11 FORMULAS'!$B$54:$C$55,2,0),"")</f>
        <v/>
      </c>
      <c r="O86" s="248"/>
      <c r="P86" s="248"/>
      <c r="Q86" s="248"/>
      <c r="R86" s="248"/>
      <c r="S86" s="216" t="str">
        <f t="shared" si="3"/>
        <v/>
      </c>
      <c r="T86" s="216" t="str">
        <f>IF($L86='11 FORMULAS'!$D$51,$C$82-($C$82*$S$82),$C$82)</f>
        <v/>
      </c>
      <c r="U86" s="216" t="str">
        <f>IF($L86='11 FORMULAS'!$D$53,$D$82-($D$82*$S$82),$D$82)</f>
        <v/>
      </c>
      <c r="V86" s="497"/>
      <c r="W86" s="500"/>
      <c r="X86" s="28"/>
      <c r="Y86" s="214"/>
      <c r="Z86" s="215"/>
      <c r="AA86" s="215"/>
    </row>
    <row r="87" spans="1:27" ht="29.55" hidden="1" customHeight="1" thickBot="1" x14ac:dyDescent="0.35">
      <c r="A87" s="476"/>
      <c r="B87" s="479"/>
      <c r="C87" s="473"/>
      <c r="D87" s="473"/>
      <c r="E87" s="249">
        <v>6</v>
      </c>
      <c r="F87" s="164"/>
      <c r="G87" s="164"/>
      <c r="H87" s="164"/>
      <c r="I87" s="328" t="str">
        <f t="shared" si="2"/>
        <v xml:space="preserve">  </v>
      </c>
      <c r="J87" s="329"/>
      <c r="K87" s="330" t="str">
        <f>+IFERROR(VLOOKUP($J87,'11 FORMULAS'!$B$51:$C$53,2,0),"")</f>
        <v/>
      </c>
      <c r="L87" s="330" t="str">
        <f>+IFERROR(VLOOKUP($J87,'11 FORMULAS'!$B$51:$D$53,3,0),"")</f>
        <v/>
      </c>
      <c r="M87" s="331"/>
      <c r="N87" s="330" t="str">
        <f>+IFERROR(VLOOKUP($M87,'11 FORMULAS'!$B$54:$C$55,2,0),"")</f>
        <v/>
      </c>
      <c r="O87" s="332"/>
      <c r="P87" s="332"/>
      <c r="Q87" s="332"/>
      <c r="R87" s="332"/>
      <c r="S87" s="330" t="str">
        <f t="shared" si="3"/>
        <v/>
      </c>
      <c r="T87" s="216" t="str">
        <f>IF($L87='11 FORMULAS'!$D$51,$C$82-($C$82*$S$82),$C$82)</f>
        <v/>
      </c>
      <c r="U87" s="330" t="str">
        <f>IF($L87='11 FORMULAS'!$D$53,$D$82-($D$82*$S$82),$D$82)</f>
        <v/>
      </c>
      <c r="V87" s="498"/>
      <c r="W87" s="501"/>
      <c r="X87" s="28"/>
    </row>
    <row r="88" spans="1:27" ht="29.55" hidden="1" customHeight="1" x14ac:dyDescent="0.3">
      <c r="A88" s="474" t="str">
        <f>'2 IDENTIFICACIÓN'!A23</f>
        <v>R14</v>
      </c>
      <c r="B88" s="477" t="str">
        <f>+'2 IDENTIFICACIÓN'!J23</f>
        <v xml:space="preserve"> por  debido a </v>
      </c>
      <c r="C88" s="471" t="str">
        <f>+'3 PROBABIL E IMPACTO INHERENTE'!E23</f>
        <v/>
      </c>
      <c r="D88" s="471" t="str">
        <f>+'3 PROBABIL E IMPACTO INHERENTE'!M23</f>
        <v/>
      </c>
      <c r="E88" s="323">
        <v>1</v>
      </c>
      <c r="F88" s="35"/>
      <c r="G88" s="35"/>
      <c r="H88" s="35"/>
      <c r="I88" s="324" t="str">
        <f t="shared" si="2"/>
        <v xml:space="preserve">  </v>
      </c>
      <c r="J88" s="325"/>
      <c r="K88" s="247" t="str">
        <f>+IFERROR(VLOOKUP($J88,'11 FORMULAS'!$B$51:$C$53,2,0),"")</f>
        <v/>
      </c>
      <c r="L88" s="247" t="str">
        <f>+IFERROR(VLOOKUP($J88,'11 FORMULAS'!$B$51:$D$53,3,0),"")</f>
        <v/>
      </c>
      <c r="M88" s="326" t="s">
        <v>134</v>
      </c>
      <c r="N88" s="247">
        <f>+IFERROR(VLOOKUP($M88,'11 FORMULAS'!$B$54:$C$55,2,0),"")</f>
        <v>0.25</v>
      </c>
      <c r="O88" s="327" t="s">
        <v>146</v>
      </c>
      <c r="P88" s="327" t="s">
        <v>239</v>
      </c>
      <c r="Q88" s="327" t="s">
        <v>137</v>
      </c>
      <c r="R88" s="327" t="s">
        <v>247</v>
      </c>
      <c r="S88" s="247" t="str">
        <f t="shared" si="3"/>
        <v/>
      </c>
      <c r="T88" s="247" t="str">
        <f>IF($L88='11 FORMULAS'!$D$51,$C$88-($C$88*$S$88),$C$88)</f>
        <v/>
      </c>
      <c r="U88" s="247" t="str">
        <f>IF($L88='11 FORMULAS'!$D$53,$D$88-($D$88*$S$88),$D$88)</f>
        <v/>
      </c>
      <c r="V88" s="496" t="str">
        <f>+IF(T93="","",T93)</f>
        <v/>
      </c>
      <c r="W88" s="499" t="str">
        <f>+IF(U93="","",U93)</f>
        <v/>
      </c>
      <c r="X88" s="28"/>
      <c r="Y88" s="214"/>
      <c r="Z88" s="215"/>
      <c r="AA88" s="215"/>
    </row>
    <row r="89" spans="1:27" ht="29.55" hidden="1" customHeight="1" x14ac:dyDescent="0.3">
      <c r="A89" s="475"/>
      <c r="B89" s="478"/>
      <c r="C89" s="472"/>
      <c r="D89" s="472"/>
      <c r="E89" s="245">
        <v>2</v>
      </c>
      <c r="F89" s="163"/>
      <c r="G89" s="163"/>
      <c r="H89" s="163"/>
      <c r="I89" s="212" t="str">
        <f t="shared" si="2"/>
        <v xml:space="preserve">  </v>
      </c>
      <c r="J89" s="282"/>
      <c r="K89" s="216" t="str">
        <f>+IFERROR(VLOOKUP($J89,'11 FORMULAS'!$B$51:$C$53,2,0),"")</f>
        <v/>
      </c>
      <c r="L89" s="216" t="str">
        <f>+IFERROR(VLOOKUP($J89,'11 FORMULAS'!$B$51:$D$53,3,0),"")</f>
        <v/>
      </c>
      <c r="M89" s="246"/>
      <c r="N89" s="216" t="str">
        <f>+IFERROR(VLOOKUP($M89,'11 FORMULAS'!$B$54:$C$55,2,0),"")</f>
        <v/>
      </c>
      <c r="O89" s="248"/>
      <c r="P89" s="248"/>
      <c r="Q89" s="248"/>
      <c r="R89" s="248"/>
      <c r="S89" s="216" t="str">
        <f t="shared" si="3"/>
        <v/>
      </c>
      <c r="T89" s="216" t="str">
        <f>IF($L89='11 FORMULAS'!$D$51,$C$88-($C$88*$S$88),$C$88)</f>
        <v/>
      </c>
      <c r="U89" s="216" t="str">
        <f>IF($L89='11 FORMULAS'!$D$53,$D$88-($D$88*$S$88),$D$88)</f>
        <v/>
      </c>
      <c r="V89" s="497"/>
      <c r="W89" s="500"/>
      <c r="X89" s="28"/>
      <c r="Y89" s="214"/>
      <c r="Z89" s="215"/>
      <c r="AA89" s="215"/>
    </row>
    <row r="90" spans="1:27" ht="29.55" hidden="1" customHeight="1" x14ac:dyDescent="0.3">
      <c r="A90" s="475"/>
      <c r="B90" s="478"/>
      <c r="C90" s="472"/>
      <c r="D90" s="472"/>
      <c r="E90" s="245">
        <v>3</v>
      </c>
      <c r="F90" s="163"/>
      <c r="G90" s="163"/>
      <c r="H90" s="163"/>
      <c r="I90" s="212" t="str">
        <f t="shared" si="2"/>
        <v xml:space="preserve">  </v>
      </c>
      <c r="J90" s="282"/>
      <c r="K90" s="216" t="str">
        <f>+IFERROR(VLOOKUP($J90,'11 FORMULAS'!$B$51:$C$53,2,0),"")</f>
        <v/>
      </c>
      <c r="L90" s="216" t="str">
        <f>+IFERROR(VLOOKUP($J90,'11 FORMULAS'!$B$51:$D$53,3,0),"")</f>
        <v/>
      </c>
      <c r="M90" s="246"/>
      <c r="N90" s="216" t="str">
        <f>+IFERROR(VLOOKUP($M90,'11 FORMULAS'!$B$54:$C$55,2,0),"")</f>
        <v/>
      </c>
      <c r="O90" s="248"/>
      <c r="P90" s="248"/>
      <c r="Q90" s="248"/>
      <c r="R90" s="248"/>
      <c r="S90" s="216" t="str">
        <f t="shared" si="3"/>
        <v/>
      </c>
      <c r="T90" s="216" t="str">
        <f>IF($L90='11 FORMULAS'!$D$51,$C$88-($C$88*$S$88),$C$88)</f>
        <v/>
      </c>
      <c r="U90" s="216" t="str">
        <f>IF($L90='11 FORMULAS'!$D$53,$D$88-($D$88*$S$88),$D$88)</f>
        <v/>
      </c>
      <c r="V90" s="497"/>
      <c r="W90" s="500"/>
      <c r="X90" s="28"/>
      <c r="Y90" s="214"/>
      <c r="Z90" s="215"/>
      <c r="AA90" s="215"/>
    </row>
    <row r="91" spans="1:27" ht="29.55" hidden="1" customHeight="1" x14ac:dyDescent="0.3">
      <c r="A91" s="475"/>
      <c r="B91" s="478"/>
      <c r="C91" s="472"/>
      <c r="D91" s="472"/>
      <c r="E91" s="245">
        <v>4</v>
      </c>
      <c r="F91" s="163"/>
      <c r="G91" s="163"/>
      <c r="H91" s="163"/>
      <c r="I91" s="212" t="str">
        <f t="shared" si="2"/>
        <v xml:space="preserve">  </v>
      </c>
      <c r="J91" s="282"/>
      <c r="K91" s="216" t="str">
        <f>+IFERROR(VLOOKUP($J91,'11 FORMULAS'!$B$51:$C$53,2,0),"")</f>
        <v/>
      </c>
      <c r="L91" s="216" t="str">
        <f>+IFERROR(VLOOKUP($J91,'11 FORMULAS'!$B$51:$D$53,3,0),"")</f>
        <v/>
      </c>
      <c r="M91" s="246"/>
      <c r="N91" s="216" t="str">
        <f>+IFERROR(VLOOKUP($M91,'11 FORMULAS'!$B$54:$C$55,2,0),"")</f>
        <v/>
      </c>
      <c r="O91" s="248"/>
      <c r="P91" s="248"/>
      <c r="Q91" s="248"/>
      <c r="R91" s="248"/>
      <c r="S91" s="216" t="str">
        <f t="shared" si="3"/>
        <v/>
      </c>
      <c r="T91" s="216" t="str">
        <f>IF($L91='11 FORMULAS'!$D$51,$C$88-($C$88*$S$88),$C$88)</f>
        <v/>
      </c>
      <c r="U91" s="216" t="str">
        <f>IF($L91='11 FORMULAS'!$D$53,$D$88-($D$88*$S$88),$D$88)</f>
        <v/>
      </c>
      <c r="V91" s="497"/>
      <c r="W91" s="500"/>
      <c r="X91" s="28"/>
      <c r="Y91" s="214"/>
      <c r="Z91" s="215"/>
      <c r="AA91" s="215"/>
    </row>
    <row r="92" spans="1:27" ht="29.55" hidden="1" customHeight="1" x14ac:dyDescent="0.3">
      <c r="A92" s="475"/>
      <c r="B92" s="478"/>
      <c r="C92" s="472"/>
      <c r="D92" s="472"/>
      <c r="E92" s="245">
        <v>5</v>
      </c>
      <c r="F92" s="163"/>
      <c r="G92" s="163"/>
      <c r="H92" s="163"/>
      <c r="I92" s="212" t="str">
        <f t="shared" si="2"/>
        <v xml:space="preserve">  </v>
      </c>
      <c r="J92" s="282"/>
      <c r="K92" s="216" t="str">
        <f>+IFERROR(VLOOKUP($J92,'11 FORMULAS'!$B$51:$C$53,2,0),"")</f>
        <v/>
      </c>
      <c r="L92" s="216" t="str">
        <f>+IFERROR(VLOOKUP($J92,'11 FORMULAS'!$B$51:$D$53,3,0),"")</f>
        <v/>
      </c>
      <c r="M92" s="246"/>
      <c r="N92" s="216" t="str">
        <f>+IFERROR(VLOOKUP($M92,'11 FORMULAS'!$B$54:$C$55,2,0),"")</f>
        <v/>
      </c>
      <c r="O92" s="248"/>
      <c r="P92" s="248"/>
      <c r="Q92" s="248"/>
      <c r="R92" s="248"/>
      <c r="S92" s="216" t="str">
        <f t="shared" si="3"/>
        <v/>
      </c>
      <c r="T92" s="216" t="str">
        <f>IF($L92='11 FORMULAS'!$D$51,$C$88-($C$88*$S$88),$C$88)</f>
        <v/>
      </c>
      <c r="U92" s="216" t="str">
        <f>IF($L92='11 FORMULAS'!$D$53,$D$88-($D$88*$S$88),$D$88)</f>
        <v/>
      </c>
      <c r="V92" s="497"/>
      <c r="W92" s="500"/>
      <c r="X92" s="28"/>
      <c r="Y92" s="214"/>
      <c r="Z92" s="215"/>
      <c r="AA92" s="215"/>
    </row>
    <row r="93" spans="1:27" ht="29.55" hidden="1" customHeight="1" thickBot="1" x14ac:dyDescent="0.35">
      <c r="A93" s="476"/>
      <c r="B93" s="479"/>
      <c r="C93" s="473"/>
      <c r="D93" s="473"/>
      <c r="E93" s="249">
        <v>6</v>
      </c>
      <c r="F93" s="164"/>
      <c r="G93" s="164"/>
      <c r="H93" s="164"/>
      <c r="I93" s="328" t="str">
        <f t="shared" si="2"/>
        <v xml:space="preserve">  </v>
      </c>
      <c r="J93" s="329"/>
      <c r="K93" s="330" t="str">
        <f>+IFERROR(VLOOKUP($J93,'11 FORMULAS'!$B$51:$C$53,2,0),"")</f>
        <v/>
      </c>
      <c r="L93" s="330" t="str">
        <f>+IFERROR(VLOOKUP($J93,'11 FORMULAS'!$B$51:$D$53,3,0),"")</f>
        <v/>
      </c>
      <c r="M93" s="331"/>
      <c r="N93" s="330" t="str">
        <f>+IFERROR(VLOOKUP($M93,'11 FORMULAS'!$B$54:$C$55,2,0),"")</f>
        <v/>
      </c>
      <c r="O93" s="332"/>
      <c r="P93" s="332"/>
      <c r="Q93" s="332"/>
      <c r="R93" s="332"/>
      <c r="S93" s="330" t="str">
        <f t="shared" si="3"/>
        <v/>
      </c>
      <c r="T93" s="216" t="str">
        <f>IF($L93='11 FORMULAS'!$D$51,$C$88-($C$88*$S$88),$C$88)</f>
        <v/>
      </c>
      <c r="U93" s="330" t="str">
        <f>IF($L93='11 FORMULAS'!$D$53,$D$88-($D$88*$S$88),$D$88)</f>
        <v/>
      </c>
      <c r="V93" s="498"/>
      <c r="W93" s="501"/>
      <c r="X93" s="28"/>
    </row>
    <row r="94" spans="1:27" ht="29.55" hidden="1" customHeight="1" x14ac:dyDescent="0.3">
      <c r="A94" s="474" t="str">
        <f>'2 IDENTIFICACIÓN'!A24</f>
        <v>R15</v>
      </c>
      <c r="B94" s="477" t="str">
        <f>+'2 IDENTIFICACIÓN'!J24</f>
        <v xml:space="preserve"> por  debido a </v>
      </c>
      <c r="C94" s="471" t="str">
        <f>+'3 PROBABIL E IMPACTO INHERENTE'!E24</f>
        <v/>
      </c>
      <c r="D94" s="471" t="str">
        <f>+'3 PROBABIL E IMPACTO INHERENTE'!M24</f>
        <v/>
      </c>
      <c r="E94" s="323">
        <v>1</v>
      </c>
      <c r="F94" s="35"/>
      <c r="G94" s="35"/>
      <c r="H94" s="35"/>
      <c r="I94" s="324" t="str">
        <f t="shared" si="2"/>
        <v xml:space="preserve">  </v>
      </c>
      <c r="J94" s="325"/>
      <c r="K94" s="247" t="str">
        <f>+IFERROR(VLOOKUP($J94,'11 FORMULAS'!$B$51:$C$53,2,0),"")</f>
        <v/>
      </c>
      <c r="L94" s="247" t="str">
        <f>+IFERROR(VLOOKUP($J94,'11 FORMULAS'!$B$51:$D$53,3,0),"")</f>
        <v/>
      </c>
      <c r="M94" s="326" t="s">
        <v>134</v>
      </c>
      <c r="N94" s="247">
        <f>+IFERROR(VLOOKUP($M94,'11 FORMULAS'!$B$54:$C$55,2,0),"")</f>
        <v>0.25</v>
      </c>
      <c r="O94" s="327" t="s">
        <v>146</v>
      </c>
      <c r="P94" s="327" t="s">
        <v>239</v>
      </c>
      <c r="Q94" s="327" t="s">
        <v>137</v>
      </c>
      <c r="R94" s="327" t="s">
        <v>247</v>
      </c>
      <c r="S94" s="247" t="str">
        <f t="shared" si="3"/>
        <v/>
      </c>
      <c r="T94" s="247" t="str">
        <f>IF($L94='11 FORMULAS'!$D$51,$C$94-($C$94*$S$94),$C$94)</f>
        <v/>
      </c>
      <c r="U94" s="247" t="str">
        <f>IF($L94='11 FORMULAS'!$D$53,$D$94-($D$94*$S$94),$D$94)</f>
        <v/>
      </c>
      <c r="V94" s="496" t="str">
        <f>+IF(T99="","",T99)</f>
        <v/>
      </c>
      <c r="W94" s="499" t="str">
        <f>+IF(U99="","",U99)</f>
        <v/>
      </c>
      <c r="X94" s="28"/>
      <c r="Y94" s="214"/>
      <c r="Z94" s="215"/>
      <c r="AA94" s="215"/>
    </row>
    <row r="95" spans="1:27" ht="29.55" hidden="1" customHeight="1" x14ac:dyDescent="0.3">
      <c r="A95" s="475"/>
      <c r="B95" s="478"/>
      <c r="C95" s="472"/>
      <c r="D95" s="472"/>
      <c r="E95" s="245">
        <v>2</v>
      </c>
      <c r="F95" s="163"/>
      <c r="G95" s="163"/>
      <c r="H95" s="163"/>
      <c r="I95" s="212" t="str">
        <f t="shared" si="2"/>
        <v xml:space="preserve">  </v>
      </c>
      <c r="J95" s="282"/>
      <c r="K95" s="216" t="str">
        <f>+IFERROR(VLOOKUP($J95,'11 FORMULAS'!$B$51:$C$53,2,0),"")</f>
        <v/>
      </c>
      <c r="L95" s="216" t="str">
        <f>+IFERROR(VLOOKUP($J95,'11 FORMULAS'!$B$51:$D$53,3,0),"")</f>
        <v/>
      </c>
      <c r="M95" s="246"/>
      <c r="N95" s="216" t="str">
        <f>+IFERROR(VLOOKUP($M95,'11 FORMULAS'!$B$54:$C$55,2,0),"")</f>
        <v/>
      </c>
      <c r="O95" s="248"/>
      <c r="P95" s="248"/>
      <c r="Q95" s="248"/>
      <c r="R95" s="248"/>
      <c r="S95" s="216" t="str">
        <f t="shared" si="3"/>
        <v/>
      </c>
      <c r="T95" s="216" t="str">
        <f>IF($L95='11 FORMULAS'!$D$51,$C$94-($C$94*$S$94),$C$94)</f>
        <v/>
      </c>
      <c r="U95" s="216" t="str">
        <f>IF($L95='11 FORMULAS'!$D$53,$D$94-($D$94*$S$94),$D$94)</f>
        <v/>
      </c>
      <c r="V95" s="497"/>
      <c r="W95" s="500"/>
      <c r="X95" s="28"/>
      <c r="Y95" s="214"/>
      <c r="Z95" s="215"/>
      <c r="AA95" s="215"/>
    </row>
    <row r="96" spans="1:27" ht="29.55" hidden="1" customHeight="1" x14ac:dyDescent="0.3">
      <c r="A96" s="475"/>
      <c r="B96" s="478"/>
      <c r="C96" s="472"/>
      <c r="D96" s="472"/>
      <c r="E96" s="245">
        <v>3</v>
      </c>
      <c r="F96" s="163"/>
      <c r="G96" s="163"/>
      <c r="H96" s="163"/>
      <c r="I96" s="212" t="str">
        <f t="shared" si="2"/>
        <v xml:space="preserve">  </v>
      </c>
      <c r="J96" s="282"/>
      <c r="K96" s="216" t="str">
        <f>+IFERROR(VLOOKUP($J96,'11 FORMULAS'!$B$51:$C$53,2,0),"")</f>
        <v/>
      </c>
      <c r="L96" s="216" t="str">
        <f>+IFERROR(VLOOKUP($J96,'11 FORMULAS'!$B$51:$D$53,3,0),"")</f>
        <v/>
      </c>
      <c r="M96" s="246"/>
      <c r="N96" s="216" t="str">
        <f>+IFERROR(VLOOKUP($M96,'11 FORMULAS'!$B$54:$C$55,2,0),"")</f>
        <v/>
      </c>
      <c r="O96" s="248"/>
      <c r="P96" s="248"/>
      <c r="Q96" s="248"/>
      <c r="R96" s="248"/>
      <c r="S96" s="216" t="str">
        <f t="shared" si="3"/>
        <v/>
      </c>
      <c r="T96" s="216" t="str">
        <f>IF($L96='11 FORMULAS'!$D$51,$C$94-($C$94*$S$94),$C$94)</f>
        <v/>
      </c>
      <c r="U96" s="216" t="str">
        <f>IF($L96='11 FORMULAS'!$D$53,$D$94-($D$94*$S$94),$D$94)</f>
        <v/>
      </c>
      <c r="V96" s="497"/>
      <c r="W96" s="500"/>
      <c r="X96" s="28"/>
      <c r="Y96" s="214"/>
      <c r="Z96" s="215"/>
      <c r="AA96" s="215"/>
    </row>
    <row r="97" spans="1:27" ht="29.55" hidden="1" customHeight="1" x14ac:dyDescent="0.3">
      <c r="A97" s="475"/>
      <c r="B97" s="478"/>
      <c r="C97" s="472"/>
      <c r="D97" s="472"/>
      <c r="E97" s="245">
        <v>4</v>
      </c>
      <c r="F97" s="163"/>
      <c r="G97" s="163"/>
      <c r="H97" s="163"/>
      <c r="I97" s="212" t="str">
        <f t="shared" si="2"/>
        <v xml:space="preserve">  </v>
      </c>
      <c r="J97" s="282"/>
      <c r="K97" s="216" t="str">
        <f>+IFERROR(VLOOKUP($J97,'11 FORMULAS'!$B$51:$C$53,2,0),"")</f>
        <v/>
      </c>
      <c r="L97" s="216" t="str">
        <f>+IFERROR(VLOOKUP($J97,'11 FORMULAS'!$B$51:$D$53,3,0),"")</f>
        <v/>
      </c>
      <c r="M97" s="246"/>
      <c r="N97" s="216" t="str">
        <f>+IFERROR(VLOOKUP($M97,'11 FORMULAS'!$B$54:$C$55,2,0),"")</f>
        <v/>
      </c>
      <c r="O97" s="248"/>
      <c r="P97" s="248"/>
      <c r="Q97" s="248"/>
      <c r="R97" s="248"/>
      <c r="S97" s="216" t="str">
        <f t="shared" si="3"/>
        <v/>
      </c>
      <c r="T97" s="216" t="str">
        <f>IF($L97='11 FORMULAS'!$D$51,$C$94-($C$94*$S$94),$C$94)</f>
        <v/>
      </c>
      <c r="U97" s="216" t="str">
        <f>IF($L97='11 FORMULAS'!$D$53,$D$94-($D$94*$S$94),$D$94)</f>
        <v/>
      </c>
      <c r="V97" s="497"/>
      <c r="W97" s="500"/>
      <c r="X97" s="28"/>
      <c r="Y97" s="214"/>
      <c r="Z97" s="215"/>
      <c r="AA97" s="215"/>
    </row>
    <row r="98" spans="1:27" ht="29.55" hidden="1" customHeight="1" x14ac:dyDescent="0.3">
      <c r="A98" s="475"/>
      <c r="B98" s="478"/>
      <c r="C98" s="472"/>
      <c r="D98" s="472"/>
      <c r="E98" s="245">
        <v>5</v>
      </c>
      <c r="F98" s="163"/>
      <c r="G98" s="163"/>
      <c r="H98" s="163"/>
      <c r="I98" s="212" t="str">
        <f t="shared" si="2"/>
        <v xml:space="preserve">  </v>
      </c>
      <c r="J98" s="282"/>
      <c r="K98" s="216" t="str">
        <f>+IFERROR(VLOOKUP($J98,'11 FORMULAS'!$B$51:$C$53,2,0),"")</f>
        <v/>
      </c>
      <c r="L98" s="216" t="str">
        <f>+IFERROR(VLOOKUP($J98,'11 FORMULAS'!$B$51:$D$53,3,0),"")</f>
        <v/>
      </c>
      <c r="M98" s="246"/>
      <c r="N98" s="216" t="str">
        <f>+IFERROR(VLOOKUP($M98,'11 FORMULAS'!$B$54:$C$55,2,0),"")</f>
        <v/>
      </c>
      <c r="O98" s="248"/>
      <c r="P98" s="248"/>
      <c r="Q98" s="248"/>
      <c r="R98" s="248"/>
      <c r="S98" s="216" t="str">
        <f t="shared" si="3"/>
        <v/>
      </c>
      <c r="T98" s="216" t="str">
        <f>IF($L98='11 FORMULAS'!$D$51,$C$94-($C$94*$S$94),$C$94)</f>
        <v/>
      </c>
      <c r="U98" s="216" t="str">
        <f>IF($L98='11 FORMULAS'!$D$53,$D$94-($D$94*$S$94),$D$94)</f>
        <v/>
      </c>
      <c r="V98" s="497"/>
      <c r="W98" s="500"/>
      <c r="X98" s="28"/>
      <c r="Y98" s="214"/>
      <c r="Z98" s="215"/>
      <c r="AA98" s="215"/>
    </row>
    <row r="99" spans="1:27" ht="29.55" hidden="1" customHeight="1" thickBot="1" x14ac:dyDescent="0.35">
      <c r="A99" s="476"/>
      <c r="B99" s="479"/>
      <c r="C99" s="473"/>
      <c r="D99" s="473"/>
      <c r="E99" s="249">
        <v>6</v>
      </c>
      <c r="F99" s="164"/>
      <c r="G99" s="164"/>
      <c r="H99" s="164"/>
      <c r="I99" s="328" t="str">
        <f t="shared" si="2"/>
        <v xml:space="preserve">  </v>
      </c>
      <c r="J99" s="329"/>
      <c r="K99" s="330" t="str">
        <f>+IFERROR(VLOOKUP($J99,'11 FORMULAS'!$B$51:$C$53,2,0),"")</f>
        <v/>
      </c>
      <c r="L99" s="330" t="str">
        <f>+IFERROR(VLOOKUP($J99,'11 FORMULAS'!$B$51:$D$53,3,0),"")</f>
        <v/>
      </c>
      <c r="M99" s="331"/>
      <c r="N99" s="330" t="str">
        <f>+IFERROR(VLOOKUP($M99,'11 FORMULAS'!$B$54:$C$55,2,0),"")</f>
        <v/>
      </c>
      <c r="O99" s="332"/>
      <c r="P99" s="332"/>
      <c r="Q99" s="332"/>
      <c r="R99" s="332"/>
      <c r="S99" s="330" t="str">
        <f t="shared" si="3"/>
        <v/>
      </c>
      <c r="T99" s="216" t="str">
        <f>IF($L99='11 FORMULAS'!$D$51,$C$94-($C$94*$S$94),$C$94)</f>
        <v/>
      </c>
      <c r="U99" s="216" t="str">
        <f>IF($L99='11 FORMULAS'!$D$53,$D$94-($D$94*$S$94),$D$94)</f>
        <v/>
      </c>
      <c r="V99" s="498"/>
      <c r="W99" s="501"/>
      <c r="X99" s="28"/>
    </row>
    <row r="100" spans="1:27" ht="29.55" hidden="1" customHeight="1" x14ac:dyDescent="0.3">
      <c r="A100" s="474" t="str">
        <f>'2 IDENTIFICACIÓN'!A25</f>
        <v>R16</v>
      </c>
      <c r="B100" s="477" t="str">
        <f>+'2 IDENTIFICACIÓN'!J25</f>
        <v xml:space="preserve"> por  debido a </v>
      </c>
      <c r="C100" s="471" t="str">
        <f>+'3 PROBABIL E IMPACTO INHERENTE'!E25</f>
        <v/>
      </c>
      <c r="D100" s="471" t="str">
        <f>+'3 PROBABIL E IMPACTO INHERENTE'!M25</f>
        <v/>
      </c>
      <c r="E100" s="323">
        <v>1</v>
      </c>
      <c r="F100" s="35"/>
      <c r="G100" s="35"/>
      <c r="H100" s="35"/>
      <c r="I100" s="324" t="str">
        <f t="shared" si="2"/>
        <v xml:space="preserve">  </v>
      </c>
      <c r="J100" s="325"/>
      <c r="K100" s="247" t="str">
        <f>+IFERROR(VLOOKUP($J100,'11 FORMULAS'!$B$51:$C$53,2,0),"")</f>
        <v/>
      </c>
      <c r="L100" s="247" t="str">
        <f>+IFERROR(VLOOKUP($J100,'11 FORMULAS'!$B$51:$D$53,3,0),"")</f>
        <v/>
      </c>
      <c r="M100" s="326" t="s">
        <v>134</v>
      </c>
      <c r="N100" s="247">
        <f>+IFERROR(VLOOKUP($M100,'11 FORMULAS'!$B$54:$C$55,2,0),"")</f>
        <v>0.25</v>
      </c>
      <c r="O100" s="327" t="s">
        <v>146</v>
      </c>
      <c r="P100" s="327" t="s">
        <v>239</v>
      </c>
      <c r="Q100" s="327" t="s">
        <v>137</v>
      </c>
      <c r="R100" s="327" t="s">
        <v>247</v>
      </c>
      <c r="S100" s="247" t="str">
        <f t="shared" si="3"/>
        <v/>
      </c>
      <c r="T100" s="247" t="str">
        <f>IF($L100='11 FORMULAS'!$D$51,$C$100-($C$100*$S$100),$C$100)</f>
        <v/>
      </c>
      <c r="U100" s="247" t="str">
        <f>IF($L100='11 FORMULAS'!$D$53,$D$100-($D$100*$S$100),$D$100)</f>
        <v/>
      </c>
      <c r="V100" s="496" t="str">
        <f>+IF(T105="","",T105)</f>
        <v/>
      </c>
      <c r="W100" s="499" t="str">
        <f>+IF(U105="","",U105)</f>
        <v/>
      </c>
      <c r="X100" s="28"/>
      <c r="Y100" s="214"/>
      <c r="Z100" s="215"/>
      <c r="AA100" s="215"/>
    </row>
    <row r="101" spans="1:27" ht="29.55" hidden="1" customHeight="1" x14ac:dyDescent="0.3">
      <c r="A101" s="475"/>
      <c r="B101" s="478"/>
      <c r="C101" s="472"/>
      <c r="D101" s="472"/>
      <c r="E101" s="245">
        <v>2</v>
      </c>
      <c r="F101" s="163"/>
      <c r="G101" s="163"/>
      <c r="H101" s="163"/>
      <c r="I101" s="212" t="str">
        <f t="shared" si="2"/>
        <v xml:space="preserve">  </v>
      </c>
      <c r="J101" s="282"/>
      <c r="K101" s="216" t="str">
        <f>+IFERROR(VLOOKUP($J101,'11 FORMULAS'!$B$51:$C$53,2,0),"")</f>
        <v/>
      </c>
      <c r="L101" s="216" t="str">
        <f>+IFERROR(VLOOKUP($J101,'11 FORMULAS'!$B$51:$D$53,3,0),"")</f>
        <v/>
      </c>
      <c r="M101" s="246"/>
      <c r="N101" s="216" t="str">
        <f>+IFERROR(VLOOKUP($M101,'11 FORMULAS'!$B$54:$C$55,2,0),"")</f>
        <v/>
      </c>
      <c r="O101" s="248"/>
      <c r="P101" s="248"/>
      <c r="Q101" s="248"/>
      <c r="R101" s="248"/>
      <c r="S101" s="216" t="str">
        <f t="shared" si="3"/>
        <v/>
      </c>
      <c r="T101" s="216" t="str">
        <f>IF($L101='11 FORMULAS'!$D$51,$C$100-($C$100*$S$100),$C$100)</f>
        <v/>
      </c>
      <c r="U101" s="216" t="str">
        <f>IF($L101='11 FORMULAS'!$D$53,$D$100-($D$100*$S$100),$D$100)</f>
        <v/>
      </c>
      <c r="V101" s="497"/>
      <c r="W101" s="500"/>
      <c r="X101" s="28"/>
      <c r="Y101" s="214"/>
      <c r="Z101" s="215"/>
      <c r="AA101" s="215"/>
    </row>
    <row r="102" spans="1:27" ht="29.55" hidden="1" customHeight="1" x14ac:dyDescent="0.3">
      <c r="A102" s="475"/>
      <c r="B102" s="478"/>
      <c r="C102" s="472"/>
      <c r="D102" s="472"/>
      <c r="E102" s="245">
        <v>3</v>
      </c>
      <c r="F102" s="163"/>
      <c r="G102" s="163"/>
      <c r="H102" s="163"/>
      <c r="I102" s="212" t="str">
        <f t="shared" si="2"/>
        <v xml:space="preserve">  </v>
      </c>
      <c r="J102" s="282"/>
      <c r="K102" s="216" t="str">
        <f>+IFERROR(VLOOKUP($J102,'11 FORMULAS'!$B$51:$C$53,2,0),"")</f>
        <v/>
      </c>
      <c r="L102" s="216" t="str">
        <f>+IFERROR(VLOOKUP($J102,'11 FORMULAS'!$B$51:$D$53,3,0),"")</f>
        <v/>
      </c>
      <c r="M102" s="246"/>
      <c r="N102" s="216" t="str">
        <f>+IFERROR(VLOOKUP($M102,'11 FORMULAS'!$B$54:$C$55,2,0),"")</f>
        <v/>
      </c>
      <c r="O102" s="248"/>
      <c r="P102" s="248"/>
      <c r="Q102" s="248"/>
      <c r="R102" s="248"/>
      <c r="S102" s="216" t="str">
        <f t="shared" si="3"/>
        <v/>
      </c>
      <c r="T102" s="216" t="str">
        <f>IF($L102='11 FORMULAS'!$D$51,$C$100-($C$100*$S$100),$C$100)</f>
        <v/>
      </c>
      <c r="U102" s="216" t="str">
        <f>IF($L102='11 FORMULAS'!$D$53,$D$100-($D$100*$S$100),$D$100)</f>
        <v/>
      </c>
      <c r="V102" s="497"/>
      <c r="W102" s="500"/>
      <c r="X102" s="28"/>
      <c r="Y102" s="214"/>
      <c r="Z102" s="215"/>
      <c r="AA102" s="215"/>
    </row>
    <row r="103" spans="1:27" ht="29.55" hidden="1" customHeight="1" x14ac:dyDescent="0.3">
      <c r="A103" s="475"/>
      <c r="B103" s="478"/>
      <c r="C103" s="472"/>
      <c r="D103" s="472"/>
      <c r="E103" s="245">
        <v>4</v>
      </c>
      <c r="F103" s="163"/>
      <c r="G103" s="163"/>
      <c r="H103" s="163"/>
      <c r="I103" s="212" t="str">
        <f t="shared" si="2"/>
        <v xml:space="preserve">  </v>
      </c>
      <c r="J103" s="282"/>
      <c r="K103" s="216" t="str">
        <f>+IFERROR(VLOOKUP($J103,'11 FORMULAS'!$B$51:$C$53,2,0),"")</f>
        <v/>
      </c>
      <c r="L103" s="216" t="str">
        <f>+IFERROR(VLOOKUP($J103,'11 FORMULAS'!$B$51:$D$53,3,0),"")</f>
        <v/>
      </c>
      <c r="M103" s="246"/>
      <c r="N103" s="216" t="str">
        <f>+IFERROR(VLOOKUP($M103,'11 FORMULAS'!$B$54:$C$55,2,0),"")</f>
        <v/>
      </c>
      <c r="O103" s="248"/>
      <c r="P103" s="248"/>
      <c r="Q103" s="248"/>
      <c r="R103" s="248"/>
      <c r="S103" s="216" t="str">
        <f t="shared" si="3"/>
        <v/>
      </c>
      <c r="T103" s="216" t="str">
        <f>IF($L103='11 FORMULAS'!$D$51,$C$100-($C$100*$S$100),$C$100)</f>
        <v/>
      </c>
      <c r="U103" s="216" t="str">
        <f>IF($L103='11 FORMULAS'!$D$53,$D$100-($D$100*$S$100),$D$100)</f>
        <v/>
      </c>
      <c r="V103" s="497"/>
      <c r="W103" s="500"/>
      <c r="X103" s="28"/>
      <c r="Y103" s="214"/>
      <c r="Z103" s="215"/>
      <c r="AA103" s="215"/>
    </row>
    <row r="104" spans="1:27" ht="29.55" hidden="1" customHeight="1" x14ac:dyDescent="0.3">
      <c r="A104" s="475"/>
      <c r="B104" s="478"/>
      <c r="C104" s="472"/>
      <c r="D104" s="472"/>
      <c r="E104" s="245">
        <v>5</v>
      </c>
      <c r="F104" s="163"/>
      <c r="G104" s="163"/>
      <c r="H104" s="163"/>
      <c r="I104" s="212" t="str">
        <f t="shared" si="2"/>
        <v xml:space="preserve">  </v>
      </c>
      <c r="J104" s="282"/>
      <c r="K104" s="216" t="str">
        <f>+IFERROR(VLOOKUP($J104,'11 FORMULAS'!$B$51:$C$53,2,0),"")</f>
        <v/>
      </c>
      <c r="L104" s="216" t="str">
        <f>+IFERROR(VLOOKUP($J104,'11 FORMULAS'!$B$51:$D$53,3,0),"")</f>
        <v/>
      </c>
      <c r="M104" s="246"/>
      <c r="N104" s="216" t="str">
        <f>+IFERROR(VLOOKUP($M104,'11 FORMULAS'!$B$54:$C$55,2,0),"")</f>
        <v/>
      </c>
      <c r="O104" s="248"/>
      <c r="P104" s="248"/>
      <c r="Q104" s="248"/>
      <c r="R104" s="248"/>
      <c r="S104" s="216" t="str">
        <f t="shared" si="3"/>
        <v/>
      </c>
      <c r="T104" s="216" t="str">
        <f>IF($L104='11 FORMULAS'!$D$51,$C$100-($C$100*$S$100),$C$100)</f>
        <v/>
      </c>
      <c r="U104" s="216" t="str">
        <f>IF($L104='11 FORMULAS'!$D$53,$D$100-($D$100*$S$100),$D$100)</f>
        <v/>
      </c>
      <c r="V104" s="497"/>
      <c r="W104" s="500"/>
      <c r="X104" s="28"/>
      <c r="Y104" s="214"/>
      <c r="Z104" s="215"/>
      <c r="AA104" s="215"/>
    </row>
    <row r="105" spans="1:27" ht="29.55" hidden="1" customHeight="1" thickBot="1" x14ac:dyDescent="0.35">
      <c r="A105" s="476"/>
      <c r="B105" s="479"/>
      <c r="C105" s="473"/>
      <c r="D105" s="473"/>
      <c r="E105" s="249">
        <v>6</v>
      </c>
      <c r="F105" s="164"/>
      <c r="G105" s="164"/>
      <c r="H105" s="164"/>
      <c r="I105" s="328" t="str">
        <f t="shared" si="2"/>
        <v xml:space="preserve">  </v>
      </c>
      <c r="J105" s="329"/>
      <c r="K105" s="330" t="str">
        <f>+IFERROR(VLOOKUP($J105,'11 FORMULAS'!$B$51:$C$53,2,0),"")</f>
        <v/>
      </c>
      <c r="L105" s="330" t="str">
        <f>+IFERROR(VLOOKUP($J105,'11 FORMULAS'!$B$51:$D$53,3,0),"")</f>
        <v/>
      </c>
      <c r="M105" s="331"/>
      <c r="N105" s="330" t="str">
        <f>+IFERROR(VLOOKUP($M105,'11 FORMULAS'!$B$54:$C$55,2,0),"")</f>
        <v/>
      </c>
      <c r="O105" s="332"/>
      <c r="P105" s="332"/>
      <c r="Q105" s="332"/>
      <c r="R105" s="332"/>
      <c r="S105" s="330" t="str">
        <f t="shared" si="3"/>
        <v/>
      </c>
      <c r="T105" s="216" t="str">
        <f>IF($L105='11 FORMULAS'!$D$51,$C$100-($C$100*$S$100),$C$100)</f>
        <v/>
      </c>
      <c r="U105" s="216" t="str">
        <f>IF($L105='11 FORMULAS'!$D$53,$D$100-($D$100*$S$100),$D$100)</f>
        <v/>
      </c>
      <c r="V105" s="498"/>
      <c r="W105" s="501"/>
      <c r="X105" s="28"/>
    </row>
    <row r="106" spans="1:27" ht="29.55" hidden="1" customHeight="1" x14ac:dyDescent="0.3">
      <c r="A106" s="474" t="str">
        <f>'2 IDENTIFICACIÓN'!A26</f>
        <v>R17</v>
      </c>
      <c r="B106" s="477" t="str">
        <f>+'2 IDENTIFICACIÓN'!J26</f>
        <v xml:space="preserve"> por  debido a </v>
      </c>
      <c r="C106" s="471" t="str">
        <f>+'3 PROBABIL E IMPACTO INHERENTE'!E26</f>
        <v/>
      </c>
      <c r="D106" s="471" t="str">
        <f>+'3 PROBABIL E IMPACTO INHERENTE'!M26</f>
        <v/>
      </c>
      <c r="E106" s="323">
        <v>1</v>
      </c>
      <c r="F106" s="35"/>
      <c r="G106" s="35"/>
      <c r="H106" s="35"/>
      <c r="I106" s="324" t="str">
        <f t="shared" si="2"/>
        <v xml:space="preserve">  </v>
      </c>
      <c r="J106" s="325"/>
      <c r="K106" s="247" t="str">
        <f>+IFERROR(VLOOKUP($J106,'11 FORMULAS'!$B$51:$C$53,2,0),"")</f>
        <v/>
      </c>
      <c r="L106" s="247" t="str">
        <f>+IFERROR(VLOOKUP($J106,'11 FORMULAS'!$B$51:$D$53,3,0),"")</f>
        <v/>
      </c>
      <c r="M106" s="326" t="s">
        <v>134</v>
      </c>
      <c r="N106" s="247">
        <f>+IFERROR(VLOOKUP($M106,'11 FORMULAS'!$B$54:$C$55,2,0),"")</f>
        <v>0.25</v>
      </c>
      <c r="O106" s="327" t="s">
        <v>146</v>
      </c>
      <c r="P106" s="327" t="s">
        <v>239</v>
      </c>
      <c r="Q106" s="327" t="s">
        <v>137</v>
      </c>
      <c r="R106" s="327" t="s">
        <v>247</v>
      </c>
      <c r="S106" s="247" t="str">
        <f t="shared" si="3"/>
        <v/>
      </c>
      <c r="T106" s="247" t="str">
        <f>IF($L106='11 FORMULAS'!$D$51,$C$106-($C$106*$S$106),$C$106)</f>
        <v/>
      </c>
      <c r="U106" s="247" t="str">
        <f>IF($L106='11 FORMULAS'!$D$53,$D$106-($D$106*$S$106),$D$106)</f>
        <v/>
      </c>
      <c r="V106" s="496" t="str">
        <f>+IF(T111="","",T111)</f>
        <v/>
      </c>
      <c r="W106" s="499" t="str">
        <f>+IF(U111="","",U111)</f>
        <v/>
      </c>
      <c r="X106" s="28"/>
      <c r="Y106" s="214"/>
      <c r="Z106" s="215"/>
      <c r="AA106" s="215"/>
    </row>
    <row r="107" spans="1:27" ht="29.55" hidden="1" customHeight="1" x14ac:dyDescent="0.3">
      <c r="A107" s="475"/>
      <c r="B107" s="478"/>
      <c r="C107" s="472"/>
      <c r="D107" s="472"/>
      <c r="E107" s="245">
        <v>2</v>
      </c>
      <c r="F107" s="163"/>
      <c r="G107" s="163"/>
      <c r="H107" s="163"/>
      <c r="I107" s="212" t="str">
        <f t="shared" si="2"/>
        <v xml:space="preserve">  </v>
      </c>
      <c r="J107" s="282"/>
      <c r="K107" s="216" t="str">
        <f>+IFERROR(VLOOKUP($J107,'11 FORMULAS'!$B$51:$C$53,2,0),"")</f>
        <v/>
      </c>
      <c r="L107" s="216" t="str">
        <f>+IFERROR(VLOOKUP($J107,'11 FORMULAS'!$B$51:$D$53,3,0),"")</f>
        <v/>
      </c>
      <c r="M107" s="246"/>
      <c r="N107" s="216" t="str">
        <f>+IFERROR(VLOOKUP($M107,'11 FORMULAS'!$B$54:$C$55,2,0),"")</f>
        <v/>
      </c>
      <c r="O107" s="248"/>
      <c r="P107" s="248"/>
      <c r="Q107" s="248"/>
      <c r="R107" s="248"/>
      <c r="S107" s="216" t="str">
        <f t="shared" si="3"/>
        <v/>
      </c>
      <c r="T107" s="216" t="str">
        <f>IF($L107='11 FORMULAS'!$D$51,$C$106-($C$106*$S$106),$C$106)</f>
        <v/>
      </c>
      <c r="U107" s="216" t="str">
        <f>IF($L107='11 FORMULAS'!$D$53,$D$106-($D$106*$S$106),$D$106)</f>
        <v/>
      </c>
      <c r="V107" s="497"/>
      <c r="W107" s="500"/>
      <c r="X107" s="28"/>
      <c r="Y107" s="214"/>
      <c r="Z107" s="215"/>
      <c r="AA107" s="215"/>
    </row>
    <row r="108" spans="1:27" ht="29.55" hidden="1" customHeight="1" x14ac:dyDescent="0.3">
      <c r="A108" s="475"/>
      <c r="B108" s="478"/>
      <c r="C108" s="472"/>
      <c r="D108" s="472"/>
      <c r="E108" s="245">
        <v>3</v>
      </c>
      <c r="F108" s="163"/>
      <c r="G108" s="163"/>
      <c r="H108" s="163"/>
      <c r="I108" s="212" t="str">
        <f t="shared" si="2"/>
        <v xml:space="preserve">  </v>
      </c>
      <c r="J108" s="282"/>
      <c r="K108" s="216" t="str">
        <f>+IFERROR(VLOOKUP($J108,'11 FORMULAS'!$B$51:$C$53,2,0),"")</f>
        <v/>
      </c>
      <c r="L108" s="216" t="str">
        <f>+IFERROR(VLOOKUP($J108,'11 FORMULAS'!$B$51:$D$53,3,0),"")</f>
        <v/>
      </c>
      <c r="M108" s="246"/>
      <c r="N108" s="216" t="str">
        <f>+IFERROR(VLOOKUP($M108,'11 FORMULAS'!$B$54:$C$55,2,0),"")</f>
        <v/>
      </c>
      <c r="O108" s="248"/>
      <c r="P108" s="248"/>
      <c r="Q108" s="248"/>
      <c r="R108" s="248"/>
      <c r="S108" s="216" t="str">
        <f t="shared" si="3"/>
        <v/>
      </c>
      <c r="T108" s="216" t="str">
        <f>IF($L108='11 FORMULAS'!$D$51,$C$106-($C$106*$S$106),$C$106)</f>
        <v/>
      </c>
      <c r="U108" s="216" t="str">
        <f>IF($L108='11 FORMULAS'!$D$53,$D$106-($D$106*$S$106),$D$106)</f>
        <v/>
      </c>
      <c r="V108" s="497"/>
      <c r="W108" s="500"/>
      <c r="X108" s="28"/>
      <c r="Y108" s="214"/>
      <c r="Z108" s="215"/>
      <c r="AA108" s="215"/>
    </row>
    <row r="109" spans="1:27" ht="29.55" hidden="1" customHeight="1" x14ac:dyDescent="0.3">
      <c r="A109" s="475"/>
      <c r="B109" s="478"/>
      <c r="C109" s="472"/>
      <c r="D109" s="472"/>
      <c r="E109" s="245">
        <v>4</v>
      </c>
      <c r="F109" s="163"/>
      <c r="G109" s="163"/>
      <c r="H109" s="163"/>
      <c r="I109" s="212" t="str">
        <f t="shared" si="2"/>
        <v xml:space="preserve">  </v>
      </c>
      <c r="J109" s="282"/>
      <c r="K109" s="216" t="str">
        <f>+IFERROR(VLOOKUP($J109,'11 FORMULAS'!$B$51:$C$53,2,0),"")</f>
        <v/>
      </c>
      <c r="L109" s="216" t="str">
        <f>+IFERROR(VLOOKUP($J109,'11 FORMULAS'!$B$51:$D$53,3,0),"")</f>
        <v/>
      </c>
      <c r="M109" s="246"/>
      <c r="N109" s="216" t="str">
        <f>+IFERROR(VLOOKUP($M109,'11 FORMULAS'!$B$54:$C$55,2,0),"")</f>
        <v/>
      </c>
      <c r="O109" s="248"/>
      <c r="P109" s="248"/>
      <c r="Q109" s="248"/>
      <c r="R109" s="248"/>
      <c r="S109" s="216" t="str">
        <f t="shared" si="3"/>
        <v/>
      </c>
      <c r="T109" s="216" t="str">
        <f>IF($L109='11 FORMULAS'!$D$51,$C$106-($C$106*$S$106),$C$106)</f>
        <v/>
      </c>
      <c r="U109" s="216" t="str">
        <f>IF($L109='11 FORMULAS'!$D$53,$D$106-($D$106*$S$106),$D$106)</f>
        <v/>
      </c>
      <c r="V109" s="497"/>
      <c r="W109" s="500"/>
      <c r="X109" s="28"/>
      <c r="Y109" s="214"/>
      <c r="Z109" s="215"/>
      <c r="AA109" s="215"/>
    </row>
    <row r="110" spans="1:27" ht="29.55" hidden="1" customHeight="1" x14ac:dyDescent="0.3">
      <c r="A110" s="475"/>
      <c r="B110" s="478"/>
      <c r="C110" s="472"/>
      <c r="D110" s="472"/>
      <c r="E110" s="245">
        <v>5</v>
      </c>
      <c r="F110" s="163"/>
      <c r="G110" s="163"/>
      <c r="H110" s="163"/>
      <c r="I110" s="212" t="str">
        <f t="shared" si="2"/>
        <v xml:space="preserve">  </v>
      </c>
      <c r="J110" s="282"/>
      <c r="K110" s="216" t="str">
        <f>+IFERROR(VLOOKUP($J110,'11 FORMULAS'!$B$51:$C$53,2,0),"")</f>
        <v/>
      </c>
      <c r="L110" s="216" t="str">
        <f>+IFERROR(VLOOKUP($J110,'11 FORMULAS'!$B$51:$D$53,3,0),"")</f>
        <v/>
      </c>
      <c r="M110" s="246"/>
      <c r="N110" s="216" t="str">
        <f>+IFERROR(VLOOKUP($M110,'11 FORMULAS'!$B$54:$C$55,2,0),"")</f>
        <v/>
      </c>
      <c r="O110" s="248"/>
      <c r="P110" s="248"/>
      <c r="Q110" s="248"/>
      <c r="R110" s="248"/>
      <c r="S110" s="216" t="str">
        <f t="shared" si="3"/>
        <v/>
      </c>
      <c r="T110" s="216" t="str">
        <f>IF($L110='11 FORMULAS'!$D$51,$C$106-($C$106*$S$106),$C$106)</f>
        <v/>
      </c>
      <c r="U110" s="216" t="str">
        <f>IF($L110='11 FORMULAS'!$D$53,$D$106-($D$106*$S$106),$D$106)</f>
        <v/>
      </c>
      <c r="V110" s="497"/>
      <c r="W110" s="500"/>
      <c r="X110" s="28"/>
      <c r="Y110" s="214"/>
      <c r="Z110" s="215"/>
      <c r="AA110" s="215"/>
    </row>
    <row r="111" spans="1:27" ht="29.55" hidden="1" customHeight="1" thickBot="1" x14ac:dyDescent="0.35">
      <c r="A111" s="476"/>
      <c r="B111" s="479"/>
      <c r="C111" s="473"/>
      <c r="D111" s="473"/>
      <c r="E111" s="249">
        <v>6</v>
      </c>
      <c r="F111" s="164"/>
      <c r="G111" s="164"/>
      <c r="H111" s="164"/>
      <c r="I111" s="328" t="str">
        <f t="shared" si="2"/>
        <v xml:space="preserve">  </v>
      </c>
      <c r="J111" s="329"/>
      <c r="K111" s="330" t="str">
        <f>+IFERROR(VLOOKUP($J111,'11 FORMULAS'!$B$51:$C$53,2,0),"")</f>
        <v/>
      </c>
      <c r="L111" s="330" t="str">
        <f>+IFERROR(VLOOKUP($J111,'11 FORMULAS'!$B$51:$D$53,3,0),"")</f>
        <v/>
      </c>
      <c r="M111" s="331"/>
      <c r="N111" s="330" t="str">
        <f>+IFERROR(VLOOKUP($M111,'11 FORMULAS'!$B$54:$C$55,2,0),"")</f>
        <v/>
      </c>
      <c r="O111" s="332"/>
      <c r="P111" s="332"/>
      <c r="Q111" s="332"/>
      <c r="R111" s="332"/>
      <c r="S111" s="330" t="str">
        <f t="shared" si="3"/>
        <v/>
      </c>
      <c r="T111" s="216" t="str">
        <f>IF($L111='11 FORMULAS'!$D$51,$C$106-($C$106*$S$106),$C$106)</f>
        <v/>
      </c>
      <c r="U111" s="216" t="str">
        <f>IF($L111='11 FORMULAS'!$D$53,$D$106-($D$106*$S$106),$D$106)</f>
        <v/>
      </c>
      <c r="V111" s="498"/>
      <c r="W111" s="501"/>
      <c r="X111" s="28"/>
    </row>
    <row r="112" spans="1:27" ht="29.55" hidden="1" customHeight="1" x14ac:dyDescent="0.3">
      <c r="A112" s="474" t="str">
        <f>'2 IDENTIFICACIÓN'!A27</f>
        <v>R18</v>
      </c>
      <c r="B112" s="477" t="str">
        <f>+'2 IDENTIFICACIÓN'!J27</f>
        <v xml:space="preserve"> por  debido a </v>
      </c>
      <c r="C112" s="471" t="str">
        <f>+'3 PROBABIL E IMPACTO INHERENTE'!E27</f>
        <v/>
      </c>
      <c r="D112" s="471" t="str">
        <f>+'3 PROBABIL E IMPACTO INHERENTE'!M27</f>
        <v/>
      </c>
      <c r="E112" s="323">
        <v>1</v>
      </c>
      <c r="F112" s="35"/>
      <c r="G112" s="35"/>
      <c r="H112" s="35"/>
      <c r="I112" s="324" t="str">
        <f t="shared" si="2"/>
        <v xml:space="preserve">  </v>
      </c>
      <c r="J112" s="325"/>
      <c r="K112" s="247" t="str">
        <f>+IFERROR(VLOOKUP($J112,'11 FORMULAS'!$B$51:$C$53,2,0),"")</f>
        <v/>
      </c>
      <c r="L112" s="247" t="str">
        <f>+IFERROR(VLOOKUP($J112,'11 FORMULAS'!$B$51:$D$53,3,0),"")</f>
        <v/>
      </c>
      <c r="M112" s="326" t="s">
        <v>134</v>
      </c>
      <c r="N112" s="247">
        <f>+IFERROR(VLOOKUP($M112,'11 FORMULAS'!$B$54:$C$55,2,0),"")</f>
        <v>0.25</v>
      </c>
      <c r="O112" s="327" t="s">
        <v>146</v>
      </c>
      <c r="P112" s="327" t="s">
        <v>239</v>
      </c>
      <c r="Q112" s="327" t="s">
        <v>137</v>
      </c>
      <c r="R112" s="327" t="s">
        <v>247</v>
      </c>
      <c r="S112" s="247" t="str">
        <f t="shared" si="3"/>
        <v/>
      </c>
      <c r="T112" s="247" t="str">
        <f>IF($L112='11 FORMULAS'!$D$51,$C$112-($C$112*$S$112),$C$112)</f>
        <v/>
      </c>
      <c r="U112" s="247" t="str">
        <f>IF($L112='11 FORMULAS'!$D$53,$D$112-($D$112*$S$112),$D$112)</f>
        <v/>
      </c>
      <c r="V112" s="496" t="str">
        <f>+IF(T117="","",T117)</f>
        <v/>
      </c>
      <c r="W112" s="499" t="str">
        <f>+IF(U117="","",U117)</f>
        <v/>
      </c>
      <c r="X112" s="28"/>
      <c r="Y112" s="214"/>
      <c r="Z112" s="215"/>
      <c r="AA112" s="215"/>
    </row>
    <row r="113" spans="1:27" ht="29.55" hidden="1" customHeight="1" x14ac:dyDescent="0.3">
      <c r="A113" s="475"/>
      <c r="B113" s="478"/>
      <c r="C113" s="472"/>
      <c r="D113" s="472"/>
      <c r="E113" s="245">
        <v>2</v>
      </c>
      <c r="F113" s="163"/>
      <c r="G113" s="163"/>
      <c r="H113" s="163"/>
      <c r="I113" s="212" t="str">
        <f t="shared" si="2"/>
        <v xml:space="preserve">  </v>
      </c>
      <c r="J113" s="282"/>
      <c r="K113" s="216" t="str">
        <f>+IFERROR(VLOOKUP($J113,'11 FORMULAS'!$B$51:$C$53,2,0),"")</f>
        <v/>
      </c>
      <c r="L113" s="216" t="str">
        <f>+IFERROR(VLOOKUP($J113,'11 FORMULAS'!$B$51:$D$53,3,0),"")</f>
        <v/>
      </c>
      <c r="M113" s="246"/>
      <c r="N113" s="216" t="str">
        <f>+IFERROR(VLOOKUP($M113,'11 FORMULAS'!$B$54:$C$55,2,0),"")</f>
        <v/>
      </c>
      <c r="O113" s="248"/>
      <c r="P113" s="248"/>
      <c r="Q113" s="248"/>
      <c r="R113" s="248"/>
      <c r="S113" s="216" t="str">
        <f t="shared" si="3"/>
        <v/>
      </c>
      <c r="T113" s="216" t="str">
        <f>IF($L113='11 FORMULAS'!$D$51,$C$112-($C$112*$S$112),$C$112)</f>
        <v/>
      </c>
      <c r="U113" s="216" t="str">
        <f>IF($L113='11 FORMULAS'!$D$53,$D$112-($D$112*$S$112),$D$112)</f>
        <v/>
      </c>
      <c r="V113" s="497"/>
      <c r="W113" s="500"/>
      <c r="X113" s="28"/>
      <c r="Y113" s="214"/>
      <c r="Z113" s="215"/>
      <c r="AA113" s="215"/>
    </row>
    <row r="114" spans="1:27" ht="29.55" hidden="1" customHeight="1" x14ac:dyDescent="0.3">
      <c r="A114" s="475"/>
      <c r="B114" s="478"/>
      <c r="C114" s="472"/>
      <c r="D114" s="472"/>
      <c r="E114" s="245">
        <v>3</v>
      </c>
      <c r="F114" s="163"/>
      <c r="G114" s="163"/>
      <c r="H114" s="163"/>
      <c r="I114" s="212" t="str">
        <f t="shared" si="2"/>
        <v xml:space="preserve">  </v>
      </c>
      <c r="J114" s="282"/>
      <c r="K114" s="216" t="str">
        <f>+IFERROR(VLOOKUP($J114,'11 FORMULAS'!$B$51:$C$53,2,0),"")</f>
        <v/>
      </c>
      <c r="L114" s="216" t="str">
        <f>+IFERROR(VLOOKUP($J114,'11 FORMULAS'!$B$51:$D$53,3,0),"")</f>
        <v/>
      </c>
      <c r="M114" s="246"/>
      <c r="N114" s="216" t="str">
        <f>+IFERROR(VLOOKUP($M114,'11 FORMULAS'!$B$54:$C$55,2,0),"")</f>
        <v/>
      </c>
      <c r="O114" s="248"/>
      <c r="P114" s="248"/>
      <c r="Q114" s="248"/>
      <c r="R114" s="248"/>
      <c r="S114" s="216" t="str">
        <f t="shared" si="3"/>
        <v/>
      </c>
      <c r="T114" s="216" t="str">
        <f>IF($L114='11 FORMULAS'!$D$51,$C$112-($C$112*$S$112),$C$112)</f>
        <v/>
      </c>
      <c r="U114" s="216" t="str">
        <f>IF($L114='11 FORMULAS'!$D$53,$D$112-($D$112*$S$112),$D$112)</f>
        <v/>
      </c>
      <c r="V114" s="497"/>
      <c r="W114" s="500"/>
      <c r="X114" s="28"/>
      <c r="Y114" s="214"/>
      <c r="Z114" s="215"/>
      <c r="AA114" s="215"/>
    </row>
    <row r="115" spans="1:27" ht="29.55" hidden="1" customHeight="1" x14ac:dyDescent="0.3">
      <c r="A115" s="475"/>
      <c r="B115" s="478"/>
      <c r="C115" s="472"/>
      <c r="D115" s="472"/>
      <c r="E115" s="245">
        <v>4</v>
      </c>
      <c r="F115" s="163"/>
      <c r="G115" s="163"/>
      <c r="H115" s="163"/>
      <c r="I115" s="212" t="str">
        <f t="shared" si="2"/>
        <v xml:space="preserve">  </v>
      </c>
      <c r="J115" s="282"/>
      <c r="K115" s="216" t="str">
        <f>+IFERROR(VLOOKUP($J115,'11 FORMULAS'!$B$51:$C$53,2,0),"")</f>
        <v/>
      </c>
      <c r="L115" s="216" t="str">
        <f>+IFERROR(VLOOKUP($J115,'11 FORMULAS'!$B$51:$D$53,3,0),"")</f>
        <v/>
      </c>
      <c r="M115" s="246"/>
      <c r="N115" s="216" t="str">
        <f>+IFERROR(VLOOKUP($M115,'11 FORMULAS'!$B$54:$C$55,2,0),"")</f>
        <v/>
      </c>
      <c r="O115" s="248"/>
      <c r="P115" s="248"/>
      <c r="Q115" s="248"/>
      <c r="R115" s="248"/>
      <c r="S115" s="216" t="str">
        <f t="shared" si="3"/>
        <v/>
      </c>
      <c r="T115" s="216" t="str">
        <f>IF($L115='11 FORMULAS'!$D$51,$C$112-($C$112*$S$112),$C$112)</f>
        <v/>
      </c>
      <c r="U115" s="216" t="str">
        <f>IF($L115='11 FORMULAS'!$D$53,$D$112-($D$112*$S$112),$D$112)</f>
        <v/>
      </c>
      <c r="V115" s="497"/>
      <c r="W115" s="500"/>
      <c r="X115" s="28"/>
      <c r="Y115" s="214"/>
      <c r="Z115" s="215"/>
      <c r="AA115" s="215"/>
    </row>
    <row r="116" spans="1:27" ht="29.55" hidden="1" customHeight="1" x14ac:dyDescent="0.3">
      <c r="A116" s="475"/>
      <c r="B116" s="478"/>
      <c r="C116" s="472"/>
      <c r="D116" s="472"/>
      <c r="E116" s="245">
        <v>5</v>
      </c>
      <c r="F116" s="163"/>
      <c r="G116" s="163"/>
      <c r="H116" s="163"/>
      <c r="I116" s="212" t="str">
        <f t="shared" si="2"/>
        <v xml:space="preserve">  </v>
      </c>
      <c r="J116" s="282"/>
      <c r="K116" s="216" t="str">
        <f>+IFERROR(VLOOKUP($J116,'11 FORMULAS'!$B$51:$C$53,2,0),"")</f>
        <v/>
      </c>
      <c r="L116" s="216" t="str">
        <f>+IFERROR(VLOOKUP($J116,'11 FORMULAS'!$B$51:$D$53,3,0),"")</f>
        <v/>
      </c>
      <c r="M116" s="246"/>
      <c r="N116" s="216" t="str">
        <f>+IFERROR(VLOOKUP($M116,'11 FORMULAS'!$B$54:$C$55,2,0),"")</f>
        <v/>
      </c>
      <c r="O116" s="248"/>
      <c r="P116" s="248"/>
      <c r="Q116" s="248"/>
      <c r="R116" s="248"/>
      <c r="S116" s="216" t="str">
        <f t="shared" si="3"/>
        <v/>
      </c>
      <c r="T116" s="216" t="str">
        <f>IF($L116='11 FORMULAS'!$D$51,$C$112-($C$112*$S$112),$C$112)</f>
        <v/>
      </c>
      <c r="U116" s="216" t="str">
        <f>IF($L116='11 FORMULAS'!$D$53,$D$112-($D$112*$S$112),$D$112)</f>
        <v/>
      </c>
      <c r="V116" s="497"/>
      <c r="W116" s="500"/>
      <c r="X116" s="28"/>
      <c r="Y116" s="214"/>
      <c r="Z116" s="215"/>
      <c r="AA116" s="215"/>
    </row>
    <row r="117" spans="1:27" ht="29.55" hidden="1" customHeight="1" thickBot="1" x14ac:dyDescent="0.35">
      <c r="A117" s="476"/>
      <c r="B117" s="479"/>
      <c r="C117" s="473"/>
      <c r="D117" s="473"/>
      <c r="E117" s="249">
        <v>6</v>
      </c>
      <c r="F117" s="164"/>
      <c r="G117" s="164"/>
      <c r="H117" s="164"/>
      <c r="I117" s="328" t="str">
        <f t="shared" si="2"/>
        <v xml:space="preserve">  </v>
      </c>
      <c r="J117" s="329"/>
      <c r="K117" s="330" t="str">
        <f>+IFERROR(VLOOKUP($J117,'11 FORMULAS'!$B$51:$C$53,2,0),"")</f>
        <v/>
      </c>
      <c r="L117" s="330" t="str">
        <f>+IFERROR(VLOOKUP($J117,'11 FORMULAS'!$B$51:$D$53,3,0),"")</f>
        <v/>
      </c>
      <c r="M117" s="331"/>
      <c r="N117" s="330" t="str">
        <f>+IFERROR(VLOOKUP($M117,'11 FORMULAS'!$B$54:$C$55,2,0),"")</f>
        <v/>
      </c>
      <c r="O117" s="332"/>
      <c r="P117" s="332"/>
      <c r="Q117" s="332"/>
      <c r="R117" s="332"/>
      <c r="S117" s="330" t="str">
        <f t="shared" si="3"/>
        <v/>
      </c>
      <c r="T117" s="216" t="str">
        <f>IF($L117='11 FORMULAS'!$D$51,$C$112-($C$112*$S$112),$C$112)</f>
        <v/>
      </c>
      <c r="U117" s="216" t="str">
        <f>IF($L117='11 FORMULAS'!$D$53,$D$112-($D$112*$S$112),$D$112)</f>
        <v/>
      </c>
      <c r="V117" s="498"/>
      <c r="W117" s="501"/>
      <c r="X117" s="28"/>
    </row>
    <row r="118" spans="1:27" ht="29.55" hidden="1" customHeight="1" x14ac:dyDescent="0.3">
      <c r="A118" s="474" t="str">
        <f>'2 IDENTIFICACIÓN'!A28</f>
        <v>R19</v>
      </c>
      <c r="B118" s="477" t="str">
        <f>+'2 IDENTIFICACIÓN'!J28</f>
        <v xml:space="preserve"> por  debido a </v>
      </c>
      <c r="C118" s="471" t="str">
        <f>+'3 PROBABIL E IMPACTO INHERENTE'!E28</f>
        <v/>
      </c>
      <c r="D118" s="471" t="str">
        <f>+'3 PROBABIL E IMPACTO INHERENTE'!M28</f>
        <v/>
      </c>
      <c r="E118" s="323">
        <v>1</v>
      </c>
      <c r="F118" s="35"/>
      <c r="G118" s="35"/>
      <c r="H118" s="35"/>
      <c r="I118" s="324" t="str">
        <f t="shared" si="2"/>
        <v xml:space="preserve">  </v>
      </c>
      <c r="J118" s="325"/>
      <c r="K118" s="247" t="str">
        <f>+IFERROR(VLOOKUP($J118,'11 FORMULAS'!$B$51:$C$53,2,0),"")</f>
        <v/>
      </c>
      <c r="L118" s="247" t="str">
        <f>+IFERROR(VLOOKUP($J118,'11 FORMULAS'!$B$51:$D$53,3,0),"")</f>
        <v/>
      </c>
      <c r="M118" s="326" t="s">
        <v>134</v>
      </c>
      <c r="N118" s="247">
        <f>+IFERROR(VLOOKUP($M118,'11 FORMULAS'!$B$54:$C$55,2,0),"")</f>
        <v>0.25</v>
      </c>
      <c r="O118" s="327" t="s">
        <v>146</v>
      </c>
      <c r="P118" s="327" t="s">
        <v>239</v>
      </c>
      <c r="Q118" s="327" t="s">
        <v>137</v>
      </c>
      <c r="R118" s="327" t="s">
        <v>247</v>
      </c>
      <c r="S118" s="247" t="str">
        <f t="shared" si="3"/>
        <v/>
      </c>
      <c r="T118" s="247" t="str">
        <f>IF($L118='11 FORMULAS'!$D$51,$C$118-($C$118*$S$118),$C$118)</f>
        <v/>
      </c>
      <c r="U118" s="247" t="str">
        <f>IF($L118='11 FORMULAS'!$D$53,$D$118-($D$118*$S$118),$D$118)</f>
        <v/>
      </c>
      <c r="V118" s="496" t="str">
        <f>+IF(T123="","",T123)</f>
        <v/>
      </c>
      <c r="W118" s="499" t="str">
        <f>+IF(U123="","",U123)</f>
        <v/>
      </c>
      <c r="X118" s="28"/>
      <c r="Y118" s="214"/>
      <c r="Z118" s="215"/>
      <c r="AA118" s="215"/>
    </row>
    <row r="119" spans="1:27" ht="29.55" hidden="1" customHeight="1" x14ac:dyDescent="0.3">
      <c r="A119" s="475"/>
      <c r="B119" s="478"/>
      <c r="C119" s="472"/>
      <c r="D119" s="472"/>
      <c r="E119" s="245">
        <v>2</v>
      </c>
      <c r="F119" s="163"/>
      <c r="G119" s="163"/>
      <c r="H119" s="163"/>
      <c r="I119" s="212" t="str">
        <f t="shared" si="2"/>
        <v xml:space="preserve">  </v>
      </c>
      <c r="J119" s="282"/>
      <c r="K119" s="216" t="str">
        <f>+IFERROR(VLOOKUP($J119,'11 FORMULAS'!$B$51:$C$53,2,0),"")</f>
        <v/>
      </c>
      <c r="L119" s="216" t="str">
        <f>+IFERROR(VLOOKUP($J119,'11 FORMULAS'!$B$51:$D$53,3,0),"")</f>
        <v/>
      </c>
      <c r="M119" s="246"/>
      <c r="N119" s="216" t="str">
        <f>+IFERROR(VLOOKUP($M119,'11 FORMULAS'!$B$54:$C$55,2,0),"")</f>
        <v/>
      </c>
      <c r="O119" s="248"/>
      <c r="P119" s="248"/>
      <c r="Q119" s="248"/>
      <c r="R119" s="248"/>
      <c r="S119" s="216" t="str">
        <f t="shared" si="3"/>
        <v/>
      </c>
      <c r="T119" s="216" t="str">
        <f>IF($L119='11 FORMULAS'!$D$51,$C$118-($C$118*$S$118),$C$118)</f>
        <v/>
      </c>
      <c r="U119" s="216" t="str">
        <f>IF($L119='11 FORMULAS'!$D$53,$D$118-($D$118*$S$118),$D$118)</f>
        <v/>
      </c>
      <c r="V119" s="497"/>
      <c r="W119" s="500"/>
      <c r="X119" s="28"/>
      <c r="Y119" s="214"/>
      <c r="Z119" s="215"/>
      <c r="AA119" s="215"/>
    </row>
    <row r="120" spans="1:27" ht="29.55" hidden="1" customHeight="1" x14ac:dyDescent="0.3">
      <c r="A120" s="475"/>
      <c r="B120" s="478"/>
      <c r="C120" s="472"/>
      <c r="D120" s="472"/>
      <c r="E120" s="245">
        <v>3</v>
      </c>
      <c r="F120" s="163"/>
      <c r="G120" s="163"/>
      <c r="H120" s="163"/>
      <c r="I120" s="212" t="str">
        <f t="shared" si="2"/>
        <v xml:space="preserve">  </v>
      </c>
      <c r="J120" s="282"/>
      <c r="K120" s="216" t="str">
        <f>+IFERROR(VLOOKUP($J120,'11 FORMULAS'!$B$51:$C$53,2,0),"")</f>
        <v/>
      </c>
      <c r="L120" s="216" t="str">
        <f>+IFERROR(VLOOKUP($J120,'11 FORMULAS'!$B$51:$D$53,3,0),"")</f>
        <v/>
      </c>
      <c r="M120" s="246"/>
      <c r="N120" s="216" t="str">
        <f>+IFERROR(VLOOKUP($M120,'11 FORMULAS'!$B$54:$C$55,2,0),"")</f>
        <v/>
      </c>
      <c r="O120" s="248"/>
      <c r="P120" s="248"/>
      <c r="Q120" s="248"/>
      <c r="R120" s="248"/>
      <c r="S120" s="216" t="str">
        <f t="shared" si="3"/>
        <v/>
      </c>
      <c r="T120" s="216" t="str">
        <f>IF($L120='11 FORMULAS'!$D$51,$C$118-($C$118*$S$118),$C$118)</f>
        <v/>
      </c>
      <c r="U120" s="216" t="str">
        <f>IF($L120='11 FORMULAS'!$D$53,$D$118-($D$118*$S$118),$D$118)</f>
        <v/>
      </c>
      <c r="V120" s="497"/>
      <c r="W120" s="500"/>
      <c r="X120" s="28"/>
      <c r="Y120" s="214"/>
      <c r="Z120" s="215"/>
      <c r="AA120" s="215"/>
    </row>
    <row r="121" spans="1:27" ht="29.55" hidden="1" customHeight="1" x14ac:dyDescent="0.3">
      <c r="A121" s="475"/>
      <c r="B121" s="478"/>
      <c r="C121" s="472"/>
      <c r="D121" s="472"/>
      <c r="E121" s="245">
        <v>4</v>
      </c>
      <c r="F121" s="163"/>
      <c r="G121" s="163"/>
      <c r="H121" s="163"/>
      <c r="I121" s="212" t="str">
        <f t="shared" si="2"/>
        <v xml:space="preserve">  </v>
      </c>
      <c r="J121" s="282"/>
      <c r="K121" s="216" t="str">
        <f>+IFERROR(VLOOKUP($J121,'11 FORMULAS'!$B$51:$C$53,2,0),"")</f>
        <v/>
      </c>
      <c r="L121" s="216" t="str">
        <f>+IFERROR(VLOOKUP($J121,'11 FORMULAS'!$B$51:$D$53,3,0),"")</f>
        <v/>
      </c>
      <c r="M121" s="246"/>
      <c r="N121" s="216" t="str">
        <f>+IFERROR(VLOOKUP($M121,'11 FORMULAS'!$B$54:$C$55,2,0),"")</f>
        <v/>
      </c>
      <c r="O121" s="248"/>
      <c r="P121" s="248"/>
      <c r="Q121" s="248"/>
      <c r="R121" s="248"/>
      <c r="S121" s="216" t="str">
        <f t="shared" si="3"/>
        <v/>
      </c>
      <c r="T121" s="216" t="str">
        <f>IF($L121='11 FORMULAS'!$D$51,$C$118-($C$118*$S$118),$C$118)</f>
        <v/>
      </c>
      <c r="U121" s="216" t="str">
        <f>IF($L121='11 FORMULAS'!$D$53,$D$118-($D$118*$S$118),$D$118)</f>
        <v/>
      </c>
      <c r="V121" s="497"/>
      <c r="W121" s="500"/>
      <c r="X121" s="28"/>
      <c r="Y121" s="214"/>
      <c r="Z121" s="215"/>
      <c r="AA121" s="215"/>
    </row>
    <row r="122" spans="1:27" ht="29.55" hidden="1" customHeight="1" x14ac:dyDescent="0.3">
      <c r="A122" s="475"/>
      <c r="B122" s="478"/>
      <c r="C122" s="472"/>
      <c r="D122" s="472"/>
      <c r="E122" s="245">
        <v>5</v>
      </c>
      <c r="F122" s="163"/>
      <c r="G122" s="163"/>
      <c r="H122" s="163"/>
      <c r="I122" s="212" t="str">
        <f t="shared" si="2"/>
        <v xml:space="preserve">  </v>
      </c>
      <c r="J122" s="282"/>
      <c r="K122" s="216" t="str">
        <f>+IFERROR(VLOOKUP($J122,'11 FORMULAS'!$B$51:$C$53,2,0),"")</f>
        <v/>
      </c>
      <c r="L122" s="216" t="str">
        <f>+IFERROR(VLOOKUP($J122,'11 FORMULAS'!$B$51:$D$53,3,0),"")</f>
        <v/>
      </c>
      <c r="M122" s="246"/>
      <c r="N122" s="216" t="str">
        <f>+IFERROR(VLOOKUP($M122,'11 FORMULAS'!$B$54:$C$55,2,0),"")</f>
        <v/>
      </c>
      <c r="O122" s="248"/>
      <c r="P122" s="248"/>
      <c r="Q122" s="248"/>
      <c r="R122" s="248"/>
      <c r="S122" s="216" t="str">
        <f t="shared" si="3"/>
        <v/>
      </c>
      <c r="T122" s="216" t="str">
        <f>IF($L122='11 FORMULAS'!$D$51,$C$118-($C$118*$S$118),$C$118)</f>
        <v/>
      </c>
      <c r="U122" s="216" t="str">
        <f>IF($L122='11 FORMULAS'!$D$53,$D$118-($D$118*$S$118),$D$118)</f>
        <v/>
      </c>
      <c r="V122" s="497"/>
      <c r="W122" s="500"/>
      <c r="X122" s="28"/>
      <c r="Y122" s="214"/>
      <c r="Z122" s="215"/>
      <c r="AA122" s="215"/>
    </row>
    <row r="123" spans="1:27" ht="29.55" hidden="1" customHeight="1" thickBot="1" x14ac:dyDescent="0.35">
      <c r="A123" s="476"/>
      <c r="B123" s="479"/>
      <c r="C123" s="473"/>
      <c r="D123" s="473"/>
      <c r="E123" s="249">
        <v>6</v>
      </c>
      <c r="F123" s="164"/>
      <c r="G123" s="164"/>
      <c r="H123" s="164"/>
      <c r="I123" s="328" t="str">
        <f t="shared" si="2"/>
        <v xml:space="preserve">  </v>
      </c>
      <c r="J123" s="329"/>
      <c r="K123" s="330" t="str">
        <f>+IFERROR(VLOOKUP($J123,'11 FORMULAS'!$B$51:$C$53,2,0),"")</f>
        <v/>
      </c>
      <c r="L123" s="330" t="str">
        <f>+IFERROR(VLOOKUP($J123,'11 FORMULAS'!$B$51:$D$53,3,0),"")</f>
        <v/>
      </c>
      <c r="M123" s="331"/>
      <c r="N123" s="330" t="str">
        <f>+IFERROR(VLOOKUP($M123,'11 FORMULAS'!$B$54:$C$55,2,0),"")</f>
        <v/>
      </c>
      <c r="O123" s="332"/>
      <c r="P123" s="332"/>
      <c r="Q123" s="332"/>
      <c r="R123" s="332"/>
      <c r="S123" s="330" t="str">
        <f t="shared" si="3"/>
        <v/>
      </c>
      <c r="T123" s="216" t="str">
        <f>IF($L123='11 FORMULAS'!$D$51,$C$118-($C$118*$S$118),$C$118)</f>
        <v/>
      </c>
      <c r="U123" s="216" t="str">
        <f>IF($L123='11 FORMULAS'!$D$53,$D$118-($D$118*$S$118),$D$118)</f>
        <v/>
      </c>
      <c r="V123" s="498"/>
      <c r="W123" s="501"/>
      <c r="X123" s="28"/>
    </row>
    <row r="124" spans="1:27" ht="29.55" hidden="1" customHeight="1" x14ac:dyDescent="0.3">
      <c r="A124" s="474" t="str">
        <f>'2 IDENTIFICACIÓN'!A29</f>
        <v>R20</v>
      </c>
      <c r="B124" s="477" t="str">
        <f>+'2 IDENTIFICACIÓN'!J29</f>
        <v xml:space="preserve"> por  debido a </v>
      </c>
      <c r="C124" s="471" t="str">
        <f>+'3 PROBABIL E IMPACTO INHERENTE'!E29</f>
        <v/>
      </c>
      <c r="D124" s="471" t="str">
        <f>+'3 PROBABIL E IMPACTO INHERENTE'!M29</f>
        <v/>
      </c>
      <c r="E124" s="323">
        <v>1</v>
      </c>
      <c r="F124" s="35"/>
      <c r="G124" s="35"/>
      <c r="H124" s="35"/>
      <c r="I124" s="324" t="str">
        <f t="shared" ref="I124:I183" si="4">+CONCATENATE(F124," ",G124," ",H124)</f>
        <v xml:space="preserve">  </v>
      </c>
      <c r="J124" s="325"/>
      <c r="K124" s="247" t="str">
        <f>+IFERROR(VLOOKUP($J124,'11 FORMULAS'!$B$51:$C$53,2,0),"")</f>
        <v/>
      </c>
      <c r="L124" s="247" t="str">
        <f>+IFERROR(VLOOKUP($J124,'11 FORMULAS'!$B$51:$D$53,3,0),"")</f>
        <v/>
      </c>
      <c r="M124" s="326" t="s">
        <v>134</v>
      </c>
      <c r="N124" s="247">
        <f>+IFERROR(VLOOKUP($M124,'11 FORMULAS'!$B$54:$C$55,2,0),"")</f>
        <v>0.25</v>
      </c>
      <c r="O124" s="327" t="s">
        <v>146</v>
      </c>
      <c r="P124" s="327" t="s">
        <v>239</v>
      </c>
      <c r="Q124" s="327" t="s">
        <v>137</v>
      </c>
      <c r="R124" s="327" t="s">
        <v>247</v>
      </c>
      <c r="S124" s="247" t="str">
        <f t="shared" si="3"/>
        <v/>
      </c>
      <c r="T124" s="247" t="str">
        <f>IF($L124='11 FORMULAS'!$D$51,$C$124-($C$124*$S$124),$C$124)</f>
        <v/>
      </c>
      <c r="U124" s="247" t="str">
        <f>IF($L124='11 FORMULAS'!$D$53,$D$124-($D$124*$S$124),$D$124)</f>
        <v/>
      </c>
      <c r="V124" s="496" t="str">
        <f>+IF(T129="","",T129)</f>
        <v/>
      </c>
      <c r="W124" s="499" t="str">
        <f>+IF(U129="","",U129)</f>
        <v/>
      </c>
      <c r="X124" s="28"/>
    </row>
    <row r="125" spans="1:27" ht="29.55" hidden="1" customHeight="1" x14ac:dyDescent="0.3">
      <c r="A125" s="475"/>
      <c r="B125" s="478"/>
      <c r="C125" s="472"/>
      <c r="D125" s="472"/>
      <c r="E125" s="245">
        <v>2</v>
      </c>
      <c r="F125" s="163"/>
      <c r="G125" s="163"/>
      <c r="H125" s="163"/>
      <c r="I125" s="212" t="str">
        <f t="shared" si="4"/>
        <v xml:space="preserve">  </v>
      </c>
      <c r="J125" s="282"/>
      <c r="K125" s="216" t="str">
        <f>+IFERROR(VLOOKUP($J125,'11 FORMULAS'!$B$51:$C$53,2,0),"")</f>
        <v/>
      </c>
      <c r="L125" s="216" t="str">
        <f>+IFERROR(VLOOKUP($J125,'11 FORMULAS'!$B$51:$D$53,3,0),"")</f>
        <v/>
      </c>
      <c r="M125" s="246"/>
      <c r="N125" s="216" t="str">
        <f>+IFERROR(VLOOKUP($M125,'11 FORMULAS'!$B$54:$C$55,2,0),"")</f>
        <v/>
      </c>
      <c r="O125" s="248"/>
      <c r="P125" s="248"/>
      <c r="Q125" s="248"/>
      <c r="R125" s="248"/>
      <c r="S125" s="216" t="str">
        <f t="shared" si="3"/>
        <v/>
      </c>
      <c r="T125" s="216" t="str">
        <f>IF($L125='11 FORMULAS'!$D$51,$C$124-($C$124*$S$124),$C$124)</f>
        <v/>
      </c>
      <c r="U125" s="216" t="str">
        <f>IF($L125='11 FORMULAS'!$D$53,$D$124-($D$124*$S$124),$D$124)</f>
        <v/>
      </c>
      <c r="V125" s="497"/>
      <c r="W125" s="500"/>
      <c r="X125" s="28"/>
    </row>
    <row r="126" spans="1:27" ht="29.55" hidden="1" customHeight="1" x14ac:dyDescent="0.3">
      <c r="A126" s="475"/>
      <c r="B126" s="478"/>
      <c r="C126" s="472"/>
      <c r="D126" s="472"/>
      <c r="E126" s="245">
        <v>3</v>
      </c>
      <c r="F126" s="163"/>
      <c r="G126" s="163"/>
      <c r="H126" s="163"/>
      <c r="I126" s="212" t="str">
        <f t="shared" si="4"/>
        <v xml:space="preserve">  </v>
      </c>
      <c r="J126" s="282"/>
      <c r="K126" s="216" t="str">
        <f>+IFERROR(VLOOKUP($J126,'11 FORMULAS'!$B$51:$C$53,2,0),"")</f>
        <v/>
      </c>
      <c r="L126" s="216" t="str">
        <f>+IFERROR(VLOOKUP($J126,'11 FORMULAS'!$B$51:$D$53,3,0),"")</f>
        <v/>
      </c>
      <c r="M126" s="246"/>
      <c r="N126" s="216" t="str">
        <f>+IFERROR(VLOOKUP($M126,'11 FORMULAS'!$B$54:$C$55,2,0),"")</f>
        <v/>
      </c>
      <c r="O126" s="248"/>
      <c r="P126" s="248"/>
      <c r="Q126" s="248"/>
      <c r="R126" s="248"/>
      <c r="S126" s="216" t="str">
        <f t="shared" si="3"/>
        <v/>
      </c>
      <c r="T126" s="216" t="str">
        <f>IF($L126='11 FORMULAS'!$D$51,$C$124-($C$124*$S$124),$C$124)</f>
        <v/>
      </c>
      <c r="U126" s="216" t="str">
        <f>IF($L126='11 FORMULAS'!$D$53,$D$124-($D$124*$S$124),$D$124)</f>
        <v/>
      </c>
      <c r="V126" s="497"/>
      <c r="W126" s="500"/>
      <c r="X126" s="28"/>
    </row>
    <row r="127" spans="1:27" ht="29.55" hidden="1" customHeight="1" x14ac:dyDescent="0.3">
      <c r="A127" s="475"/>
      <c r="B127" s="478"/>
      <c r="C127" s="472"/>
      <c r="D127" s="472"/>
      <c r="E127" s="245">
        <v>4</v>
      </c>
      <c r="F127" s="163"/>
      <c r="G127" s="163"/>
      <c r="H127" s="163"/>
      <c r="I127" s="212" t="str">
        <f t="shared" si="4"/>
        <v xml:space="preserve">  </v>
      </c>
      <c r="J127" s="282"/>
      <c r="K127" s="216" t="str">
        <f>+IFERROR(VLOOKUP($J127,'11 FORMULAS'!$B$51:$C$53,2,0),"")</f>
        <v/>
      </c>
      <c r="L127" s="216" t="str">
        <f>+IFERROR(VLOOKUP($J127,'11 FORMULAS'!$B$51:$D$53,3,0),"")</f>
        <v/>
      </c>
      <c r="M127" s="246"/>
      <c r="N127" s="216" t="str">
        <f>+IFERROR(VLOOKUP($M127,'11 FORMULAS'!$B$54:$C$55,2,0),"")</f>
        <v/>
      </c>
      <c r="O127" s="248"/>
      <c r="P127" s="248"/>
      <c r="Q127" s="248"/>
      <c r="R127" s="248"/>
      <c r="S127" s="216" t="str">
        <f t="shared" si="3"/>
        <v/>
      </c>
      <c r="T127" s="216" t="str">
        <f>IF($L127='11 FORMULAS'!$D$51,$C$124-($C$124*$S$124),$C$124)</f>
        <v/>
      </c>
      <c r="U127" s="216" t="str">
        <f>IF($L127='11 FORMULAS'!$D$53,$D$124-($D$124*$S$124),$D$124)</f>
        <v/>
      </c>
      <c r="V127" s="497"/>
      <c r="W127" s="500"/>
      <c r="X127" s="28"/>
    </row>
    <row r="128" spans="1:27" ht="29.55" hidden="1" customHeight="1" x14ac:dyDescent="0.3">
      <c r="A128" s="475"/>
      <c r="B128" s="478"/>
      <c r="C128" s="472"/>
      <c r="D128" s="472"/>
      <c r="E128" s="245">
        <v>5</v>
      </c>
      <c r="F128" s="163"/>
      <c r="G128" s="163"/>
      <c r="H128" s="163"/>
      <c r="I128" s="212" t="str">
        <f t="shared" si="4"/>
        <v xml:space="preserve">  </v>
      </c>
      <c r="J128" s="282"/>
      <c r="K128" s="216" t="str">
        <f>+IFERROR(VLOOKUP($J128,'11 FORMULAS'!$B$51:$C$53,2,0),"")</f>
        <v/>
      </c>
      <c r="L128" s="216" t="str">
        <f>+IFERROR(VLOOKUP($J128,'11 FORMULAS'!$B$51:$D$53,3,0),"")</f>
        <v/>
      </c>
      <c r="M128" s="246"/>
      <c r="N128" s="216" t="str">
        <f>+IFERROR(VLOOKUP($M128,'11 FORMULAS'!$B$54:$C$55,2,0),"")</f>
        <v/>
      </c>
      <c r="O128" s="248"/>
      <c r="P128" s="248"/>
      <c r="Q128" s="248"/>
      <c r="R128" s="248"/>
      <c r="S128" s="216" t="str">
        <f t="shared" si="3"/>
        <v/>
      </c>
      <c r="T128" s="216" t="str">
        <f>IF($L128='11 FORMULAS'!$D$51,$C$124-($C$124*$S$124),$C$124)</f>
        <v/>
      </c>
      <c r="U128" s="216" t="str">
        <f>IF($L128='11 FORMULAS'!$D$53,$D$124-($D$124*$S$124),$D$124)</f>
        <v/>
      </c>
      <c r="V128" s="497"/>
      <c r="W128" s="500"/>
      <c r="X128" s="28"/>
    </row>
    <row r="129" spans="1:24" ht="29.55" hidden="1" customHeight="1" thickBot="1" x14ac:dyDescent="0.35">
      <c r="A129" s="476"/>
      <c r="B129" s="479"/>
      <c r="C129" s="473"/>
      <c r="D129" s="473"/>
      <c r="E129" s="249">
        <v>6</v>
      </c>
      <c r="F129" s="164"/>
      <c r="G129" s="164"/>
      <c r="H129" s="164"/>
      <c r="I129" s="328" t="str">
        <f t="shared" si="4"/>
        <v xml:space="preserve">  </v>
      </c>
      <c r="J129" s="329"/>
      <c r="K129" s="330" t="str">
        <f>+IFERROR(VLOOKUP($J129,'11 FORMULAS'!$B$51:$C$53,2,0),"")</f>
        <v/>
      </c>
      <c r="L129" s="330" t="str">
        <f>+IFERROR(VLOOKUP($J129,'11 FORMULAS'!$B$51:$D$53,3,0),"")</f>
        <v/>
      </c>
      <c r="M129" s="331"/>
      <c r="N129" s="330" t="str">
        <f>+IFERROR(VLOOKUP($M129,'11 FORMULAS'!$B$54:$C$55,2,0),"")</f>
        <v/>
      </c>
      <c r="O129" s="332"/>
      <c r="P129" s="332"/>
      <c r="Q129" s="332"/>
      <c r="R129" s="332"/>
      <c r="S129" s="330" t="str">
        <f t="shared" si="3"/>
        <v/>
      </c>
      <c r="T129" s="216" t="str">
        <f>IF($L129='11 FORMULAS'!$D$51,$C$124-($C$124*$S$124),$C$124)</f>
        <v/>
      </c>
      <c r="U129" s="216" t="str">
        <f>IF($L129='11 FORMULAS'!$D$53,$D$124-($D$124*$S$124),$D$124)</f>
        <v/>
      </c>
      <c r="V129" s="498"/>
      <c r="W129" s="501"/>
      <c r="X129" s="28"/>
    </row>
    <row r="130" spans="1:24" ht="29.55" hidden="1" customHeight="1" x14ac:dyDescent="0.3">
      <c r="A130" s="474" t="str">
        <f>'2 IDENTIFICACIÓN'!A30</f>
        <v>R21</v>
      </c>
      <c r="B130" s="477" t="str">
        <f>+'2 IDENTIFICACIÓN'!J30</f>
        <v xml:space="preserve"> por  debido a </v>
      </c>
      <c r="C130" s="471" t="str">
        <f>+'3 PROBABIL E IMPACTO INHERENTE'!E30</f>
        <v/>
      </c>
      <c r="D130" s="471" t="str">
        <f>+'3 PROBABIL E IMPACTO INHERENTE'!M30</f>
        <v/>
      </c>
      <c r="E130" s="323">
        <v>1</v>
      </c>
      <c r="F130" s="35"/>
      <c r="G130" s="35"/>
      <c r="H130" s="35"/>
      <c r="I130" s="324" t="str">
        <f t="shared" si="4"/>
        <v xml:space="preserve">  </v>
      </c>
      <c r="J130" s="325"/>
      <c r="K130" s="247" t="str">
        <f>+IFERROR(VLOOKUP($J130,'11 FORMULAS'!$B$51:$C$53,2,0),"")</f>
        <v/>
      </c>
      <c r="L130" s="247" t="str">
        <f>+IFERROR(VLOOKUP($J130,'11 FORMULAS'!$B$51:$D$53,3,0),"")</f>
        <v/>
      </c>
      <c r="M130" s="326" t="s">
        <v>134</v>
      </c>
      <c r="N130" s="247">
        <f>+IFERROR(VLOOKUP($M130,'11 FORMULAS'!$B$54:$C$55,2,0),"")</f>
        <v>0.25</v>
      </c>
      <c r="O130" s="327" t="s">
        <v>146</v>
      </c>
      <c r="P130" s="327" t="s">
        <v>239</v>
      </c>
      <c r="Q130" s="327" t="s">
        <v>137</v>
      </c>
      <c r="R130" s="327" t="s">
        <v>247</v>
      </c>
      <c r="S130" s="247" t="str">
        <f t="shared" si="3"/>
        <v/>
      </c>
      <c r="T130" s="247" t="str">
        <f>IF($L130='11 FORMULAS'!$D$51,$C$130-($C$130*$S$130),$C$130)</f>
        <v/>
      </c>
      <c r="U130" s="247" t="str">
        <f>IF($L130='11 FORMULAS'!$D$53,$D$130-($D$130*$S$130),$D$130)</f>
        <v/>
      </c>
      <c r="V130" s="496" t="str">
        <f>+IF(T135="","",T135)</f>
        <v/>
      </c>
      <c r="W130" s="499" t="str">
        <f>+IF(U135="","",U135)</f>
        <v/>
      </c>
      <c r="X130" s="28"/>
    </row>
    <row r="131" spans="1:24" ht="29.55" hidden="1" customHeight="1" x14ac:dyDescent="0.3">
      <c r="A131" s="475"/>
      <c r="B131" s="478"/>
      <c r="C131" s="472"/>
      <c r="D131" s="472"/>
      <c r="E131" s="245">
        <v>2</v>
      </c>
      <c r="F131" s="163"/>
      <c r="G131" s="163"/>
      <c r="H131" s="163"/>
      <c r="I131" s="212" t="str">
        <f t="shared" si="4"/>
        <v xml:space="preserve">  </v>
      </c>
      <c r="J131" s="282"/>
      <c r="K131" s="216" t="str">
        <f>+IFERROR(VLOOKUP($J131,'11 FORMULAS'!$B$51:$C$53,2,0),"")</f>
        <v/>
      </c>
      <c r="L131" s="216" t="str">
        <f>+IFERROR(VLOOKUP($J131,'11 FORMULAS'!$B$51:$D$53,3,0),"")</f>
        <v/>
      </c>
      <c r="M131" s="246"/>
      <c r="N131" s="216" t="str">
        <f>+IFERROR(VLOOKUP($M131,'11 FORMULAS'!$B$54:$C$55,2,0),"")</f>
        <v/>
      </c>
      <c r="O131" s="248"/>
      <c r="P131" s="248"/>
      <c r="Q131" s="248"/>
      <c r="R131" s="248"/>
      <c r="S131" s="216" t="str">
        <f t="shared" si="3"/>
        <v/>
      </c>
      <c r="T131" s="216" t="str">
        <f>IF($L131='11 FORMULAS'!$D$51,$C$130-($C$130*$S$130),$C$130)</f>
        <v/>
      </c>
      <c r="U131" s="216" t="str">
        <f>IF($L131='11 FORMULAS'!$D$53,$D$130-($D$130*$S$130),$D$130)</f>
        <v/>
      </c>
      <c r="V131" s="497"/>
      <c r="W131" s="500"/>
      <c r="X131" s="28"/>
    </row>
    <row r="132" spans="1:24" ht="29.55" hidden="1" customHeight="1" x14ac:dyDescent="0.3">
      <c r="A132" s="475"/>
      <c r="B132" s="478"/>
      <c r="C132" s="472"/>
      <c r="D132" s="472"/>
      <c r="E132" s="245">
        <v>3</v>
      </c>
      <c r="F132" s="163"/>
      <c r="G132" s="163"/>
      <c r="H132" s="163"/>
      <c r="I132" s="212" t="str">
        <f t="shared" si="4"/>
        <v xml:space="preserve">  </v>
      </c>
      <c r="J132" s="282"/>
      <c r="K132" s="216" t="str">
        <f>+IFERROR(VLOOKUP($J132,'11 FORMULAS'!$B$51:$C$53,2,0),"")</f>
        <v/>
      </c>
      <c r="L132" s="216" t="str">
        <f>+IFERROR(VLOOKUP($J132,'11 FORMULAS'!$B$51:$D$53,3,0),"")</f>
        <v/>
      </c>
      <c r="M132" s="246"/>
      <c r="N132" s="216" t="str">
        <f>+IFERROR(VLOOKUP($M132,'11 FORMULAS'!$B$54:$C$55,2,0),"")</f>
        <v/>
      </c>
      <c r="O132" s="248"/>
      <c r="P132" s="248"/>
      <c r="Q132" s="248"/>
      <c r="R132" s="248"/>
      <c r="S132" s="216" t="str">
        <f t="shared" si="3"/>
        <v/>
      </c>
      <c r="T132" s="216" t="str">
        <f>IF($L132='11 FORMULAS'!$D$51,$C$130-($C$130*$S$130),$C$130)</f>
        <v/>
      </c>
      <c r="U132" s="216" t="str">
        <f>IF($L132='11 FORMULAS'!$D$53,$D$130-($D$130*$S$130),$D$130)</f>
        <v/>
      </c>
      <c r="V132" s="497"/>
      <c r="W132" s="500"/>
      <c r="X132" s="28"/>
    </row>
    <row r="133" spans="1:24" ht="29.55" hidden="1" customHeight="1" x14ac:dyDescent="0.3">
      <c r="A133" s="475"/>
      <c r="B133" s="478"/>
      <c r="C133" s="472"/>
      <c r="D133" s="472"/>
      <c r="E133" s="245">
        <v>4</v>
      </c>
      <c r="F133" s="163"/>
      <c r="G133" s="163"/>
      <c r="H133" s="163"/>
      <c r="I133" s="212" t="str">
        <f t="shared" si="4"/>
        <v xml:space="preserve">  </v>
      </c>
      <c r="J133" s="282"/>
      <c r="K133" s="216" t="str">
        <f>+IFERROR(VLOOKUP($J133,'11 FORMULAS'!$B$51:$C$53,2,0),"")</f>
        <v/>
      </c>
      <c r="L133" s="216" t="str">
        <f>+IFERROR(VLOOKUP($J133,'11 FORMULAS'!$B$51:$D$53,3,0),"")</f>
        <v/>
      </c>
      <c r="M133" s="246"/>
      <c r="N133" s="216" t="str">
        <f>+IFERROR(VLOOKUP($M133,'11 FORMULAS'!$B$54:$C$55,2,0),"")</f>
        <v/>
      </c>
      <c r="O133" s="248"/>
      <c r="P133" s="248"/>
      <c r="Q133" s="248"/>
      <c r="R133" s="248"/>
      <c r="S133" s="216" t="str">
        <f t="shared" si="3"/>
        <v/>
      </c>
      <c r="T133" s="216" t="str">
        <f>IF($L133='11 FORMULAS'!$D$51,$C$130-($C$130*$S$130),$C$130)</f>
        <v/>
      </c>
      <c r="U133" s="216" t="str">
        <f>IF($L133='11 FORMULAS'!$D$53,$D$130-($D$130*$S$130),$D$130)</f>
        <v/>
      </c>
      <c r="V133" s="497"/>
      <c r="W133" s="500"/>
      <c r="X133" s="28"/>
    </row>
    <row r="134" spans="1:24" ht="29.55" hidden="1" customHeight="1" x14ac:dyDescent="0.3">
      <c r="A134" s="475"/>
      <c r="B134" s="478"/>
      <c r="C134" s="472"/>
      <c r="D134" s="472"/>
      <c r="E134" s="245">
        <v>5</v>
      </c>
      <c r="F134" s="163"/>
      <c r="G134" s="163"/>
      <c r="H134" s="163"/>
      <c r="I134" s="212" t="str">
        <f t="shared" si="4"/>
        <v xml:space="preserve">  </v>
      </c>
      <c r="J134" s="282"/>
      <c r="K134" s="216" t="str">
        <f>+IFERROR(VLOOKUP($J134,'11 FORMULAS'!$B$51:$C$53,2,0),"")</f>
        <v/>
      </c>
      <c r="L134" s="216" t="str">
        <f>+IFERROR(VLOOKUP($J134,'11 FORMULAS'!$B$51:$D$53,3,0),"")</f>
        <v/>
      </c>
      <c r="M134" s="246"/>
      <c r="N134" s="216" t="str">
        <f>+IFERROR(VLOOKUP($M134,'11 FORMULAS'!$B$54:$C$55,2,0),"")</f>
        <v/>
      </c>
      <c r="O134" s="248"/>
      <c r="P134" s="248"/>
      <c r="Q134" s="248"/>
      <c r="R134" s="248"/>
      <c r="S134" s="216" t="str">
        <f t="shared" si="3"/>
        <v/>
      </c>
      <c r="T134" s="216" t="str">
        <f>IF($L134='11 FORMULAS'!$D$51,$C$130-($C$130*$S$130),$C$130)</f>
        <v/>
      </c>
      <c r="U134" s="216" t="str">
        <f>IF($L134='11 FORMULAS'!$D$53,$D$130-($D$130*$S$130),$D$130)</f>
        <v/>
      </c>
      <c r="V134" s="497"/>
      <c r="W134" s="500"/>
      <c r="X134" s="28"/>
    </row>
    <row r="135" spans="1:24" ht="29.55" hidden="1" customHeight="1" thickBot="1" x14ac:dyDescent="0.35">
      <c r="A135" s="476"/>
      <c r="B135" s="479"/>
      <c r="C135" s="473"/>
      <c r="D135" s="473"/>
      <c r="E135" s="249">
        <v>6</v>
      </c>
      <c r="F135" s="164"/>
      <c r="G135" s="164"/>
      <c r="H135" s="164"/>
      <c r="I135" s="328" t="str">
        <f t="shared" si="4"/>
        <v xml:space="preserve">  </v>
      </c>
      <c r="J135" s="329"/>
      <c r="K135" s="330" t="str">
        <f>+IFERROR(VLOOKUP($J135,'11 FORMULAS'!$B$51:$C$53,2,0),"")</f>
        <v/>
      </c>
      <c r="L135" s="330" t="str">
        <f>+IFERROR(VLOOKUP($J135,'11 FORMULAS'!$B$51:$D$53,3,0),"")</f>
        <v/>
      </c>
      <c r="M135" s="331"/>
      <c r="N135" s="330" t="str">
        <f>+IFERROR(VLOOKUP($M135,'11 FORMULAS'!$B$54:$C$55,2,0),"")</f>
        <v/>
      </c>
      <c r="O135" s="332"/>
      <c r="P135" s="332"/>
      <c r="Q135" s="332"/>
      <c r="R135" s="332"/>
      <c r="S135" s="330" t="str">
        <f t="shared" si="3"/>
        <v/>
      </c>
      <c r="T135" s="216" t="str">
        <f>IF($L135='11 FORMULAS'!$D$51,$C$130-($C$130*$S$130),$C$130)</f>
        <v/>
      </c>
      <c r="U135" s="216" t="str">
        <f>IF($L135='11 FORMULAS'!$D$53,$D$130-($D$130*$S$130),$D$130)</f>
        <v/>
      </c>
      <c r="V135" s="498"/>
      <c r="W135" s="501"/>
      <c r="X135" s="28"/>
    </row>
    <row r="136" spans="1:24" ht="29.55" hidden="1" customHeight="1" x14ac:dyDescent="0.3">
      <c r="A136" s="474" t="str">
        <f>'2 IDENTIFICACIÓN'!A31</f>
        <v>R22</v>
      </c>
      <c r="B136" s="477" t="str">
        <f>+'2 IDENTIFICACIÓN'!J31</f>
        <v xml:space="preserve"> por  debido a </v>
      </c>
      <c r="C136" s="471" t="str">
        <f>+'3 PROBABIL E IMPACTO INHERENTE'!E31</f>
        <v/>
      </c>
      <c r="D136" s="471" t="str">
        <f>+'3 PROBABIL E IMPACTO INHERENTE'!M31</f>
        <v/>
      </c>
      <c r="E136" s="323">
        <v>1</v>
      </c>
      <c r="F136" s="35"/>
      <c r="G136" s="35"/>
      <c r="H136" s="35"/>
      <c r="I136" s="324" t="str">
        <f t="shared" si="4"/>
        <v xml:space="preserve">  </v>
      </c>
      <c r="J136" s="325"/>
      <c r="K136" s="247" t="str">
        <f>+IFERROR(VLOOKUP($J136,'11 FORMULAS'!$B$51:$C$53,2,0),"")</f>
        <v/>
      </c>
      <c r="L136" s="247" t="str">
        <f>+IFERROR(VLOOKUP($J136,'11 FORMULAS'!$B$51:$D$53,3,0),"")</f>
        <v/>
      </c>
      <c r="M136" s="326" t="s">
        <v>134</v>
      </c>
      <c r="N136" s="247">
        <f>+IFERROR(VLOOKUP($M136,'11 FORMULAS'!$B$54:$C$55,2,0),"")</f>
        <v>0.25</v>
      </c>
      <c r="O136" s="327" t="s">
        <v>146</v>
      </c>
      <c r="P136" s="327" t="s">
        <v>239</v>
      </c>
      <c r="Q136" s="327" t="s">
        <v>137</v>
      </c>
      <c r="R136" s="327" t="s">
        <v>247</v>
      </c>
      <c r="S136" s="247" t="str">
        <f t="shared" si="3"/>
        <v/>
      </c>
      <c r="T136" s="247" t="str">
        <f>IF($L136='11 FORMULAS'!$D$51,$C$136-($C$136*$S$136),$C$136)</f>
        <v/>
      </c>
      <c r="U136" s="247" t="str">
        <f>IF($L136='11 FORMULAS'!$D$53,$D$136-($D$136*$S$136),$D$136)</f>
        <v/>
      </c>
      <c r="V136" s="496" t="str">
        <f>+IF(T141="","",T141)</f>
        <v/>
      </c>
      <c r="W136" s="499" t="str">
        <f>+IF(U141="","",U141)</f>
        <v/>
      </c>
      <c r="X136" s="28"/>
    </row>
    <row r="137" spans="1:24" ht="29.55" hidden="1" customHeight="1" x14ac:dyDescent="0.3">
      <c r="A137" s="475"/>
      <c r="B137" s="478"/>
      <c r="C137" s="472"/>
      <c r="D137" s="472"/>
      <c r="E137" s="245">
        <v>2</v>
      </c>
      <c r="F137" s="163"/>
      <c r="G137" s="163"/>
      <c r="H137" s="163"/>
      <c r="I137" s="212" t="str">
        <f t="shared" si="4"/>
        <v xml:space="preserve">  </v>
      </c>
      <c r="J137" s="282"/>
      <c r="K137" s="216" t="str">
        <f>+IFERROR(VLOOKUP($J137,'11 FORMULAS'!$B$51:$C$53,2,0),"")</f>
        <v/>
      </c>
      <c r="L137" s="216" t="str">
        <f>+IFERROR(VLOOKUP($J137,'11 FORMULAS'!$B$51:$D$53,3,0),"")</f>
        <v/>
      </c>
      <c r="M137" s="246"/>
      <c r="N137" s="216" t="str">
        <f>+IFERROR(VLOOKUP($M137,'11 FORMULAS'!$B$54:$C$55,2,0),"")</f>
        <v/>
      </c>
      <c r="O137" s="248"/>
      <c r="P137" s="248"/>
      <c r="Q137" s="248"/>
      <c r="R137" s="248"/>
      <c r="S137" s="216" t="str">
        <f t="shared" si="3"/>
        <v/>
      </c>
      <c r="T137" s="216" t="str">
        <f>IF($L137='11 FORMULAS'!$D$51,$C$136-($C$136*$S$136),$C$136)</f>
        <v/>
      </c>
      <c r="U137" s="216" t="str">
        <f>IF($L137='11 FORMULAS'!$D$53,$D$136-($D$136*$S$136),$D$136)</f>
        <v/>
      </c>
      <c r="V137" s="497"/>
      <c r="W137" s="500"/>
      <c r="X137" s="28"/>
    </row>
    <row r="138" spans="1:24" ht="29.55" hidden="1" customHeight="1" x14ac:dyDescent="0.3">
      <c r="A138" s="475"/>
      <c r="B138" s="478"/>
      <c r="C138" s="472"/>
      <c r="D138" s="472"/>
      <c r="E138" s="245">
        <v>3</v>
      </c>
      <c r="F138" s="163"/>
      <c r="G138" s="163"/>
      <c r="H138" s="163"/>
      <c r="I138" s="212" t="str">
        <f t="shared" si="4"/>
        <v xml:space="preserve">  </v>
      </c>
      <c r="J138" s="282"/>
      <c r="K138" s="216" t="str">
        <f>+IFERROR(VLOOKUP($J138,'11 FORMULAS'!$B$51:$C$53,2,0),"")</f>
        <v/>
      </c>
      <c r="L138" s="216" t="str">
        <f>+IFERROR(VLOOKUP($J138,'11 FORMULAS'!$B$51:$D$53,3,0),"")</f>
        <v/>
      </c>
      <c r="M138" s="246"/>
      <c r="N138" s="216" t="str">
        <f>+IFERROR(VLOOKUP($M138,'11 FORMULAS'!$B$54:$C$55,2,0),"")</f>
        <v/>
      </c>
      <c r="O138" s="248"/>
      <c r="P138" s="248"/>
      <c r="Q138" s="248"/>
      <c r="R138" s="248"/>
      <c r="S138" s="216" t="str">
        <f t="shared" si="3"/>
        <v/>
      </c>
      <c r="T138" s="216" t="str">
        <f>IF($L138='11 FORMULAS'!$D$51,$C$136-($C$136*$S$136),$C$136)</f>
        <v/>
      </c>
      <c r="U138" s="216" t="str">
        <f>IF($L138='11 FORMULAS'!$D$53,$D$136-($D$136*$S$136),$D$136)</f>
        <v/>
      </c>
      <c r="V138" s="497"/>
      <c r="W138" s="500"/>
      <c r="X138" s="28"/>
    </row>
    <row r="139" spans="1:24" ht="29.55" hidden="1" customHeight="1" x14ac:dyDescent="0.3">
      <c r="A139" s="475"/>
      <c r="B139" s="478"/>
      <c r="C139" s="472"/>
      <c r="D139" s="472"/>
      <c r="E139" s="245">
        <v>4</v>
      </c>
      <c r="F139" s="163"/>
      <c r="G139" s="163"/>
      <c r="H139" s="163"/>
      <c r="I139" s="212" t="str">
        <f t="shared" si="4"/>
        <v xml:space="preserve">  </v>
      </c>
      <c r="J139" s="282"/>
      <c r="K139" s="216" t="str">
        <f>+IFERROR(VLOOKUP($J139,'11 FORMULAS'!$B$51:$C$53,2,0),"")</f>
        <v/>
      </c>
      <c r="L139" s="216" t="str">
        <f>+IFERROR(VLOOKUP($J139,'11 FORMULAS'!$B$51:$D$53,3,0),"")</f>
        <v/>
      </c>
      <c r="M139" s="246"/>
      <c r="N139" s="216" t="str">
        <f>+IFERROR(VLOOKUP($M139,'11 FORMULAS'!$B$54:$C$55,2,0),"")</f>
        <v/>
      </c>
      <c r="O139" s="248"/>
      <c r="P139" s="248"/>
      <c r="Q139" s="248"/>
      <c r="R139" s="248"/>
      <c r="S139" s="216" t="str">
        <f t="shared" si="3"/>
        <v/>
      </c>
      <c r="T139" s="216" t="str">
        <f>IF($L139='11 FORMULAS'!$D$51,$C$136-($C$136*$S$136),$C$136)</f>
        <v/>
      </c>
      <c r="U139" s="216" t="str">
        <f>IF($L139='11 FORMULAS'!$D$53,$D$136-($D$136*$S$136),$D$136)</f>
        <v/>
      </c>
      <c r="V139" s="497"/>
      <c r="W139" s="500"/>
      <c r="X139" s="28"/>
    </row>
    <row r="140" spans="1:24" ht="29.55" hidden="1" customHeight="1" x14ac:dyDescent="0.3">
      <c r="A140" s="475"/>
      <c r="B140" s="478"/>
      <c r="C140" s="472"/>
      <c r="D140" s="472"/>
      <c r="E140" s="245">
        <v>5</v>
      </c>
      <c r="F140" s="163"/>
      <c r="G140" s="163"/>
      <c r="H140" s="163"/>
      <c r="I140" s="212" t="str">
        <f t="shared" si="4"/>
        <v xml:space="preserve">  </v>
      </c>
      <c r="J140" s="282"/>
      <c r="K140" s="216" t="str">
        <f>+IFERROR(VLOOKUP($J140,'11 FORMULAS'!$B$51:$C$53,2,0),"")</f>
        <v/>
      </c>
      <c r="L140" s="216" t="str">
        <f>+IFERROR(VLOOKUP($J140,'11 FORMULAS'!$B$51:$D$53,3,0),"")</f>
        <v/>
      </c>
      <c r="M140" s="246"/>
      <c r="N140" s="216" t="str">
        <f>+IFERROR(VLOOKUP($M140,'11 FORMULAS'!$B$54:$C$55,2,0),"")</f>
        <v/>
      </c>
      <c r="O140" s="248"/>
      <c r="P140" s="248"/>
      <c r="Q140" s="248"/>
      <c r="R140" s="248"/>
      <c r="S140" s="216" t="str">
        <f t="shared" si="3"/>
        <v/>
      </c>
      <c r="T140" s="216" t="str">
        <f>IF($L140='11 FORMULAS'!$D$51,$C$136-($C$136*$S$136),$C$136)</f>
        <v/>
      </c>
      <c r="U140" s="216" t="str">
        <f>IF($L140='11 FORMULAS'!$D$53,$D$136-($D$136*$S$136),$D$136)</f>
        <v/>
      </c>
      <c r="V140" s="497"/>
      <c r="W140" s="500"/>
      <c r="X140" s="28"/>
    </row>
    <row r="141" spans="1:24" ht="29.55" hidden="1" customHeight="1" thickBot="1" x14ac:dyDescent="0.35">
      <c r="A141" s="476"/>
      <c r="B141" s="479"/>
      <c r="C141" s="473"/>
      <c r="D141" s="473"/>
      <c r="E141" s="249">
        <v>6</v>
      </c>
      <c r="F141" s="164"/>
      <c r="G141" s="164"/>
      <c r="H141" s="164"/>
      <c r="I141" s="328" t="str">
        <f t="shared" si="4"/>
        <v xml:space="preserve">  </v>
      </c>
      <c r="J141" s="329"/>
      <c r="K141" s="330" t="str">
        <f>+IFERROR(VLOOKUP($J141,'11 FORMULAS'!$B$51:$C$53,2,0),"")</f>
        <v/>
      </c>
      <c r="L141" s="330" t="str">
        <f>+IFERROR(VLOOKUP($J141,'11 FORMULAS'!$B$51:$D$53,3,0),"")</f>
        <v/>
      </c>
      <c r="M141" s="331"/>
      <c r="N141" s="330" t="str">
        <f>+IFERROR(VLOOKUP($M141,'11 FORMULAS'!$B$54:$C$55,2,0),"")</f>
        <v/>
      </c>
      <c r="O141" s="332"/>
      <c r="P141" s="332"/>
      <c r="Q141" s="332"/>
      <c r="R141" s="332"/>
      <c r="S141" s="330" t="str">
        <f t="shared" si="3"/>
        <v/>
      </c>
      <c r="T141" s="216" t="str">
        <f>IF($L141='11 FORMULAS'!$D$51,$C$136-($C$136*$S$136),$C$136)</f>
        <v/>
      </c>
      <c r="U141" s="216" t="str">
        <f>IF($L141='11 FORMULAS'!$D$53,$D$136-($D$136*$S$136),$D$136)</f>
        <v/>
      </c>
      <c r="V141" s="498"/>
      <c r="W141" s="501"/>
      <c r="X141" s="28"/>
    </row>
    <row r="142" spans="1:24" ht="29.55" hidden="1" customHeight="1" x14ac:dyDescent="0.3">
      <c r="A142" s="474" t="str">
        <f>'2 IDENTIFICACIÓN'!A32</f>
        <v>R23</v>
      </c>
      <c r="B142" s="477" t="str">
        <f>+'2 IDENTIFICACIÓN'!J32</f>
        <v xml:space="preserve"> por  debido a </v>
      </c>
      <c r="C142" s="471" t="str">
        <f>+'3 PROBABIL E IMPACTO INHERENTE'!E32</f>
        <v/>
      </c>
      <c r="D142" s="471" t="str">
        <f>+'3 PROBABIL E IMPACTO INHERENTE'!M32</f>
        <v/>
      </c>
      <c r="E142" s="323">
        <v>1</v>
      </c>
      <c r="F142" s="35"/>
      <c r="G142" s="35"/>
      <c r="H142" s="35"/>
      <c r="I142" s="324" t="str">
        <f t="shared" si="4"/>
        <v xml:space="preserve">  </v>
      </c>
      <c r="J142" s="325"/>
      <c r="K142" s="247" t="str">
        <f>+IFERROR(VLOOKUP($J142,'11 FORMULAS'!$B$51:$C$53,2,0),"")</f>
        <v/>
      </c>
      <c r="L142" s="247" t="str">
        <f>+IFERROR(VLOOKUP($J142,'11 FORMULAS'!$B$51:$D$53,3,0),"")</f>
        <v/>
      </c>
      <c r="M142" s="326" t="s">
        <v>134</v>
      </c>
      <c r="N142" s="247">
        <f>+IFERROR(VLOOKUP($M142,'11 FORMULAS'!$B$54:$C$55,2,0),"")</f>
        <v>0.25</v>
      </c>
      <c r="O142" s="327" t="s">
        <v>146</v>
      </c>
      <c r="P142" s="327" t="s">
        <v>239</v>
      </c>
      <c r="Q142" s="327" t="s">
        <v>137</v>
      </c>
      <c r="R142" s="327" t="s">
        <v>247</v>
      </c>
      <c r="S142" s="247" t="str">
        <f t="shared" si="3"/>
        <v/>
      </c>
      <c r="T142" s="247" t="str">
        <f>IF($L142='11 FORMULAS'!$D$51,$C$142-($C$142*$S$142),$C$142)</f>
        <v/>
      </c>
      <c r="U142" s="247" t="str">
        <f>IF($L142='11 FORMULAS'!$D$53,$D$142-($D$142*$S$142),$D$142)</f>
        <v/>
      </c>
      <c r="V142" s="496" t="str">
        <f>+IF(T147="","",T147)</f>
        <v/>
      </c>
      <c r="W142" s="499" t="str">
        <f>+IF(U147="","",U147)</f>
        <v/>
      </c>
      <c r="X142" s="28"/>
    </row>
    <row r="143" spans="1:24" ht="29.55" hidden="1" customHeight="1" x14ac:dyDescent="0.3">
      <c r="A143" s="475"/>
      <c r="B143" s="478"/>
      <c r="C143" s="472"/>
      <c r="D143" s="472"/>
      <c r="E143" s="245">
        <v>2</v>
      </c>
      <c r="F143" s="163"/>
      <c r="G143" s="163"/>
      <c r="H143" s="163"/>
      <c r="I143" s="212" t="str">
        <f t="shared" si="4"/>
        <v xml:space="preserve">  </v>
      </c>
      <c r="J143" s="282"/>
      <c r="K143" s="216" t="str">
        <f>+IFERROR(VLOOKUP($J143,'11 FORMULAS'!$B$51:$C$53,2,0),"")</f>
        <v/>
      </c>
      <c r="L143" s="216" t="str">
        <f>+IFERROR(VLOOKUP($J143,'11 FORMULAS'!$B$51:$D$53,3,0),"")</f>
        <v/>
      </c>
      <c r="M143" s="246"/>
      <c r="N143" s="216" t="str">
        <f>+IFERROR(VLOOKUP($M143,'11 FORMULAS'!$B$54:$C$55,2,0),"")</f>
        <v/>
      </c>
      <c r="O143" s="248"/>
      <c r="P143" s="248"/>
      <c r="Q143" s="248"/>
      <c r="R143" s="248"/>
      <c r="S143" s="216" t="str">
        <f t="shared" si="3"/>
        <v/>
      </c>
      <c r="T143" s="216" t="str">
        <f>IF($L143='11 FORMULAS'!$D$51,$C$142-($C$142*$S$142),$C$142)</f>
        <v/>
      </c>
      <c r="U143" s="216" t="str">
        <f>IF($L143='11 FORMULAS'!$D$53,$D$142-($D$142*$S$142),$D$142)</f>
        <v/>
      </c>
      <c r="V143" s="497"/>
      <c r="W143" s="500"/>
      <c r="X143" s="28"/>
    </row>
    <row r="144" spans="1:24" ht="29.55" hidden="1" customHeight="1" x14ac:dyDescent="0.3">
      <c r="A144" s="475"/>
      <c r="B144" s="478"/>
      <c r="C144" s="472"/>
      <c r="D144" s="472"/>
      <c r="E144" s="245">
        <v>3</v>
      </c>
      <c r="F144" s="163"/>
      <c r="G144" s="163"/>
      <c r="H144" s="163"/>
      <c r="I144" s="212" t="str">
        <f t="shared" si="4"/>
        <v xml:space="preserve">  </v>
      </c>
      <c r="J144" s="282"/>
      <c r="K144" s="216" t="str">
        <f>+IFERROR(VLOOKUP($J144,'11 FORMULAS'!$B$51:$C$53,2,0),"")</f>
        <v/>
      </c>
      <c r="L144" s="216" t="str">
        <f>+IFERROR(VLOOKUP($J144,'11 FORMULAS'!$B$51:$D$53,3,0),"")</f>
        <v/>
      </c>
      <c r="M144" s="246"/>
      <c r="N144" s="216" t="str">
        <f>+IFERROR(VLOOKUP($M144,'11 FORMULAS'!$B$54:$C$55,2,0),"")</f>
        <v/>
      </c>
      <c r="O144" s="248"/>
      <c r="P144" s="248"/>
      <c r="Q144" s="248"/>
      <c r="R144" s="248"/>
      <c r="S144" s="216" t="str">
        <f t="shared" si="3"/>
        <v/>
      </c>
      <c r="T144" s="216" t="str">
        <f>IF($L144='11 FORMULAS'!$D$51,$C$142-($C$142*$S$142),$C$142)</f>
        <v/>
      </c>
      <c r="U144" s="216" t="str">
        <f>IF($L144='11 FORMULAS'!$D$53,$D$142-($D$142*$S$142),$D$142)</f>
        <v/>
      </c>
      <c r="V144" s="497"/>
      <c r="W144" s="500"/>
      <c r="X144" s="28"/>
    </row>
    <row r="145" spans="1:24" ht="29.55" hidden="1" customHeight="1" x14ac:dyDescent="0.3">
      <c r="A145" s="475"/>
      <c r="B145" s="478"/>
      <c r="C145" s="472"/>
      <c r="D145" s="472"/>
      <c r="E145" s="245">
        <v>4</v>
      </c>
      <c r="F145" s="163"/>
      <c r="G145" s="163"/>
      <c r="H145" s="163"/>
      <c r="I145" s="212" t="str">
        <f t="shared" si="4"/>
        <v xml:space="preserve">  </v>
      </c>
      <c r="J145" s="282"/>
      <c r="K145" s="216" t="str">
        <f>+IFERROR(VLOOKUP($J145,'11 FORMULAS'!$B$51:$C$53,2,0),"")</f>
        <v/>
      </c>
      <c r="L145" s="216" t="str">
        <f>+IFERROR(VLOOKUP($J145,'11 FORMULAS'!$B$51:$D$53,3,0),"")</f>
        <v/>
      </c>
      <c r="M145" s="246"/>
      <c r="N145" s="216" t="str">
        <f>+IFERROR(VLOOKUP($M145,'11 FORMULAS'!$B$54:$C$55,2,0),"")</f>
        <v/>
      </c>
      <c r="O145" s="248"/>
      <c r="P145" s="248"/>
      <c r="Q145" s="248"/>
      <c r="R145" s="248"/>
      <c r="S145" s="216" t="str">
        <f t="shared" si="3"/>
        <v/>
      </c>
      <c r="T145" s="216" t="str">
        <f>IF($L145='11 FORMULAS'!$D$51,$C$142-($C$142*$S$142),$C$142)</f>
        <v/>
      </c>
      <c r="U145" s="216" t="str">
        <f>IF($L145='11 FORMULAS'!$D$53,$D$142-($D$142*$S$142),$D$142)</f>
        <v/>
      </c>
      <c r="V145" s="497"/>
      <c r="W145" s="500"/>
      <c r="X145" s="28"/>
    </row>
    <row r="146" spans="1:24" ht="29.55" hidden="1" customHeight="1" x14ac:dyDescent="0.3">
      <c r="A146" s="475"/>
      <c r="B146" s="478"/>
      <c r="C146" s="472"/>
      <c r="D146" s="472"/>
      <c r="E146" s="245">
        <v>5</v>
      </c>
      <c r="F146" s="163"/>
      <c r="G146" s="163"/>
      <c r="H146" s="163"/>
      <c r="I146" s="212" t="str">
        <f t="shared" si="4"/>
        <v xml:space="preserve">  </v>
      </c>
      <c r="J146" s="282"/>
      <c r="K146" s="216" t="str">
        <f>+IFERROR(VLOOKUP($J146,'11 FORMULAS'!$B$51:$C$53,2,0),"")</f>
        <v/>
      </c>
      <c r="L146" s="216" t="str">
        <f>+IFERROR(VLOOKUP($J146,'11 FORMULAS'!$B$51:$D$53,3,0),"")</f>
        <v/>
      </c>
      <c r="M146" s="246"/>
      <c r="N146" s="216" t="str">
        <f>+IFERROR(VLOOKUP($M146,'11 FORMULAS'!$B$54:$C$55,2,0),"")</f>
        <v/>
      </c>
      <c r="O146" s="248"/>
      <c r="P146" s="248"/>
      <c r="Q146" s="248"/>
      <c r="R146" s="248"/>
      <c r="S146" s="216" t="str">
        <f t="shared" si="3"/>
        <v/>
      </c>
      <c r="T146" s="216" t="str">
        <f>IF($L146='11 FORMULAS'!$D$51,$C$142-($C$142*$S$142),$C$142)</f>
        <v/>
      </c>
      <c r="U146" s="216" t="str">
        <f>IF($L146='11 FORMULAS'!$D$53,$D$142-($D$142*$S$142),$D$142)</f>
        <v/>
      </c>
      <c r="V146" s="497"/>
      <c r="W146" s="500"/>
      <c r="X146" s="28"/>
    </row>
    <row r="147" spans="1:24" ht="29.55" hidden="1" customHeight="1" thickBot="1" x14ac:dyDescent="0.35">
      <c r="A147" s="476"/>
      <c r="B147" s="479"/>
      <c r="C147" s="473"/>
      <c r="D147" s="473"/>
      <c r="E147" s="249">
        <v>6</v>
      </c>
      <c r="F147" s="164"/>
      <c r="G147" s="164"/>
      <c r="H147" s="164"/>
      <c r="I147" s="328" t="str">
        <f t="shared" si="4"/>
        <v xml:space="preserve">  </v>
      </c>
      <c r="J147" s="329"/>
      <c r="K147" s="330" t="str">
        <f>+IFERROR(VLOOKUP($J147,'11 FORMULAS'!$B$51:$C$53,2,0),"")</f>
        <v/>
      </c>
      <c r="L147" s="330" t="str">
        <f>+IFERROR(VLOOKUP($J147,'11 FORMULAS'!$B$51:$D$53,3,0),"")</f>
        <v/>
      </c>
      <c r="M147" s="331"/>
      <c r="N147" s="330" t="str">
        <f>+IFERROR(VLOOKUP($M147,'11 FORMULAS'!$B$54:$C$55,2,0),"")</f>
        <v/>
      </c>
      <c r="O147" s="332"/>
      <c r="P147" s="332"/>
      <c r="Q147" s="332"/>
      <c r="R147" s="332"/>
      <c r="S147" s="330" t="str">
        <f t="shared" si="3"/>
        <v/>
      </c>
      <c r="T147" s="216" t="str">
        <f>IF($L147='11 FORMULAS'!$D$51,$C$142-($C$142*$S$142),$C$142)</f>
        <v/>
      </c>
      <c r="U147" s="216" t="str">
        <f>IF($L147='11 FORMULAS'!$D$53,$D$142-($D$142*$S$142),$D$142)</f>
        <v/>
      </c>
      <c r="V147" s="498"/>
      <c r="W147" s="501"/>
      <c r="X147" s="28"/>
    </row>
    <row r="148" spans="1:24" ht="29.55" hidden="1" customHeight="1" x14ac:dyDescent="0.3">
      <c r="A148" s="474" t="str">
        <f>'2 IDENTIFICACIÓN'!A33</f>
        <v>R24</v>
      </c>
      <c r="B148" s="477" t="str">
        <f>+'2 IDENTIFICACIÓN'!J33</f>
        <v xml:space="preserve"> por  debido a </v>
      </c>
      <c r="C148" s="471" t="str">
        <f>+'3 PROBABIL E IMPACTO INHERENTE'!E33</f>
        <v/>
      </c>
      <c r="D148" s="471" t="str">
        <f>+'3 PROBABIL E IMPACTO INHERENTE'!M33</f>
        <v/>
      </c>
      <c r="E148" s="323">
        <v>1</v>
      </c>
      <c r="F148" s="35"/>
      <c r="G148" s="35"/>
      <c r="H148" s="35"/>
      <c r="I148" s="324" t="str">
        <f t="shared" si="4"/>
        <v xml:space="preserve">  </v>
      </c>
      <c r="J148" s="325"/>
      <c r="K148" s="247" t="str">
        <f>+IFERROR(VLOOKUP($J148,'11 FORMULAS'!$B$51:$C$53,2,0),"")</f>
        <v/>
      </c>
      <c r="L148" s="247" t="str">
        <f>+IFERROR(VLOOKUP($J148,'11 FORMULAS'!$B$51:$D$53,3,0),"")</f>
        <v/>
      </c>
      <c r="M148" s="326" t="s">
        <v>134</v>
      </c>
      <c r="N148" s="247">
        <f>+IFERROR(VLOOKUP($M148,'11 FORMULAS'!$B$54:$C$55,2,0),"")</f>
        <v>0.25</v>
      </c>
      <c r="O148" s="327" t="s">
        <v>146</v>
      </c>
      <c r="P148" s="327" t="s">
        <v>239</v>
      </c>
      <c r="Q148" s="327" t="s">
        <v>137</v>
      </c>
      <c r="R148" s="327" t="s">
        <v>247</v>
      </c>
      <c r="S148" s="247" t="str">
        <f t="shared" si="3"/>
        <v/>
      </c>
      <c r="T148" s="247" t="str">
        <f>IF($L148='11 FORMULAS'!$D$51,$C$148-($C$148*$S$148),$C$148)</f>
        <v/>
      </c>
      <c r="U148" s="247" t="str">
        <f>IF($L148='11 FORMULAS'!$D$53,$D$148-($D$148*$S$148),$D$148)</f>
        <v/>
      </c>
      <c r="V148" s="496" t="str">
        <f>+IF(T153="","",T153)</f>
        <v/>
      </c>
      <c r="W148" s="499" t="str">
        <f>+IF(U153="","",U153)</f>
        <v/>
      </c>
      <c r="X148" s="28"/>
    </row>
    <row r="149" spans="1:24" ht="29.55" hidden="1" customHeight="1" x14ac:dyDescent="0.3">
      <c r="A149" s="475"/>
      <c r="B149" s="478"/>
      <c r="C149" s="472"/>
      <c r="D149" s="472"/>
      <c r="E149" s="245">
        <v>2</v>
      </c>
      <c r="F149" s="163"/>
      <c r="G149" s="163"/>
      <c r="H149" s="163"/>
      <c r="I149" s="212" t="str">
        <f t="shared" si="4"/>
        <v xml:space="preserve">  </v>
      </c>
      <c r="J149" s="282"/>
      <c r="K149" s="216" t="str">
        <f>+IFERROR(VLOOKUP($J149,'11 FORMULAS'!$B$51:$C$53,2,0),"")</f>
        <v/>
      </c>
      <c r="L149" s="216" t="str">
        <f>+IFERROR(VLOOKUP($J149,'11 FORMULAS'!$B$51:$D$53,3,0),"")</f>
        <v/>
      </c>
      <c r="M149" s="246"/>
      <c r="N149" s="216" t="str">
        <f>+IFERROR(VLOOKUP($M149,'11 FORMULAS'!$B$54:$C$55,2,0),"")</f>
        <v/>
      </c>
      <c r="O149" s="248"/>
      <c r="P149" s="248"/>
      <c r="Q149" s="248"/>
      <c r="R149" s="248"/>
      <c r="S149" s="216" t="str">
        <f t="shared" si="3"/>
        <v/>
      </c>
      <c r="T149" s="216" t="str">
        <f>IF($L149='11 FORMULAS'!$D$51,$C$148-($C$148*$S$148),$C$148)</f>
        <v/>
      </c>
      <c r="U149" s="216" t="str">
        <f>IF($L149='11 FORMULAS'!$D$53,$D$148-($D$148*$S$148),$D$148)</f>
        <v/>
      </c>
      <c r="V149" s="497"/>
      <c r="W149" s="500"/>
      <c r="X149" s="28"/>
    </row>
    <row r="150" spans="1:24" ht="29.55" hidden="1" customHeight="1" x14ac:dyDescent="0.3">
      <c r="A150" s="475"/>
      <c r="B150" s="478"/>
      <c r="C150" s="472"/>
      <c r="D150" s="472"/>
      <c r="E150" s="245">
        <v>3</v>
      </c>
      <c r="F150" s="163"/>
      <c r="G150" s="163"/>
      <c r="H150" s="163"/>
      <c r="I150" s="212" t="str">
        <f t="shared" si="4"/>
        <v xml:space="preserve">  </v>
      </c>
      <c r="J150" s="282"/>
      <c r="K150" s="216" t="str">
        <f>+IFERROR(VLOOKUP($J150,'11 FORMULAS'!$B$51:$C$53,2,0),"")</f>
        <v/>
      </c>
      <c r="L150" s="216" t="str">
        <f>+IFERROR(VLOOKUP($J150,'11 FORMULAS'!$B$51:$D$53,3,0),"")</f>
        <v/>
      </c>
      <c r="M150" s="246"/>
      <c r="N150" s="216" t="str">
        <f>+IFERROR(VLOOKUP($M150,'11 FORMULAS'!$B$54:$C$55,2,0),"")</f>
        <v/>
      </c>
      <c r="O150" s="248"/>
      <c r="P150" s="248"/>
      <c r="Q150" s="248"/>
      <c r="R150" s="248"/>
      <c r="S150" s="216" t="str">
        <f t="shared" si="3"/>
        <v/>
      </c>
      <c r="T150" s="216" t="str">
        <f>IF($L150='11 FORMULAS'!$D$51,$C$148-($C$148*$S$148),$C$148)</f>
        <v/>
      </c>
      <c r="U150" s="216" t="str">
        <f>IF($L150='11 FORMULAS'!$D$53,$D$148-($D$148*$S$148),$D$148)</f>
        <v/>
      </c>
      <c r="V150" s="497"/>
      <c r="W150" s="500"/>
      <c r="X150" s="28"/>
    </row>
    <row r="151" spans="1:24" ht="29.55" hidden="1" customHeight="1" x14ac:dyDescent="0.3">
      <c r="A151" s="475"/>
      <c r="B151" s="478"/>
      <c r="C151" s="472"/>
      <c r="D151" s="472"/>
      <c r="E151" s="245">
        <v>4</v>
      </c>
      <c r="F151" s="163"/>
      <c r="G151" s="163"/>
      <c r="H151" s="163"/>
      <c r="I151" s="212" t="str">
        <f t="shared" si="4"/>
        <v xml:space="preserve">  </v>
      </c>
      <c r="J151" s="282"/>
      <c r="K151" s="216" t="str">
        <f>+IFERROR(VLOOKUP($J151,'11 FORMULAS'!$B$51:$C$53,2,0),"")</f>
        <v/>
      </c>
      <c r="L151" s="216" t="str">
        <f>+IFERROR(VLOOKUP($J151,'11 FORMULAS'!$B$51:$D$53,3,0),"")</f>
        <v/>
      </c>
      <c r="M151" s="246"/>
      <c r="N151" s="216" t="str">
        <f>+IFERROR(VLOOKUP($M151,'11 FORMULAS'!$B$54:$C$55,2,0),"")</f>
        <v/>
      </c>
      <c r="O151" s="248"/>
      <c r="P151" s="248"/>
      <c r="Q151" s="248"/>
      <c r="R151" s="248"/>
      <c r="S151" s="216" t="str">
        <f t="shared" si="3"/>
        <v/>
      </c>
      <c r="T151" s="216" t="str">
        <f>IF($L151='11 FORMULAS'!$D$51,$C$148-($C$148*$S$148),$C$148)</f>
        <v/>
      </c>
      <c r="U151" s="216" t="str">
        <f>IF($L151='11 FORMULAS'!$D$53,$D$148-($D$148*$S$148),$D$148)</f>
        <v/>
      </c>
      <c r="V151" s="497"/>
      <c r="W151" s="500"/>
      <c r="X151" s="28"/>
    </row>
    <row r="152" spans="1:24" ht="29.55" hidden="1" customHeight="1" x14ac:dyDescent="0.3">
      <c r="A152" s="475"/>
      <c r="B152" s="478"/>
      <c r="C152" s="472"/>
      <c r="D152" s="472"/>
      <c r="E152" s="245">
        <v>5</v>
      </c>
      <c r="F152" s="163"/>
      <c r="G152" s="163"/>
      <c r="H152" s="163"/>
      <c r="I152" s="212" t="str">
        <f t="shared" si="4"/>
        <v xml:space="preserve">  </v>
      </c>
      <c r="J152" s="282"/>
      <c r="K152" s="216" t="str">
        <f>+IFERROR(VLOOKUP($J152,'11 FORMULAS'!$B$51:$C$53,2,0),"")</f>
        <v/>
      </c>
      <c r="L152" s="216" t="str">
        <f>+IFERROR(VLOOKUP($J152,'11 FORMULAS'!$B$51:$D$53,3,0),"")</f>
        <v/>
      </c>
      <c r="M152" s="246"/>
      <c r="N152" s="216" t="str">
        <f>+IFERROR(VLOOKUP($M152,'11 FORMULAS'!$B$54:$C$55,2,0),"")</f>
        <v/>
      </c>
      <c r="O152" s="248"/>
      <c r="P152" s="248"/>
      <c r="Q152" s="248"/>
      <c r="R152" s="248"/>
      <c r="S152" s="216" t="str">
        <f t="shared" si="3"/>
        <v/>
      </c>
      <c r="T152" s="216" t="str">
        <f>IF($L152='11 FORMULAS'!$D$51,$C$148-($C$148*$S$148),$C$148)</f>
        <v/>
      </c>
      <c r="U152" s="216" t="str">
        <f>IF($L152='11 FORMULAS'!$D$53,$D$148-($D$148*$S$148),$D$148)</f>
        <v/>
      </c>
      <c r="V152" s="497"/>
      <c r="W152" s="500"/>
      <c r="X152" s="28"/>
    </row>
    <row r="153" spans="1:24" ht="29.55" hidden="1" customHeight="1" thickBot="1" x14ac:dyDescent="0.35">
      <c r="A153" s="476"/>
      <c r="B153" s="479"/>
      <c r="C153" s="473"/>
      <c r="D153" s="473"/>
      <c r="E153" s="249">
        <v>6</v>
      </c>
      <c r="F153" s="164"/>
      <c r="G153" s="164"/>
      <c r="H153" s="164"/>
      <c r="I153" s="328" t="str">
        <f t="shared" si="4"/>
        <v xml:space="preserve">  </v>
      </c>
      <c r="J153" s="329"/>
      <c r="K153" s="330" t="str">
        <f>+IFERROR(VLOOKUP($J153,'11 FORMULAS'!$B$51:$C$53,2,0),"")</f>
        <v/>
      </c>
      <c r="L153" s="330" t="str">
        <f>+IFERROR(VLOOKUP($J153,'11 FORMULAS'!$B$51:$D$53,3,0),"")</f>
        <v/>
      </c>
      <c r="M153" s="331"/>
      <c r="N153" s="330" t="str">
        <f>+IFERROR(VLOOKUP($M153,'11 FORMULAS'!$B$54:$C$55,2,0),"")</f>
        <v/>
      </c>
      <c r="O153" s="332"/>
      <c r="P153" s="332"/>
      <c r="Q153" s="332"/>
      <c r="R153" s="332"/>
      <c r="S153" s="330" t="str">
        <f t="shared" si="3"/>
        <v/>
      </c>
      <c r="T153" s="216" t="str">
        <f>IF($L153='11 FORMULAS'!$D$51,$C$148-($C$148*$S$148),$C$148)</f>
        <v/>
      </c>
      <c r="U153" s="216" t="str">
        <f>IF($L153='11 FORMULAS'!$D$53,$D$148-($D$148*$S$148),$D$148)</f>
        <v/>
      </c>
      <c r="V153" s="498"/>
      <c r="W153" s="501"/>
      <c r="X153" s="28"/>
    </row>
    <row r="154" spans="1:24" ht="29.55" hidden="1" customHeight="1" x14ac:dyDescent="0.3">
      <c r="A154" s="474" t="str">
        <f>'2 IDENTIFICACIÓN'!A34</f>
        <v>R25</v>
      </c>
      <c r="B154" s="477" t="str">
        <f>+'2 IDENTIFICACIÓN'!J34</f>
        <v xml:space="preserve"> por  debido a </v>
      </c>
      <c r="C154" s="471" t="str">
        <f>+'3 PROBABIL E IMPACTO INHERENTE'!E34</f>
        <v/>
      </c>
      <c r="D154" s="471" t="str">
        <f>+'3 PROBABIL E IMPACTO INHERENTE'!M34</f>
        <v/>
      </c>
      <c r="E154" s="323">
        <v>1</v>
      </c>
      <c r="F154" s="35"/>
      <c r="G154" s="35"/>
      <c r="H154" s="35"/>
      <c r="I154" s="324" t="str">
        <f t="shared" si="4"/>
        <v xml:space="preserve">  </v>
      </c>
      <c r="J154" s="325"/>
      <c r="K154" s="247" t="str">
        <f>+IFERROR(VLOOKUP($J154,'11 FORMULAS'!$B$51:$C$53,2,0),"")</f>
        <v/>
      </c>
      <c r="L154" s="247" t="str">
        <f>+IFERROR(VLOOKUP($J154,'11 FORMULAS'!$B$51:$D$53,3,0),"")</f>
        <v/>
      </c>
      <c r="M154" s="326" t="s">
        <v>134</v>
      </c>
      <c r="N154" s="247">
        <f>+IFERROR(VLOOKUP($M154,'11 FORMULAS'!$B$54:$C$55,2,0),"")</f>
        <v>0.25</v>
      </c>
      <c r="O154" s="327" t="s">
        <v>146</v>
      </c>
      <c r="P154" s="327" t="s">
        <v>239</v>
      </c>
      <c r="Q154" s="327" t="s">
        <v>137</v>
      </c>
      <c r="R154" s="327" t="s">
        <v>247</v>
      </c>
      <c r="S154" s="247" t="str">
        <f t="shared" si="3"/>
        <v/>
      </c>
      <c r="T154" s="247" t="str">
        <f>IF($L154='11 FORMULAS'!$D$51,$C$154-($C$154*$S$154),$C$154)</f>
        <v/>
      </c>
      <c r="U154" s="247" t="str">
        <f>IF($L154='11 FORMULAS'!$D$53,$D$154-($D$154*$S$154),$D$154)</f>
        <v/>
      </c>
      <c r="V154" s="496" t="str">
        <f>+IF(T159="","",T159)</f>
        <v/>
      </c>
      <c r="W154" s="499" t="str">
        <f>+IF(U159="","",U159)</f>
        <v/>
      </c>
      <c r="X154" s="28"/>
    </row>
    <row r="155" spans="1:24" ht="29.55" hidden="1" customHeight="1" x14ac:dyDescent="0.3">
      <c r="A155" s="475"/>
      <c r="B155" s="478"/>
      <c r="C155" s="472"/>
      <c r="D155" s="472"/>
      <c r="E155" s="245">
        <v>2</v>
      </c>
      <c r="F155" s="163"/>
      <c r="G155" s="163"/>
      <c r="H155" s="163"/>
      <c r="I155" s="212" t="str">
        <f t="shared" si="4"/>
        <v xml:space="preserve">  </v>
      </c>
      <c r="J155" s="282"/>
      <c r="K155" s="216" t="str">
        <f>+IFERROR(VLOOKUP($J155,'11 FORMULAS'!$B$51:$C$53,2,0),"")</f>
        <v/>
      </c>
      <c r="L155" s="216" t="str">
        <f>+IFERROR(VLOOKUP($J155,'11 FORMULAS'!$B$51:$D$53,3,0),"")</f>
        <v/>
      </c>
      <c r="M155" s="246"/>
      <c r="N155" s="216" t="str">
        <f>+IFERROR(VLOOKUP($M155,'11 FORMULAS'!$B$54:$C$55,2,0),"")</f>
        <v/>
      </c>
      <c r="O155" s="248"/>
      <c r="P155" s="248"/>
      <c r="Q155" s="248"/>
      <c r="R155" s="248"/>
      <c r="S155" s="216" t="str">
        <f t="shared" si="3"/>
        <v/>
      </c>
      <c r="T155" s="216" t="str">
        <f>IF($L155='11 FORMULAS'!$D$51,$C$154-($C$154*$S$154),$C$154)</f>
        <v/>
      </c>
      <c r="U155" s="216" t="str">
        <f>IF($L155='11 FORMULAS'!$D$53,$D$154-($D$154*$S$154),$D$154)</f>
        <v/>
      </c>
      <c r="V155" s="497"/>
      <c r="W155" s="500"/>
      <c r="X155" s="28"/>
    </row>
    <row r="156" spans="1:24" ht="29.55" hidden="1" customHeight="1" x14ac:dyDescent="0.3">
      <c r="A156" s="475"/>
      <c r="B156" s="478"/>
      <c r="C156" s="472"/>
      <c r="D156" s="472"/>
      <c r="E156" s="245">
        <v>3</v>
      </c>
      <c r="F156" s="163"/>
      <c r="G156" s="163"/>
      <c r="H156" s="163"/>
      <c r="I156" s="212" t="str">
        <f t="shared" si="4"/>
        <v xml:space="preserve">  </v>
      </c>
      <c r="J156" s="282"/>
      <c r="K156" s="216" t="str">
        <f>+IFERROR(VLOOKUP($J156,'11 FORMULAS'!$B$51:$C$53,2,0),"")</f>
        <v/>
      </c>
      <c r="L156" s="216" t="str">
        <f>+IFERROR(VLOOKUP($J156,'11 FORMULAS'!$B$51:$D$53,3,0),"")</f>
        <v/>
      </c>
      <c r="M156" s="246"/>
      <c r="N156" s="216" t="str">
        <f>+IFERROR(VLOOKUP($M156,'11 FORMULAS'!$B$54:$C$55,2,0),"")</f>
        <v/>
      </c>
      <c r="O156" s="248"/>
      <c r="P156" s="248"/>
      <c r="Q156" s="248"/>
      <c r="R156" s="248"/>
      <c r="S156" s="216" t="str">
        <f t="shared" si="3"/>
        <v/>
      </c>
      <c r="T156" s="216" t="str">
        <f>IF($L156='11 FORMULAS'!$D$51,$C$154-($C$154*$S$154),$C$154)</f>
        <v/>
      </c>
      <c r="U156" s="216" t="str">
        <f>IF($L156='11 FORMULAS'!$D$53,$D$154-($D$154*$S$154),$D$154)</f>
        <v/>
      </c>
      <c r="V156" s="497"/>
      <c r="W156" s="500"/>
      <c r="X156" s="28"/>
    </row>
    <row r="157" spans="1:24" ht="29.55" hidden="1" customHeight="1" x14ac:dyDescent="0.3">
      <c r="A157" s="475"/>
      <c r="B157" s="478"/>
      <c r="C157" s="472"/>
      <c r="D157" s="472"/>
      <c r="E157" s="245">
        <v>4</v>
      </c>
      <c r="F157" s="163"/>
      <c r="G157" s="163"/>
      <c r="H157" s="163"/>
      <c r="I157" s="212" t="str">
        <f t="shared" si="4"/>
        <v xml:space="preserve">  </v>
      </c>
      <c r="J157" s="282"/>
      <c r="K157" s="216" t="str">
        <f>+IFERROR(VLOOKUP($J157,'11 FORMULAS'!$B$51:$C$53,2,0),"")</f>
        <v/>
      </c>
      <c r="L157" s="216" t="str">
        <f>+IFERROR(VLOOKUP($J157,'11 FORMULAS'!$B$51:$D$53,3,0),"")</f>
        <v/>
      </c>
      <c r="M157" s="246"/>
      <c r="N157" s="216" t="str">
        <f>+IFERROR(VLOOKUP($M157,'11 FORMULAS'!$B$54:$C$55,2,0),"")</f>
        <v/>
      </c>
      <c r="O157" s="248"/>
      <c r="P157" s="248"/>
      <c r="Q157" s="248"/>
      <c r="R157" s="248"/>
      <c r="S157" s="216" t="str">
        <f t="shared" si="3"/>
        <v/>
      </c>
      <c r="T157" s="216" t="str">
        <f>IF($L157='11 FORMULAS'!$D$51,$C$154-($C$154*$S$154),$C$154)</f>
        <v/>
      </c>
      <c r="U157" s="216" t="str">
        <f>IF($L157='11 FORMULAS'!$D$53,$D$154-($D$154*$S$154),$D$154)</f>
        <v/>
      </c>
      <c r="V157" s="497"/>
      <c r="W157" s="500"/>
      <c r="X157" s="28"/>
    </row>
    <row r="158" spans="1:24" ht="29.55" hidden="1" customHeight="1" x14ac:dyDescent="0.3">
      <c r="A158" s="475"/>
      <c r="B158" s="478"/>
      <c r="C158" s="472"/>
      <c r="D158" s="472"/>
      <c r="E158" s="245">
        <v>5</v>
      </c>
      <c r="F158" s="163"/>
      <c r="G158" s="163"/>
      <c r="H158" s="163"/>
      <c r="I158" s="212" t="str">
        <f t="shared" si="4"/>
        <v xml:space="preserve">  </v>
      </c>
      <c r="J158" s="282"/>
      <c r="K158" s="216" t="str">
        <f>+IFERROR(VLOOKUP($J158,'11 FORMULAS'!$B$51:$C$53,2,0),"")</f>
        <v/>
      </c>
      <c r="L158" s="216" t="str">
        <f>+IFERROR(VLOOKUP($J158,'11 FORMULAS'!$B$51:$D$53,3,0),"")</f>
        <v/>
      </c>
      <c r="M158" s="246"/>
      <c r="N158" s="216" t="str">
        <f>+IFERROR(VLOOKUP($M158,'11 FORMULAS'!$B$54:$C$55,2,0),"")</f>
        <v/>
      </c>
      <c r="O158" s="248"/>
      <c r="P158" s="248"/>
      <c r="Q158" s="248"/>
      <c r="R158" s="248"/>
      <c r="S158" s="216" t="str">
        <f t="shared" si="3"/>
        <v/>
      </c>
      <c r="T158" s="216" t="str">
        <f>IF($L158='11 FORMULAS'!$D$51,$C$154-($C$154*$S$154),$C$154)</f>
        <v/>
      </c>
      <c r="U158" s="216" t="str">
        <f>IF($L158='11 FORMULAS'!$D$53,$D$154-($D$154*$S$154),$D$154)</f>
        <v/>
      </c>
      <c r="V158" s="497"/>
      <c r="W158" s="500"/>
      <c r="X158" s="28"/>
    </row>
    <row r="159" spans="1:24" ht="29.55" hidden="1" customHeight="1" thickBot="1" x14ac:dyDescent="0.35">
      <c r="A159" s="476"/>
      <c r="B159" s="479"/>
      <c r="C159" s="473"/>
      <c r="D159" s="473"/>
      <c r="E159" s="249">
        <v>6</v>
      </c>
      <c r="F159" s="164"/>
      <c r="G159" s="164"/>
      <c r="H159" s="164"/>
      <c r="I159" s="328" t="str">
        <f t="shared" si="4"/>
        <v xml:space="preserve">  </v>
      </c>
      <c r="J159" s="329"/>
      <c r="K159" s="330" t="str">
        <f>+IFERROR(VLOOKUP($J159,'11 FORMULAS'!$B$51:$C$53,2,0),"")</f>
        <v/>
      </c>
      <c r="L159" s="330" t="str">
        <f>+IFERROR(VLOOKUP($J159,'11 FORMULAS'!$B$51:$D$53,3,0),"")</f>
        <v/>
      </c>
      <c r="M159" s="331"/>
      <c r="N159" s="330" t="str">
        <f>+IFERROR(VLOOKUP($M159,'11 FORMULAS'!$B$54:$C$55,2,0),"")</f>
        <v/>
      </c>
      <c r="O159" s="332"/>
      <c r="P159" s="332"/>
      <c r="Q159" s="332"/>
      <c r="R159" s="332"/>
      <c r="S159" s="330" t="str">
        <f t="shared" si="3"/>
        <v/>
      </c>
      <c r="T159" s="216" t="str">
        <f>IF($L159='11 FORMULAS'!$D$51,$C$154-($C$154*$S$154),$C$154)</f>
        <v/>
      </c>
      <c r="U159" s="216" t="str">
        <f>IF($L159='11 FORMULAS'!$D$53,$D$154-($D$154*$S$154),$D$154)</f>
        <v/>
      </c>
      <c r="V159" s="498"/>
      <c r="W159" s="501"/>
      <c r="X159" s="28"/>
    </row>
    <row r="160" spans="1:24" ht="29.55" hidden="1" customHeight="1" x14ac:dyDescent="0.3">
      <c r="A160" s="474" t="str">
        <f>'2 IDENTIFICACIÓN'!A35</f>
        <v>R26</v>
      </c>
      <c r="B160" s="477" t="str">
        <f>+'2 IDENTIFICACIÓN'!J35</f>
        <v xml:space="preserve"> por  debido a </v>
      </c>
      <c r="C160" s="471" t="str">
        <f>+'3 PROBABIL E IMPACTO INHERENTE'!E35</f>
        <v/>
      </c>
      <c r="D160" s="471" t="str">
        <f>+'3 PROBABIL E IMPACTO INHERENTE'!M35</f>
        <v/>
      </c>
      <c r="E160" s="323">
        <v>1</v>
      </c>
      <c r="F160" s="35"/>
      <c r="G160" s="35"/>
      <c r="H160" s="35"/>
      <c r="I160" s="324" t="str">
        <f t="shared" si="4"/>
        <v xml:space="preserve">  </v>
      </c>
      <c r="J160" s="325"/>
      <c r="K160" s="247" t="str">
        <f>+IFERROR(VLOOKUP($J160,'11 FORMULAS'!$B$51:$C$53,2,0),"")</f>
        <v/>
      </c>
      <c r="L160" s="247" t="str">
        <f>+IFERROR(VLOOKUP($J160,'11 FORMULAS'!$B$51:$D$53,3,0),"")</f>
        <v/>
      </c>
      <c r="M160" s="326" t="s">
        <v>134</v>
      </c>
      <c r="N160" s="247">
        <f>+IFERROR(VLOOKUP($M160,'11 FORMULAS'!$B$54:$C$55,2,0),"")</f>
        <v>0.25</v>
      </c>
      <c r="O160" s="327" t="s">
        <v>146</v>
      </c>
      <c r="P160" s="327" t="s">
        <v>239</v>
      </c>
      <c r="Q160" s="327" t="s">
        <v>137</v>
      </c>
      <c r="R160" s="327" t="s">
        <v>247</v>
      </c>
      <c r="S160" s="247" t="str">
        <f t="shared" si="3"/>
        <v/>
      </c>
      <c r="T160" s="247" t="str">
        <f>IF($L160='11 FORMULAS'!$D$51,$C$160-($C$160*$S$160),$C$160)</f>
        <v/>
      </c>
      <c r="U160" s="247" t="str">
        <f>IF($L160='11 FORMULAS'!$D$53,$D$160-($D$160*$S$160),$D$160)</f>
        <v/>
      </c>
      <c r="V160" s="496" t="str">
        <f>+IF(T165="","",T165)</f>
        <v/>
      </c>
      <c r="W160" s="499" t="str">
        <f>+IF(U165="","",U165)</f>
        <v/>
      </c>
      <c r="X160" s="28"/>
    </row>
    <row r="161" spans="1:24" ht="29.55" hidden="1" customHeight="1" x14ac:dyDescent="0.3">
      <c r="A161" s="475"/>
      <c r="B161" s="478"/>
      <c r="C161" s="472"/>
      <c r="D161" s="472"/>
      <c r="E161" s="245">
        <v>2</v>
      </c>
      <c r="F161" s="163"/>
      <c r="G161" s="163"/>
      <c r="H161" s="163"/>
      <c r="I161" s="212" t="str">
        <f t="shared" si="4"/>
        <v xml:space="preserve">  </v>
      </c>
      <c r="J161" s="282"/>
      <c r="K161" s="216" t="str">
        <f>+IFERROR(VLOOKUP($J161,'11 FORMULAS'!$B$51:$C$53,2,0),"")</f>
        <v/>
      </c>
      <c r="L161" s="216" t="str">
        <f>+IFERROR(VLOOKUP($J161,'11 FORMULAS'!$B$51:$D$53,3,0),"")</f>
        <v/>
      </c>
      <c r="M161" s="246"/>
      <c r="N161" s="216" t="str">
        <f>+IFERROR(VLOOKUP($M161,'11 FORMULAS'!$B$54:$C$55,2,0),"")</f>
        <v/>
      </c>
      <c r="O161" s="248"/>
      <c r="P161" s="248"/>
      <c r="Q161" s="248"/>
      <c r="R161" s="248"/>
      <c r="S161" s="216" t="str">
        <f t="shared" si="3"/>
        <v/>
      </c>
      <c r="T161" s="216" t="str">
        <f>IF($L161='11 FORMULAS'!$D$51,$C$160-($C$160*$S$160),$C$160)</f>
        <v/>
      </c>
      <c r="U161" s="216" t="str">
        <f>IF($L161='11 FORMULAS'!$D$53,$D$160-($D$160*$S$160),$D$160)</f>
        <v/>
      </c>
      <c r="V161" s="497"/>
      <c r="W161" s="500"/>
      <c r="X161" s="28"/>
    </row>
    <row r="162" spans="1:24" ht="29.55" hidden="1" customHeight="1" x14ac:dyDescent="0.3">
      <c r="A162" s="475"/>
      <c r="B162" s="478"/>
      <c r="C162" s="472"/>
      <c r="D162" s="472"/>
      <c r="E162" s="245">
        <v>3</v>
      </c>
      <c r="F162" s="163"/>
      <c r="G162" s="163"/>
      <c r="H162" s="163"/>
      <c r="I162" s="212" t="str">
        <f t="shared" si="4"/>
        <v xml:space="preserve">  </v>
      </c>
      <c r="J162" s="282"/>
      <c r="K162" s="216" t="str">
        <f>+IFERROR(VLOOKUP($J162,'11 FORMULAS'!$B$51:$C$53,2,0),"")</f>
        <v/>
      </c>
      <c r="L162" s="216" t="str">
        <f>+IFERROR(VLOOKUP($J162,'11 FORMULAS'!$B$51:$D$53,3,0),"")</f>
        <v/>
      </c>
      <c r="M162" s="246"/>
      <c r="N162" s="216" t="str">
        <f>+IFERROR(VLOOKUP($M162,'11 FORMULAS'!$B$54:$C$55,2,0),"")</f>
        <v/>
      </c>
      <c r="O162" s="248"/>
      <c r="P162" s="248"/>
      <c r="Q162" s="248"/>
      <c r="R162" s="248"/>
      <c r="S162" s="216" t="str">
        <f t="shared" si="3"/>
        <v/>
      </c>
      <c r="T162" s="216" t="str">
        <f>IF($L162='11 FORMULAS'!$D$51,$C$160-($C$160*$S$160),$C$160)</f>
        <v/>
      </c>
      <c r="U162" s="216" t="str">
        <f>IF($L162='11 FORMULAS'!$D$53,$D$160-($D$160*$S$160),$D$160)</f>
        <v/>
      </c>
      <c r="V162" s="497"/>
      <c r="W162" s="500"/>
      <c r="X162" s="28"/>
    </row>
    <row r="163" spans="1:24" ht="29.55" hidden="1" customHeight="1" x14ac:dyDescent="0.3">
      <c r="A163" s="475"/>
      <c r="B163" s="478"/>
      <c r="C163" s="472"/>
      <c r="D163" s="472"/>
      <c r="E163" s="245">
        <v>4</v>
      </c>
      <c r="F163" s="163"/>
      <c r="G163" s="163"/>
      <c r="H163" s="163"/>
      <c r="I163" s="212" t="str">
        <f t="shared" si="4"/>
        <v xml:space="preserve">  </v>
      </c>
      <c r="J163" s="282"/>
      <c r="K163" s="216" t="str">
        <f>+IFERROR(VLOOKUP($J163,'11 FORMULAS'!$B$51:$C$53,2,0),"")</f>
        <v/>
      </c>
      <c r="L163" s="216" t="str">
        <f>+IFERROR(VLOOKUP($J163,'11 FORMULAS'!$B$51:$D$53,3,0),"")</f>
        <v/>
      </c>
      <c r="M163" s="246"/>
      <c r="N163" s="216" t="str">
        <f>+IFERROR(VLOOKUP($M163,'11 FORMULAS'!$B$54:$C$55,2,0),"")</f>
        <v/>
      </c>
      <c r="O163" s="248"/>
      <c r="P163" s="248"/>
      <c r="Q163" s="248"/>
      <c r="R163" s="248"/>
      <c r="S163" s="216" t="str">
        <f t="shared" si="3"/>
        <v/>
      </c>
      <c r="T163" s="216" t="str">
        <f>IF($L163='11 FORMULAS'!$D$51,$C$160-($C$160*$S$160),$C$160)</f>
        <v/>
      </c>
      <c r="U163" s="216" t="str">
        <f>IF($L163='11 FORMULAS'!$D$53,$D$160-($D$160*$S$160),$D$160)</f>
        <v/>
      </c>
      <c r="V163" s="497"/>
      <c r="W163" s="500"/>
      <c r="X163" s="28"/>
    </row>
    <row r="164" spans="1:24" ht="29.55" hidden="1" customHeight="1" x14ac:dyDescent="0.3">
      <c r="A164" s="475"/>
      <c r="B164" s="478"/>
      <c r="C164" s="472"/>
      <c r="D164" s="472"/>
      <c r="E164" s="245">
        <v>5</v>
      </c>
      <c r="F164" s="163"/>
      <c r="G164" s="163"/>
      <c r="H164" s="163"/>
      <c r="I164" s="212" t="str">
        <f t="shared" si="4"/>
        <v xml:space="preserve">  </v>
      </c>
      <c r="J164" s="282"/>
      <c r="K164" s="216" t="str">
        <f>+IFERROR(VLOOKUP($J164,'11 FORMULAS'!$B$51:$C$53,2,0),"")</f>
        <v/>
      </c>
      <c r="L164" s="216" t="str">
        <f>+IFERROR(VLOOKUP($J164,'11 FORMULAS'!$B$51:$D$53,3,0),"")</f>
        <v/>
      </c>
      <c r="M164" s="246"/>
      <c r="N164" s="216" t="str">
        <f>+IFERROR(VLOOKUP($M164,'11 FORMULAS'!$B$54:$C$55,2,0),"")</f>
        <v/>
      </c>
      <c r="O164" s="248"/>
      <c r="P164" s="248"/>
      <c r="Q164" s="248"/>
      <c r="R164" s="248"/>
      <c r="S164" s="216" t="str">
        <f t="shared" si="3"/>
        <v/>
      </c>
      <c r="T164" s="216" t="str">
        <f>IF($L164='11 FORMULAS'!$D$51,$C$160-($C$160*$S$160),$C$160)</f>
        <v/>
      </c>
      <c r="U164" s="216" t="str">
        <f>IF($L164='11 FORMULAS'!$D$53,$D$160-($D$160*$S$160),$D$160)</f>
        <v/>
      </c>
      <c r="V164" s="497"/>
      <c r="W164" s="500"/>
      <c r="X164" s="28"/>
    </row>
    <row r="165" spans="1:24" ht="29.55" hidden="1" customHeight="1" thickBot="1" x14ac:dyDescent="0.35">
      <c r="A165" s="476"/>
      <c r="B165" s="479"/>
      <c r="C165" s="473"/>
      <c r="D165" s="473"/>
      <c r="E165" s="249">
        <v>6</v>
      </c>
      <c r="F165" s="164"/>
      <c r="G165" s="164"/>
      <c r="H165" s="164"/>
      <c r="I165" s="328" t="str">
        <f t="shared" si="4"/>
        <v xml:space="preserve">  </v>
      </c>
      <c r="J165" s="329"/>
      <c r="K165" s="330" t="str">
        <f>+IFERROR(VLOOKUP($J165,'11 FORMULAS'!$B$51:$C$53,2,0),"")</f>
        <v/>
      </c>
      <c r="L165" s="330" t="str">
        <f>+IFERROR(VLOOKUP($J165,'11 FORMULAS'!$B$51:$D$53,3,0),"")</f>
        <v/>
      </c>
      <c r="M165" s="331"/>
      <c r="N165" s="330" t="str">
        <f>+IFERROR(VLOOKUP($M165,'11 FORMULAS'!$B$54:$C$55,2,0),"")</f>
        <v/>
      </c>
      <c r="O165" s="332"/>
      <c r="P165" s="332"/>
      <c r="Q165" s="332"/>
      <c r="R165" s="332"/>
      <c r="S165" s="330" t="str">
        <f t="shared" si="3"/>
        <v/>
      </c>
      <c r="T165" s="216" t="str">
        <f>IF($L165='11 FORMULAS'!$D$51,$C$160-($C$160*$S$160),$C$160)</f>
        <v/>
      </c>
      <c r="U165" s="216" t="str">
        <f>IF($L165='11 FORMULAS'!$D$53,$D$160-($D$160*$S$160),$D$160)</f>
        <v/>
      </c>
      <c r="V165" s="498"/>
      <c r="W165" s="501"/>
      <c r="X165" s="28"/>
    </row>
    <row r="166" spans="1:24" ht="29.55" hidden="1" customHeight="1" x14ac:dyDescent="0.3">
      <c r="A166" s="474" t="str">
        <f>'2 IDENTIFICACIÓN'!A36</f>
        <v>R27</v>
      </c>
      <c r="B166" s="477" t="str">
        <f>+'2 IDENTIFICACIÓN'!J36</f>
        <v xml:space="preserve"> por  debido a </v>
      </c>
      <c r="C166" s="471" t="str">
        <f>+'3 PROBABIL E IMPACTO INHERENTE'!E36</f>
        <v/>
      </c>
      <c r="D166" s="471" t="str">
        <f>+'3 PROBABIL E IMPACTO INHERENTE'!M36</f>
        <v/>
      </c>
      <c r="E166" s="323">
        <v>1</v>
      </c>
      <c r="F166" s="35"/>
      <c r="G166" s="35"/>
      <c r="H166" s="35"/>
      <c r="I166" s="324" t="str">
        <f t="shared" si="4"/>
        <v xml:space="preserve">  </v>
      </c>
      <c r="J166" s="325"/>
      <c r="K166" s="247" t="str">
        <f>+IFERROR(VLOOKUP($J166,'11 FORMULAS'!$B$51:$C$53,2,0),"")</f>
        <v/>
      </c>
      <c r="L166" s="247" t="str">
        <f>+IFERROR(VLOOKUP($J166,'11 FORMULAS'!$B$51:$D$53,3,0),"")</f>
        <v/>
      </c>
      <c r="M166" s="326" t="s">
        <v>134</v>
      </c>
      <c r="N166" s="247">
        <f>+IFERROR(VLOOKUP($M166,'11 FORMULAS'!$B$54:$C$55,2,0),"")</f>
        <v>0.25</v>
      </c>
      <c r="O166" s="327" t="s">
        <v>146</v>
      </c>
      <c r="P166" s="327" t="s">
        <v>239</v>
      </c>
      <c r="Q166" s="327" t="s">
        <v>137</v>
      </c>
      <c r="R166" s="327" t="s">
        <v>247</v>
      </c>
      <c r="S166" s="247" t="str">
        <f t="shared" si="3"/>
        <v/>
      </c>
      <c r="T166" s="247" t="str">
        <f>IF($L166='11 FORMULAS'!$D$51,$C$166-($C$166*$S$166),$C$166)</f>
        <v/>
      </c>
      <c r="U166" s="247" t="str">
        <f>IF($L166='11 FORMULAS'!$D$53,$D$166-($D$166*$S$166),$D$166)</f>
        <v/>
      </c>
      <c r="V166" s="496" t="str">
        <f>+IF(T171="","",T171)</f>
        <v/>
      </c>
      <c r="W166" s="499" t="str">
        <f>+IF(U171="","",U171)</f>
        <v/>
      </c>
      <c r="X166" s="28"/>
    </row>
    <row r="167" spans="1:24" ht="29.55" hidden="1" customHeight="1" x14ac:dyDescent="0.3">
      <c r="A167" s="475"/>
      <c r="B167" s="478"/>
      <c r="C167" s="472"/>
      <c r="D167" s="472"/>
      <c r="E167" s="245">
        <v>2</v>
      </c>
      <c r="F167" s="163"/>
      <c r="G167" s="163"/>
      <c r="H167" s="163"/>
      <c r="I167" s="212" t="str">
        <f t="shared" si="4"/>
        <v xml:space="preserve">  </v>
      </c>
      <c r="J167" s="282"/>
      <c r="K167" s="216" t="str">
        <f>+IFERROR(VLOOKUP($J167,'11 FORMULAS'!$B$51:$C$53,2,0),"")</f>
        <v/>
      </c>
      <c r="L167" s="216" t="str">
        <f>+IFERROR(VLOOKUP($J167,'11 FORMULAS'!$B$51:$D$53,3,0),"")</f>
        <v/>
      </c>
      <c r="M167" s="246"/>
      <c r="N167" s="216" t="str">
        <f>+IFERROR(VLOOKUP($M167,'11 FORMULAS'!$B$54:$C$55,2,0),"")</f>
        <v/>
      </c>
      <c r="O167" s="248"/>
      <c r="P167" s="248"/>
      <c r="Q167" s="248"/>
      <c r="R167" s="248"/>
      <c r="S167" s="216" t="str">
        <f t="shared" si="3"/>
        <v/>
      </c>
      <c r="T167" s="216" t="str">
        <f>IF($L167='11 FORMULAS'!$D$51,$C$166-($C$166*$S$166),$C$166)</f>
        <v/>
      </c>
      <c r="U167" s="216" t="str">
        <f>IF($L167='11 FORMULAS'!$D$53,$D$166-($D$166*$S$166),$D$166)</f>
        <v/>
      </c>
      <c r="V167" s="497"/>
      <c r="W167" s="500"/>
      <c r="X167" s="28"/>
    </row>
    <row r="168" spans="1:24" ht="29.55" hidden="1" customHeight="1" x14ac:dyDescent="0.3">
      <c r="A168" s="475"/>
      <c r="B168" s="478"/>
      <c r="C168" s="472"/>
      <c r="D168" s="472"/>
      <c r="E168" s="245">
        <v>3</v>
      </c>
      <c r="F168" s="163"/>
      <c r="G168" s="163"/>
      <c r="H168" s="163"/>
      <c r="I168" s="212" t="str">
        <f t="shared" si="4"/>
        <v xml:space="preserve">  </v>
      </c>
      <c r="J168" s="282"/>
      <c r="K168" s="216" t="str">
        <f>+IFERROR(VLOOKUP($J168,'11 FORMULAS'!$B$51:$C$53,2,0),"")</f>
        <v/>
      </c>
      <c r="L168" s="216" t="str">
        <f>+IFERROR(VLOOKUP($J168,'11 FORMULAS'!$B$51:$D$53,3,0),"")</f>
        <v/>
      </c>
      <c r="M168" s="246"/>
      <c r="N168" s="216" t="str">
        <f>+IFERROR(VLOOKUP($M168,'11 FORMULAS'!$B$54:$C$55,2,0),"")</f>
        <v/>
      </c>
      <c r="O168" s="248"/>
      <c r="P168" s="248"/>
      <c r="Q168" s="248"/>
      <c r="R168" s="248"/>
      <c r="S168" s="216" t="str">
        <f t="shared" si="3"/>
        <v/>
      </c>
      <c r="T168" s="216" t="str">
        <f>IF($L168='11 FORMULAS'!$D$51,$C$166-($C$166*$S$166),$C$166)</f>
        <v/>
      </c>
      <c r="U168" s="216" t="str">
        <f>IF($L168='11 FORMULAS'!$D$53,$D$166-($D$166*$S$166),$D$166)</f>
        <v/>
      </c>
      <c r="V168" s="497"/>
      <c r="W168" s="500"/>
      <c r="X168" s="28"/>
    </row>
    <row r="169" spans="1:24" ht="29.55" hidden="1" customHeight="1" x14ac:dyDescent="0.3">
      <c r="A169" s="475"/>
      <c r="B169" s="478"/>
      <c r="C169" s="472"/>
      <c r="D169" s="472"/>
      <c r="E169" s="245">
        <v>4</v>
      </c>
      <c r="F169" s="163"/>
      <c r="G169" s="163"/>
      <c r="H169" s="163"/>
      <c r="I169" s="212" t="str">
        <f t="shared" si="4"/>
        <v xml:space="preserve">  </v>
      </c>
      <c r="J169" s="282"/>
      <c r="K169" s="216" t="str">
        <f>+IFERROR(VLOOKUP($J169,'11 FORMULAS'!$B$51:$C$53,2,0),"")</f>
        <v/>
      </c>
      <c r="L169" s="216" t="str">
        <f>+IFERROR(VLOOKUP($J169,'11 FORMULAS'!$B$51:$D$53,3,0),"")</f>
        <v/>
      </c>
      <c r="M169" s="246"/>
      <c r="N169" s="216" t="str">
        <f>+IFERROR(VLOOKUP($M169,'11 FORMULAS'!$B$54:$C$55,2,0),"")</f>
        <v/>
      </c>
      <c r="O169" s="248"/>
      <c r="P169" s="248"/>
      <c r="Q169" s="248"/>
      <c r="R169" s="248"/>
      <c r="S169" s="216" t="str">
        <f t="shared" si="3"/>
        <v/>
      </c>
      <c r="T169" s="216" t="str">
        <f>IF($L169='11 FORMULAS'!$D$51,$C$166-($C$166*$S$166),$C$166)</f>
        <v/>
      </c>
      <c r="U169" s="216" t="str">
        <f>IF($L169='11 FORMULAS'!$D$53,$D$166-($D$166*$S$166),$D$166)</f>
        <v/>
      </c>
      <c r="V169" s="497"/>
      <c r="W169" s="500"/>
      <c r="X169" s="28"/>
    </row>
    <row r="170" spans="1:24" ht="29.55" hidden="1" customHeight="1" x14ac:dyDescent="0.3">
      <c r="A170" s="475"/>
      <c r="B170" s="478"/>
      <c r="C170" s="472"/>
      <c r="D170" s="472"/>
      <c r="E170" s="245">
        <v>5</v>
      </c>
      <c r="F170" s="163"/>
      <c r="G170" s="163"/>
      <c r="H170" s="163"/>
      <c r="I170" s="212" t="str">
        <f t="shared" si="4"/>
        <v xml:space="preserve">  </v>
      </c>
      <c r="J170" s="282"/>
      <c r="K170" s="216" t="str">
        <f>+IFERROR(VLOOKUP($J170,'11 FORMULAS'!$B$51:$C$53,2,0),"")</f>
        <v/>
      </c>
      <c r="L170" s="216" t="str">
        <f>+IFERROR(VLOOKUP($J170,'11 FORMULAS'!$B$51:$D$53,3,0),"")</f>
        <v/>
      </c>
      <c r="M170" s="246"/>
      <c r="N170" s="216" t="str">
        <f>+IFERROR(VLOOKUP($M170,'11 FORMULAS'!$B$54:$C$55,2,0),"")</f>
        <v/>
      </c>
      <c r="O170" s="248"/>
      <c r="P170" s="248"/>
      <c r="Q170" s="248"/>
      <c r="R170" s="248"/>
      <c r="S170" s="216" t="str">
        <f t="shared" si="3"/>
        <v/>
      </c>
      <c r="T170" s="216" t="str">
        <f>IF($L170='11 FORMULAS'!$D$51,$C$166-($C$166*$S$166),$C$166)</f>
        <v/>
      </c>
      <c r="U170" s="216" t="str">
        <f>IF($L170='11 FORMULAS'!$D$53,$D$166-($D$166*$S$166),$D$166)</f>
        <v/>
      </c>
      <c r="V170" s="497"/>
      <c r="W170" s="500"/>
      <c r="X170" s="28"/>
    </row>
    <row r="171" spans="1:24" ht="29.55" hidden="1" customHeight="1" thickBot="1" x14ac:dyDescent="0.35">
      <c r="A171" s="476"/>
      <c r="B171" s="479"/>
      <c r="C171" s="473"/>
      <c r="D171" s="473"/>
      <c r="E171" s="249">
        <v>6</v>
      </c>
      <c r="F171" s="164"/>
      <c r="G171" s="164"/>
      <c r="H171" s="164"/>
      <c r="I171" s="328" t="str">
        <f t="shared" si="4"/>
        <v xml:space="preserve">  </v>
      </c>
      <c r="J171" s="329"/>
      <c r="K171" s="330" t="str">
        <f>+IFERROR(VLOOKUP($J171,'11 FORMULAS'!$B$51:$C$53,2,0),"")</f>
        <v/>
      </c>
      <c r="L171" s="330" t="str">
        <f>+IFERROR(VLOOKUP($J171,'11 FORMULAS'!$B$51:$D$53,3,0),"")</f>
        <v/>
      </c>
      <c r="M171" s="331"/>
      <c r="N171" s="330" t="str">
        <f>+IFERROR(VLOOKUP($M171,'11 FORMULAS'!$B$54:$C$55,2,0),"")</f>
        <v/>
      </c>
      <c r="O171" s="332"/>
      <c r="P171" s="332"/>
      <c r="Q171" s="332"/>
      <c r="R171" s="332"/>
      <c r="S171" s="330" t="str">
        <f t="shared" si="3"/>
        <v/>
      </c>
      <c r="T171" s="216" t="str">
        <f>IF($L171='11 FORMULAS'!$D$51,$C$166-($C$166*$S$166),$C$166)</f>
        <v/>
      </c>
      <c r="U171" s="216" t="str">
        <f>IF($L171='11 FORMULAS'!$D$53,$D$166-($D$166*$S$166),$D$166)</f>
        <v/>
      </c>
      <c r="V171" s="498"/>
      <c r="W171" s="501"/>
      <c r="X171" s="28"/>
    </row>
    <row r="172" spans="1:24" ht="29.55" hidden="1" customHeight="1" x14ac:dyDescent="0.3">
      <c r="A172" s="474" t="str">
        <f>'2 IDENTIFICACIÓN'!A37</f>
        <v>R28</v>
      </c>
      <c r="B172" s="477" t="str">
        <f>+'2 IDENTIFICACIÓN'!J37</f>
        <v xml:space="preserve"> por  debido a </v>
      </c>
      <c r="C172" s="471" t="str">
        <f>+'3 PROBABIL E IMPACTO INHERENTE'!E37</f>
        <v/>
      </c>
      <c r="D172" s="471" t="str">
        <f>+'3 PROBABIL E IMPACTO INHERENTE'!M37</f>
        <v/>
      </c>
      <c r="E172" s="323">
        <v>1</v>
      </c>
      <c r="F172" s="35"/>
      <c r="G172" s="35"/>
      <c r="H172" s="35"/>
      <c r="I172" s="324" t="str">
        <f t="shared" si="4"/>
        <v xml:space="preserve">  </v>
      </c>
      <c r="J172" s="325"/>
      <c r="K172" s="247" t="str">
        <f>+IFERROR(VLOOKUP($J172,'11 FORMULAS'!$B$51:$C$53,2,0),"")</f>
        <v/>
      </c>
      <c r="L172" s="247" t="str">
        <f>+IFERROR(VLOOKUP($J172,'11 FORMULAS'!$B$51:$D$53,3,0),"")</f>
        <v/>
      </c>
      <c r="M172" s="326" t="s">
        <v>134</v>
      </c>
      <c r="N172" s="247">
        <f>+IFERROR(VLOOKUP($M172,'11 FORMULAS'!$B$54:$C$55,2,0),"")</f>
        <v>0.25</v>
      </c>
      <c r="O172" s="327" t="s">
        <v>146</v>
      </c>
      <c r="P172" s="327" t="s">
        <v>239</v>
      </c>
      <c r="Q172" s="327" t="s">
        <v>137</v>
      </c>
      <c r="R172" s="327" t="s">
        <v>247</v>
      </c>
      <c r="S172" s="247" t="str">
        <f t="shared" si="3"/>
        <v/>
      </c>
      <c r="T172" s="247" t="str">
        <f>IF($L172='11 FORMULAS'!$D$51,$C$172-($C$172*$S$172),$C$172)</f>
        <v/>
      </c>
      <c r="U172" s="247" t="str">
        <f>IF($L172='11 FORMULAS'!$D$53,$D$172-($D$172*$S$172),$D$172)</f>
        <v/>
      </c>
      <c r="V172" s="496" t="str">
        <f>+IF(T177="","",T177)</f>
        <v/>
      </c>
      <c r="W172" s="499" t="str">
        <f>+IF(U177="","",U177)</f>
        <v/>
      </c>
      <c r="X172" s="28"/>
    </row>
    <row r="173" spans="1:24" ht="29.55" hidden="1" customHeight="1" x14ac:dyDescent="0.3">
      <c r="A173" s="475"/>
      <c r="B173" s="478"/>
      <c r="C173" s="472"/>
      <c r="D173" s="472"/>
      <c r="E173" s="245">
        <v>2</v>
      </c>
      <c r="F173" s="163"/>
      <c r="G173" s="163"/>
      <c r="H173" s="163"/>
      <c r="I173" s="212" t="str">
        <f t="shared" si="4"/>
        <v xml:space="preserve">  </v>
      </c>
      <c r="J173" s="282"/>
      <c r="K173" s="216" t="str">
        <f>+IFERROR(VLOOKUP($J173,'11 FORMULAS'!$B$51:$C$53,2,0),"")</f>
        <v/>
      </c>
      <c r="L173" s="216" t="str">
        <f>+IFERROR(VLOOKUP($J173,'11 FORMULAS'!$B$51:$D$53,3,0),"")</f>
        <v/>
      </c>
      <c r="M173" s="246"/>
      <c r="N173" s="216" t="str">
        <f>+IFERROR(VLOOKUP($M173,'11 FORMULAS'!$B$54:$C$55,2,0),"")</f>
        <v/>
      </c>
      <c r="O173" s="248"/>
      <c r="P173" s="248"/>
      <c r="Q173" s="248"/>
      <c r="R173" s="248"/>
      <c r="S173" s="216" t="str">
        <f t="shared" si="3"/>
        <v/>
      </c>
      <c r="T173" s="216" t="str">
        <f>IF($L173='11 FORMULAS'!$D$51,$C$172-($C$172*$S$172),$C$172)</f>
        <v/>
      </c>
      <c r="U173" s="216" t="str">
        <f>IF($L173='11 FORMULAS'!$D$53,$D$172-($D$172*$S$172),$D$172)</f>
        <v/>
      </c>
      <c r="V173" s="497"/>
      <c r="W173" s="500"/>
      <c r="X173" s="28"/>
    </row>
    <row r="174" spans="1:24" ht="29.55" hidden="1" customHeight="1" x14ac:dyDescent="0.3">
      <c r="A174" s="475"/>
      <c r="B174" s="478"/>
      <c r="C174" s="472"/>
      <c r="D174" s="472"/>
      <c r="E174" s="245">
        <v>3</v>
      </c>
      <c r="F174" s="163"/>
      <c r="G174" s="163"/>
      <c r="H174" s="163"/>
      <c r="I174" s="212" t="str">
        <f t="shared" si="4"/>
        <v xml:space="preserve">  </v>
      </c>
      <c r="J174" s="282"/>
      <c r="K174" s="216" t="str">
        <f>+IFERROR(VLOOKUP($J174,'11 FORMULAS'!$B$51:$C$53,2,0),"")</f>
        <v/>
      </c>
      <c r="L174" s="216" t="str">
        <f>+IFERROR(VLOOKUP($J174,'11 FORMULAS'!$B$51:$D$53,3,0),"")</f>
        <v/>
      </c>
      <c r="M174" s="246"/>
      <c r="N174" s="216" t="str">
        <f>+IFERROR(VLOOKUP($M174,'11 FORMULAS'!$B$54:$C$55,2,0),"")</f>
        <v/>
      </c>
      <c r="O174" s="248"/>
      <c r="P174" s="248"/>
      <c r="Q174" s="248"/>
      <c r="R174" s="248"/>
      <c r="S174" s="216" t="str">
        <f t="shared" si="3"/>
        <v/>
      </c>
      <c r="T174" s="216" t="str">
        <f>IF($L174='11 FORMULAS'!$D$51,$C$172-($C$172*$S$172),$C$172)</f>
        <v/>
      </c>
      <c r="U174" s="216" t="str">
        <f>IF($L174='11 FORMULAS'!$D$53,$D$172-($D$172*$S$172),$D$172)</f>
        <v/>
      </c>
      <c r="V174" s="497"/>
      <c r="W174" s="500"/>
      <c r="X174" s="28"/>
    </row>
    <row r="175" spans="1:24" ht="29.55" hidden="1" customHeight="1" x14ac:dyDescent="0.3">
      <c r="A175" s="475"/>
      <c r="B175" s="478"/>
      <c r="C175" s="472"/>
      <c r="D175" s="472"/>
      <c r="E175" s="245">
        <v>4</v>
      </c>
      <c r="F175" s="163"/>
      <c r="G175" s="163"/>
      <c r="H175" s="163"/>
      <c r="I175" s="212" t="str">
        <f t="shared" si="4"/>
        <v xml:space="preserve">  </v>
      </c>
      <c r="J175" s="282"/>
      <c r="K175" s="216" t="str">
        <f>+IFERROR(VLOOKUP($J175,'11 FORMULAS'!$B$51:$C$53,2,0),"")</f>
        <v/>
      </c>
      <c r="L175" s="216" t="str">
        <f>+IFERROR(VLOOKUP($J175,'11 FORMULAS'!$B$51:$D$53,3,0),"")</f>
        <v/>
      </c>
      <c r="M175" s="246"/>
      <c r="N175" s="216" t="str">
        <f>+IFERROR(VLOOKUP($M175,'11 FORMULAS'!$B$54:$C$55,2,0),"")</f>
        <v/>
      </c>
      <c r="O175" s="248"/>
      <c r="P175" s="248"/>
      <c r="Q175" s="248"/>
      <c r="R175" s="248"/>
      <c r="S175" s="216" t="str">
        <f t="shared" si="3"/>
        <v/>
      </c>
      <c r="T175" s="216" t="str">
        <f>IF($L175='11 FORMULAS'!$D$51,$C$172-($C$172*$S$172),$C$172)</f>
        <v/>
      </c>
      <c r="U175" s="216" t="str">
        <f>IF($L175='11 FORMULAS'!$D$53,$D$172-($D$172*$S$172),$D$172)</f>
        <v/>
      </c>
      <c r="V175" s="497"/>
      <c r="W175" s="500"/>
      <c r="X175" s="28"/>
    </row>
    <row r="176" spans="1:24" ht="29.55" hidden="1" customHeight="1" x14ac:dyDescent="0.3">
      <c r="A176" s="475"/>
      <c r="B176" s="478"/>
      <c r="C176" s="472"/>
      <c r="D176" s="472"/>
      <c r="E176" s="245">
        <v>5</v>
      </c>
      <c r="F176" s="163"/>
      <c r="G176" s="163"/>
      <c r="H176" s="163"/>
      <c r="I176" s="212" t="str">
        <f t="shared" si="4"/>
        <v xml:space="preserve">  </v>
      </c>
      <c r="J176" s="282"/>
      <c r="K176" s="216" t="str">
        <f>+IFERROR(VLOOKUP($J176,'11 FORMULAS'!$B$51:$C$53,2,0),"")</f>
        <v/>
      </c>
      <c r="L176" s="216" t="str">
        <f>+IFERROR(VLOOKUP($J176,'11 FORMULAS'!$B$51:$D$53,3,0),"")</f>
        <v/>
      </c>
      <c r="M176" s="246"/>
      <c r="N176" s="216" t="str">
        <f>+IFERROR(VLOOKUP($M176,'11 FORMULAS'!$B$54:$C$55,2,0),"")</f>
        <v/>
      </c>
      <c r="O176" s="248"/>
      <c r="P176" s="248"/>
      <c r="Q176" s="248"/>
      <c r="R176" s="248"/>
      <c r="S176" s="216" t="str">
        <f t="shared" si="3"/>
        <v/>
      </c>
      <c r="T176" s="216" t="str">
        <f>IF($L176='11 FORMULAS'!$D$51,$C$172-($C$172*$S$172),$C$172)</f>
        <v/>
      </c>
      <c r="U176" s="216" t="str">
        <f>IF($L176='11 FORMULAS'!$D$53,$D$172-($D$172*$S$172),$D$172)</f>
        <v/>
      </c>
      <c r="V176" s="497"/>
      <c r="W176" s="500"/>
      <c r="X176" s="28"/>
    </row>
    <row r="177" spans="1:27" ht="29.55" hidden="1" customHeight="1" thickBot="1" x14ac:dyDescent="0.35">
      <c r="A177" s="476"/>
      <c r="B177" s="479"/>
      <c r="C177" s="473"/>
      <c r="D177" s="473"/>
      <c r="E177" s="249">
        <v>6</v>
      </c>
      <c r="F177" s="164"/>
      <c r="G177" s="164"/>
      <c r="H177" s="164"/>
      <c r="I177" s="328" t="str">
        <f t="shared" si="4"/>
        <v xml:space="preserve">  </v>
      </c>
      <c r="J177" s="329"/>
      <c r="K177" s="330" t="str">
        <f>+IFERROR(VLOOKUP($J177,'11 FORMULAS'!$B$51:$C$53,2,0),"")</f>
        <v/>
      </c>
      <c r="L177" s="330" t="str">
        <f>+IFERROR(VLOOKUP($J177,'11 FORMULAS'!$B$51:$D$53,3,0),"")</f>
        <v/>
      </c>
      <c r="M177" s="331"/>
      <c r="N177" s="330" t="str">
        <f>+IFERROR(VLOOKUP($M177,'11 FORMULAS'!$B$54:$C$55,2,0),"")</f>
        <v/>
      </c>
      <c r="O177" s="332"/>
      <c r="P177" s="332"/>
      <c r="Q177" s="332"/>
      <c r="R177" s="332"/>
      <c r="S177" s="330" t="str">
        <f t="shared" si="3"/>
        <v/>
      </c>
      <c r="T177" s="216" t="str">
        <f>IF($L177='11 FORMULAS'!$D$51,$C$172-($C$172*$S$172),$C$172)</f>
        <v/>
      </c>
      <c r="U177" s="216" t="str">
        <f>IF($L177='11 FORMULAS'!$D$53,$D$172-($D$172*$S$172),$D$172)</f>
        <v/>
      </c>
      <c r="V177" s="498"/>
      <c r="W177" s="501"/>
      <c r="X177" s="28"/>
    </row>
    <row r="178" spans="1:27" ht="29.55" hidden="1" customHeight="1" x14ac:dyDescent="0.3">
      <c r="A178" s="474" t="str">
        <f>'2 IDENTIFICACIÓN'!A38</f>
        <v>R29</v>
      </c>
      <c r="B178" s="477" t="str">
        <f>+'2 IDENTIFICACIÓN'!J38</f>
        <v xml:space="preserve"> por  debido a </v>
      </c>
      <c r="C178" s="471" t="str">
        <f>+'3 PROBABIL E IMPACTO INHERENTE'!E38</f>
        <v/>
      </c>
      <c r="D178" s="471" t="str">
        <f>+'3 PROBABIL E IMPACTO INHERENTE'!M38</f>
        <v/>
      </c>
      <c r="E178" s="323">
        <v>1</v>
      </c>
      <c r="F178" s="35"/>
      <c r="G178" s="35"/>
      <c r="H178" s="35"/>
      <c r="I178" s="324" t="str">
        <f t="shared" si="4"/>
        <v xml:space="preserve">  </v>
      </c>
      <c r="J178" s="325"/>
      <c r="K178" s="247" t="str">
        <f>+IFERROR(VLOOKUP($J178,'11 FORMULAS'!$B$51:$C$53,2,0),"")</f>
        <v/>
      </c>
      <c r="L178" s="247" t="str">
        <f>+IFERROR(VLOOKUP($J178,'11 FORMULAS'!$B$51:$D$53,3,0),"")</f>
        <v/>
      </c>
      <c r="M178" s="326" t="s">
        <v>134</v>
      </c>
      <c r="N178" s="247">
        <f>+IFERROR(VLOOKUP($M178,'11 FORMULAS'!$B$54:$C$55,2,0),"")</f>
        <v>0.25</v>
      </c>
      <c r="O178" s="327" t="s">
        <v>146</v>
      </c>
      <c r="P178" s="327" t="s">
        <v>239</v>
      </c>
      <c r="Q178" s="327" t="s">
        <v>137</v>
      </c>
      <c r="R178" s="327" t="s">
        <v>247</v>
      </c>
      <c r="S178" s="247" t="str">
        <f t="shared" si="3"/>
        <v/>
      </c>
      <c r="T178" s="247" t="str">
        <f>IF($L178='11 FORMULAS'!$D$51,$C$178-($C$178*$S$178),$C$178)</f>
        <v/>
      </c>
      <c r="U178" s="247" t="str">
        <f>IF($L178='11 FORMULAS'!$D$53,$D$178-($D$178*$S$178),$D$178)</f>
        <v/>
      </c>
      <c r="V178" s="496" t="str">
        <f>+IF(T183="","",T183)</f>
        <v/>
      </c>
      <c r="W178" s="499" t="str">
        <f>+IF(U183="","",U183)</f>
        <v/>
      </c>
      <c r="X178" s="28"/>
    </row>
    <row r="179" spans="1:27" ht="29.55" hidden="1" customHeight="1" x14ac:dyDescent="0.3">
      <c r="A179" s="475"/>
      <c r="B179" s="478"/>
      <c r="C179" s="472"/>
      <c r="D179" s="472"/>
      <c r="E179" s="245">
        <v>2</v>
      </c>
      <c r="F179" s="163"/>
      <c r="G179" s="163"/>
      <c r="H179" s="163"/>
      <c r="I179" s="212" t="str">
        <f t="shared" si="4"/>
        <v xml:space="preserve">  </v>
      </c>
      <c r="J179" s="282"/>
      <c r="K179" s="216" t="str">
        <f>+IFERROR(VLOOKUP($J179,'11 FORMULAS'!$B$51:$C$53,2,0),"")</f>
        <v/>
      </c>
      <c r="L179" s="216" t="str">
        <f>+IFERROR(VLOOKUP($J179,'11 FORMULAS'!$B$51:$D$53,3,0),"")</f>
        <v/>
      </c>
      <c r="M179" s="246"/>
      <c r="N179" s="216" t="str">
        <f>+IFERROR(VLOOKUP($M179,'11 FORMULAS'!$B$54:$C$55,2,0),"")</f>
        <v/>
      </c>
      <c r="O179" s="248"/>
      <c r="P179" s="248"/>
      <c r="Q179" s="248"/>
      <c r="R179" s="248"/>
      <c r="S179" s="216" t="str">
        <f t="shared" si="3"/>
        <v/>
      </c>
      <c r="T179" s="216" t="str">
        <f>IF($L179='11 FORMULAS'!$D$51,$C$178-($C$178*$S$178),$C$178)</f>
        <v/>
      </c>
      <c r="U179" s="216" t="str">
        <f>IF($L179='11 FORMULAS'!$D$53,$D$178-($D$178*$S$178),$D$178)</f>
        <v/>
      </c>
      <c r="V179" s="497"/>
      <c r="W179" s="500"/>
      <c r="X179" s="28"/>
    </row>
    <row r="180" spans="1:27" ht="29.55" hidden="1" customHeight="1" x14ac:dyDescent="0.3">
      <c r="A180" s="475"/>
      <c r="B180" s="478"/>
      <c r="C180" s="472"/>
      <c r="D180" s="472"/>
      <c r="E180" s="245">
        <v>3</v>
      </c>
      <c r="F180" s="163"/>
      <c r="G180" s="163"/>
      <c r="H180" s="163"/>
      <c r="I180" s="212" t="str">
        <f t="shared" si="4"/>
        <v xml:space="preserve">  </v>
      </c>
      <c r="J180" s="282"/>
      <c r="K180" s="216" t="str">
        <f>+IFERROR(VLOOKUP($J180,'11 FORMULAS'!$B$51:$C$53,2,0),"")</f>
        <v/>
      </c>
      <c r="L180" s="216" t="str">
        <f>+IFERROR(VLOOKUP($J180,'11 FORMULAS'!$B$51:$D$53,3,0),"")</f>
        <v/>
      </c>
      <c r="M180" s="246"/>
      <c r="N180" s="216" t="str">
        <f>+IFERROR(VLOOKUP($M180,'11 FORMULAS'!$B$54:$C$55,2,0),"")</f>
        <v/>
      </c>
      <c r="O180" s="248"/>
      <c r="P180" s="248"/>
      <c r="Q180" s="248"/>
      <c r="R180" s="248"/>
      <c r="S180" s="216" t="str">
        <f t="shared" si="3"/>
        <v/>
      </c>
      <c r="T180" s="216" t="str">
        <f>IF($L180='11 FORMULAS'!$D$51,$C$178-($C$178*$S$178),$C$178)</f>
        <v/>
      </c>
      <c r="U180" s="216" t="str">
        <f>IF($L180='11 FORMULAS'!$D$53,$D$178-($D$178*$S$178),$D$178)</f>
        <v/>
      </c>
      <c r="V180" s="497"/>
      <c r="W180" s="500"/>
      <c r="X180" s="28"/>
    </row>
    <row r="181" spans="1:27" ht="29.55" hidden="1" customHeight="1" x14ac:dyDescent="0.3">
      <c r="A181" s="475"/>
      <c r="B181" s="478"/>
      <c r="C181" s="472"/>
      <c r="D181" s="472"/>
      <c r="E181" s="245">
        <v>4</v>
      </c>
      <c r="F181" s="163"/>
      <c r="G181" s="163"/>
      <c r="H181" s="163"/>
      <c r="I181" s="212" t="str">
        <f t="shared" si="4"/>
        <v xml:space="preserve">  </v>
      </c>
      <c r="J181" s="282"/>
      <c r="K181" s="216" t="str">
        <f>+IFERROR(VLOOKUP($J181,'11 FORMULAS'!$B$51:$C$53,2,0),"")</f>
        <v/>
      </c>
      <c r="L181" s="216" t="str">
        <f>+IFERROR(VLOOKUP($J181,'11 FORMULAS'!$B$51:$D$53,3,0),"")</f>
        <v/>
      </c>
      <c r="M181" s="246"/>
      <c r="N181" s="216" t="str">
        <f>+IFERROR(VLOOKUP($M181,'11 FORMULAS'!$B$54:$C$55,2,0),"")</f>
        <v/>
      </c>
      <c r="O181" s="248"/>
      <c r="P181" s="248"/>
      <c r="Q181" s="248"/>
      <c r="R181" s="248"/>
      <c r="S181" s="216" t="str">
        <f t="shared" si="3"/>
        <v/>
      </c>
      <c r="T181" s="216" t="str">
        <f>IF($L181='11 FORMULAS'!$D$51,$C$178-($C$178*$S$178),$C$178)</f>
        <v/>
      </c>
      <c r="U181" s="216" t="str">
        <f>IF($L181='11 FORMULAS'!$D$53,$D$178-($D$178*$S$178),$D$178)</f>
        <v/>
      </c>
      <c r="V181" s="497"/>
      <c r="W181" s="500"/>
      <c r="X181" s="28"/>
    </row>
    <row r="182" spans="1:27" ht="29.55" hidden="1" customHeight="1" x14ac:dyDescent="0.3">
      <c r="A182" s="475"/>
      <c r="B182" s="478"/>
      <c r="C182" s="472"/>
      <c r="D182" s="472"/>
      <c r="E182" s="245">
        <v>5</v>
      </c>
      <c r="F182" s="163"/>
      <c r="G182" s="163"/>
      <c r="H182" s="163"/>
      <c r="I182" s="212" t="str">
        <f t="shared" si="4"/>
        <v xml:space="preserve">  </v>
      </c>
      <c r="J182" s="282"/>
      <c r="K182" s="216" t="str">
        <f>+IFERROR(VLOOKUP($J182,'11 FORMULAS'!$B$51:$C$53,2,0),"")</f>
        <v/>
      </c>
      <c r="L182" s="216" t="str">
        <f>+IFERROR(VLOOKUP($J182,'11 FORMULAS'!$B$51:$D$53,3,0),"")</f>
        <v/>
      </c>
      <c r="M182" s="246"/>
      <c r="N182" s="216" t="str">
        <f>+IFERROR(VLOOKUP($M182,'11 FORMULAS'!$B$54:$C$55,2,0),"")</f>
        <v/>
      </c>
      <c r="O182" s="248"/>
      <c r="P182" s="248"/>
      <c r="Q182" s="248"/>
      <c r="R182" s="248"/>
      <c r="S182" s="216" t="str">
        <f t="shared" si="3"/>
        <v/>
      </c>
      <c r="T182" s="216" t="str">
        <f>IF($L182='11 FORMULAS'!$D$51,$C$178-($C$178*$S$178),$C$178)</f>
        <v/>
      </c>
      <c r="U182" s="216" t="str">
        <f>IF($L182='11 FORMULAS'!$D$53,$D$178-($D$178*$S$178),$D$178)</f>
        <v/>
      </c>
      <c r="V182" s="497"/>
      <c r="W182" s="500"/>
      <c r="X182" s="28"/>
    </row>
    <row r="183" spans="1:27" ht="29.55" hidden="1" customHeight="1" thickBot="1" x14ac:dyDescent="0.35">
      <c r="A183" s="476"/>
      <c r="B183" s="479"/>
      <c r="C183" s="473"/>
      <c r="D183" s="473"/>
      <c r="E183" s="249">
        <v>6</v>
      </c>
      <c r="F183" s="164"/>
      <c r="G183" s="164"/>
      <c r="H183" s="164"/>
      <c r="I183" s="328" t="str">
        <f t="shared" si="4"/>
        <v xml:space="preserve">  </v>
      </c>
      <c r="J183" s="329"/>
      <c r="K183" s="330" t="str">
        <f>+IFERROR(VLOOKUP($J183,'11 FORMULAS'!$B$51:$C$53,2,0),"")</f>
        <v/>
      </c>
      <c r="L183" s="330" t="str">
        <f>+IFERROR(VLOOKUP($J183,'11 FORMULAS'!$B$51:$D$53,3,0),"")</f>
        <v/>
      </c>
      <c r="M183" s="331"/>
      <c r="N183" s="330" t="str">
        <f>+IFERROR(VLOOKUP($M183,'11 FORMULAS'!$B$54:$C$55,2,0),"")</f>
        <v/>
      </c>
      <c r="O183" s="332"/>
      <c r="P183" s="332"/>
      <c r="Q183" s="332"/>
      <c r="R183" s="332"/>
      <c r="S183" s="330" t="str">
        <f t="shared" si="3"/>
        <v/>
      </c>
      <c r="T183" s="216" t="str">
        <f>IF($L183='11 FORMULAS'!$D$51,$C$178-($C$178*$S$178),$C$178)</f>
        <v/>
      </c>
      <c r="U183" s="216" t="str">
        <f>IF($L183='11 FORMULAS'!$D$53,$D$178-($D$178*$S$178),$D$178)</f>
        <v/>
      </c>
      <c r="V183" s="498"/>
      <c r="W183" s="501"/>
      <c r="X183" s="28"/>
    </row>
    <row r="184" spans="1:27" ht="29.55" hidden="1" customHeight="1" x14ac:dyDescent="0.3">
      <c r="A184" s="474" t="str">
        <f>'2 IDENTIFICACIÓN'!A39</f>
        <v>R30</v>
      </c>
      <c r="B184" s="477" t="str">
        <f>+'2 IDENTIFICACIÓN'!J39</f>
        <v xml:space="preserve"> por  debido a </v>
      </c>
      <c r="C184" s="471" t="str">
        <f>+'3 PROBABIL E IMPACTO INHERENTE'!E39</f>
        <v/>
      </c>
      <c r="D184" s="471" t="str">
        <f>+'3 PROBABIL E IMPACTO INHERENTE'!M39</f>
        <v/>
      </c>
      <c r="E184" s="323">
        <v>1</v>
      </c>
      <c r="F184" s="35"/>
      <c r="G184" s="35"/>
      <c r="H184" s="35"/>
      <c r="I184" s="324" t="str">
        <f t="shared" si="2"/>
        <v xml:space="preserve">  </v>
      </c>
      <c r="J184" s="325"/>
      <c r="K184" s="247" t="str">
        <f>+IFERROR(VLOOKUP($J184,'11 FORMULAS'!$B$51:$C$53,2,0),"")</f>
        <v/>
      </c>
      <c r="L184" s="247" t="str">
        <f>+IFERROR(VLOOKUP($J184,'11 FORMULAS'!$B$51:$D$53,3,0),"")</f>
        <v/>
      </c>
      <c r="M184" s="326" t="s">
        <v>134</v>
      </c>
      <c r="N184" s="247">
        <f>+IFERROR(VLOOKUP($M184,'11 FORMULAS'!$B$54:$C$55,2,0),"")</f>
        <v>0.25</v>
      </c>
      <c r="O184" s="327" t="s">
        <v>146</v>
      </c>
      <c r="P184" s="327" t="s">
        <v>239</v>
      </c>
      <c r="Q184" s="327" t="s">
        <v>137</v>
      </c>
      <c r="R184" s="327" t="s">
        <v>247</v>
      </c>
      <c r="S184" s="247" t="str">
        <f t="shared" si="3"/>
        <v/>
      </c>
      <c r="T184" s="247" t="str">
        <f>IF($L184='11 FORMULAS'!$D$51,$C$184-($C$184*$S$184),$C$184)</f>
        <v/>
      </c>
      <c r="U184" s="247" t="str">
        <f>IF($L184='11 FORMULAS'!$D$53,$D$184-($D$184*$S$184),$D$184)</f>
        <v/>
      </c>
      <c r="V184" s="496" t="str">
        <f>+IF(T189="","",T189)</f>
        <v/>
      </c>
      <c r="W184" s="499" t="str">
        <f>+IF(U189="","",U189)</f>
        <v/>
      </c>
      <c r="X184" s="28"/>
      <c r="Y184" s="214"/>
      <c r="Z184" s="215"/>
      <c r="AA184" s="215"/>
    </row>
    <row r="185" spans="1:27" ht="29.55" hidden="1" customHeight="1" x14ac:dyDescent="0.3">
      <c r="A185" s="475"/>
      <c r="B185" s="478"/>
      <c r="C185" s="472"/>
      <c r="D185" s="472"/>
      <c r="E185" s="245">
        <v>2</v>
      </c>
      <c r="F185" s="163"/>
      <c r="G185" s="163"/>
      <c r="H185" s="163"/>
      <c r="I185" s="212" t="str">
        <f t="shared" si="2"/>
        <v xml:space="preserve">  </v>
      </c>
      <c r="J185" s="282"/>
      <c r="K185" s="216" t="str">
        <f>+IFERROR(VLOOKUP($J185,'11 FORMULAS'!$B$51:$C$53,2,0),"")</f>
        <v/>
      </c>
      <c r="L185" s="216" t="str">
        <f>+IFERROR(VLOOKUP($J185,'11 FORMULAS'!$B$51:$D$53,3,0),"")</f>
        <v/>
      </c>
      <c r="M185" s="246"/>
      <c r="N185" s="216" t="str">
        <f>+IFERROR(VLOOKUP($M185,'11 FORMULAS'!$B$54:$C$55,2,0),"")</f>
        <v/>
      </c>
      <c r="O185" s="248"/>
      <c r="P185" s="248"/>
      <c r="Q185" s="248"/>
      <c r="R185" s="248"/>
      <c r="S185" s="216" t="str">
        <f t="shared" si="3"/>
        <v/>
      </c>
      <c r="T185" s="216" t="str">
        <f>IF($L185='11 FORMULAS'!$D$51,$C$184-($C$184*$S$184),$C$184)</f>
        <v/>
      </c>
      <c r="U185" s="216" t="str">
        <f>IF($L185='11 FORMULAS'!$D$53,$D$184-($D$184*$S$184),$D$184)</f>
        <v/>
      </c>
      <c r="V185" s="497"/>
      <c r="W185" s="500"/>
      <c r="X185" s="28"/>
      <c r="Y185" s="214"/>
      <c r="Z185" s="215"/>
      <c r="AA185" s="215"/>
    </row>
    <row r="186" spans="1:27" ht="29.55" hidden="1" customHeight="1" x14ac:dyDescent="0.3">
      <c r="A186" s="475"/>
      <c r="B186" s="478"/>
      <c r="C186" s="472"/>
      <c r="D186" s="472"/>
      <c r="E186" s="245">
        <v>3</v>
      </c>
      <c r="F186" s="163"/>
      <c r="G186" s="163"/>
      <c r="H186" s="163"/>
      <c r="I186" s="212" t="str">
        <f t="shared" si="2"/>
        <v xml:space="preserve">  </v>
      </c>
      <c r="J186" s="282"/>
      <c r="K186" s="216" t="str">
        <f>+IFERROR(VLOOKUP($J186,'11 FORMULAS'!$B$51:$C$53,2,0),"")</f>
        <v/>
      </c>
      <c r="L186" s="216" t="str">
        <f>+IFERROR(VLOOKUP($J186,'11 FORMULAS'!$B$51:$D$53,3,0),"")</f>
        <v/>
      </c>
      <c r="M186" s="246"/>
      <c r="N186" s="216" t="str">
        <f>+IFERROR(VLOOKUP($M186,'11 FORMULAS'!$B$54:$C$55,2,0),"")</f>
        <v/>
      </c>
      <c r="O186" s="248"/>
      <c r="P186" s="248"/>
      <c r="Q186" s="248"/>
      <c r="R186" s="248"/>
      <c r="S186" s="216" t="str">
        <f t="shared" si="3"/>
        <v/>
      </c>
      <c r="T186" s="216" t="str">
        <f>IF($L186='11 FORMULAS'!$D$51,$C$184-($C$184*$S$184),$C$184)</f>
        <v/>
      </c>
      <c r="U186" s="216" t="str">
        <f>IF($L186='11 FORMULAS'!$D$53,$D$184-($D$184*$S$184),$D$184)</f>
        <v/>
      </c>
      <c r="V186" s="497"/>
      <c r="W186" s="500"/>
      <c r="X186" s="28"/>
      <c r="Y186" s="214"/>
      <c r="Z186" s="215"/>
      <c r="AA186" s="215"/>
    </row>
    <row r="187" spans="1:27" ht="29.55" hidden="1" customHeight="1" x14ac:dyDescent="0.3">
      <c r="A187" s="475"/>
      <c r="B187" s="478"/>
      <c r="C187" s="472"/>
      <c r="D187" s="472"/>
      <c r="E187" s="245">
        <v>4</v>
      </c>
      <c r="F187" s="163"/>
      <c r="G187" s="163"/>
      <c r="H187" s="163"/>
      <c r="I187" s="212" t="str">
        <f t="shared" si="2"/>
        <v xml:space="preserve">  </v>
      </c>
      <c r="J187" s="282"/>
      <c r="K187" s="216" t="str">
        <f>+IFERROR(VLOOKUP($J187,'11 FORMULAS'!$B$51:$C$53,2,0),"")</f>
        <v/>
      </c>
      <c r="L187" s="216" t="str">
        <f>+IFERROR(VLOOKUP($J187,'11 FORMULAS'!$B$51:$D$53,3,0),"")</f>
        <v/>
      </c>
      <c r="M187" s="246"/>
      <c r="N187" s="216" t="str">
        <f>+IFERROR(VLOOKUP($M187,'11 FORMULAS'!$B$54:$C$55,2,0),"")</f>
        <v/>
      </c>
      <c r="O187" s="248"/>
      <c r="P187" s="248"/>
      <c r="Q187" s="248"/>
      <c r="R187" s="248"/>
      <c r="S187" s="216" t="str">
        <f t="shared" si="3"/>
        <v/>
      </c>
      <c r="T187" s="216" t="str">
        <f>IF($L187='11 FORMULAS'!$D$51,$C$184-($C$184*$S$184),$C$184)</f>
        <v/>
      </c>
      <c r="U187" s="216" t="str">
        <f>IF($L187='11 FORMULAS'!$D$53,$D$184-($D$184*$S$184),$D$184)</f>
        <v/>
      </c>
      <c r="V187" s="497"/>
      <c r="W187" s="500"/>
      <c r="X187" s="28"/>
      <c r="Y187" s="214"/>
      <c r="Z187" s="215"/>
      <c r="AA187" s="215"/>
    </row>
    <row r="188" spans="1:27" ht="29.55" hidden="1" customHeight="1" x14ac:dyDescent="0.3">
      <c r="A188" s="475"/>
      <c r="B188" s="478"/>
      <c r="C188" s="472"/>
      <c r="D188" s="472"/>
      <c r="E188" s="245">
        <v>5</v>
      </c>
      <c r="F188" s="163"/>
      <c r="G188" s="163"/>
      <c r="H188" s="163"/>
      <c r="I188" s="212" t="str">
        <f t="shared" si="2"/>
        <v xml:space="preserve">  </v>
      </c>
      <c r="J188" s="282"/>
      <c r="K188" s="216" t="str">
        <f>+IFERROR(VLOOKUP($J188,'11 FORMULAS'!$B$51:$C$53,2,0),"")</f>
        <v/>
      </c>
      <c r="L188" s="216" t="str">
        <f>+IFERROR(VLOOKUP($J188,'11 FORMULAS'!$B$51:$D$53,3,0),"")</f>
        <v/>
      </c>
      <c r="M188" s="246"/>
      <c r="N188" s="216" t="str">
        <f>+IFERROR(VLOOKUP($M188,'11 FORMULAS'!$B$54:$C$55,2,0),"")</f>
        <v/>
      </c>
      <c r="O188" s="248"/>
      <c r="P188" s="248"/>
      <c r="Q188" s="248"/>
      <c r="R188" s="248"/>
      <c r="S188" s="216" t="str">
        <f t="shared" si="3"/>
        <v/>
      </c>
      <c r="T188" s="216" t="str">
        <f>IF($L188='11 FORMULAS'!$D$51,$C$184-($C$184*$S$184),$C$184)</f>
        <v/>
      </c>
      <c r="U188" s="216" t="str">
        <f>IF($L188='11 FORMULAS'!$D$53,$D$184-($D$184*$S$184),$D$184)</f>
        <v/>
      </c>
      <c r="V188" s="497"/>
      <c r="W188" s="500"/>
      <c r="X188" s="28"/>
      <c r="Y188" s="214"/>
      <c r="Z188" s="215"/>
      <c r="AA188" s="215"/>
    </row>
    <row r="189" spans="1:27" ht="29.55" hidden="1" customHeight="1" thickBot="1" x14ac:dyDescent="0.35">
      <c r="A189" s="476"/>
      <c r="B189" s="479"/>
      <c r="C189" s="473"/>
      <c r="D189" s="473"/>
      <c r="E189" s="249">
        <v>6</v>
      </c>
      <c r="F189" s="164"/>
      <c r="G189" s="164"/>
      <c r="H189" s="164"/>
      <c r="I189" s="328" t="str">
        <f t="shared" si="2"/>
        <v xml:space="preserve">  </v>
      </c>
      <c r="J189" s="329"/>
      <c r="K189" s="330" t="str">
        <f>+IFERROR(VLOOKUP($J189,'11 FORMULAS'!$B$51:$C$53,2,0),"")</f>
        <v/>
      </c>
      <c r="L189" s="330" t="str">
        <f>+IFERROR(VLOOKUP($J189,'11 FORMULAS'!$B$51:$D$53,3,0),"")</f>
        <v/>
      </c>
      <c r="M189" s="331"/>
      <c r="N189" s="330" t="str">
        <f>+IFERROR(VLOOKUP($M189,'11 FORMULAS'!$B$54:$C$55,2,0),"")</f>
        <v/>
      </c>
      <c r="O189" s="332"/>
      <c r="P189" s="332"/>
      <c r="Q189" s="332"/>
      <c r="R189" s="332"/>
      <c r="S189" s="330" t="str">
        <f t="shared" si="3"/>
        <v/>
      </c>
      <c r="T189" s="330" t="str">
        <f>IF($L189='11 FORMULAS'!$D$51,$C$184-($C$184*$S$184),$C$184)</f>
        <v/>
      </c>
      <c r="U189" s="330" t="str">
        <f>IF($L189='11 FORMULAS'!$D$53,$D$184-($D$184*$S$184),$D$184)</f>
        <v/>
      </c>
      <c r="V189" s="498"/>
      <c r="W189" s="501"/>
      <c r="X189" s="28"/>
    </row>
    <row r="190" spans="1:27" ht="14.4" thickBot="1" x14ac:dyDescent="0.35"/>
    <row r="191" spans="1:27" ht="15" thickTop="1" thickBot="1" x14ac:dyDescent="0.35">
      <c r="A191" s="356" t="s">
        <v>377</v>
      </c>
      <c r="B191" s="356"/>
      <c r="C191" s="356"/>
      <c r="D191" s="356"/>
      <c r="E191" s="356"/>
      <c r="F191" s="356"/>
      <c r="G191" s="356"/>
    </row>
    <row r="192" spans="1:27" ht="15" thickTop="1" thickBot="1" x14ac:dyDescent="0.35">
      <c r="A192" s="313" t="s">
        <v>378</v>
      </c>
      <c r="B192" s="356" t="s">
        <v>379</v>
      </c>
      <c r="C192" s="356"/>
      <c r="D192" s="356" t="s">
        <v>380</v>
      </c>
      <c r="E192" s="356"/>
      <c r="F192" s="356" t="s">
        <v>381</v>
      </c>
      <c r="G192" s="356"/>
    </row>
    <row r="193" spans="1:7" ht="115.05" customHeight="1" thickTop="1" thickBot="1" x14ac:dyDescent="0.35">
      <c r="A193" s="314" t="s">
        <v>382</v>
      </c>
      <c r="B193" s="357">
        <v>46163</v>
      </c>
      <c r="C193" s="357"/>
      <c r="D193" s="358" t="s">
        <v>383</v>
      </c>
      <c r="E193" s="358"/>
      <c r="F193" s="359" t="s">
        <v>384</v>
      </c>
      <c r="G193" s="359"/>
    </row>
    <row r="194" spans="1:7" ht="14.4" thickTop="1" x14ac:dyDescent="0.3"/>
  </sheetData>
  <sheetProtection formatCells="0" formatColumns="0" formatRows="0" sort="0" autoFilter="0" pivotTables="0"/>
  <autoFilter ref="A9:X189" xr:uid="{00000000-0009-0000-0000-000005000000}"/>
  <dataConsolidate/>
  <mergeCells count="203">
    <mergeCell ref="V154:V159"/>
    <mergeCell ref="W154:W159"/>
    <mergeCell ref="V160:V165"/>
    <mergeCell ref="W160:W165"/>
    <mergeCell ref="V166:V171"/>
    <mergeCell ref="W166:W171"/>
    <mergeCell ref="V172:V177"/>
    <mergeCell ref="W172:W177"/>
    <mergeCell ref="V178:V183"/>
    <mergeCell ref="W178:W183"/>
    <mergeCell ref="C154:C159"/>
    <mergeCell ref="D154:D159"/>
    <mergeCell ref="C160:C165"/>
    <mergeCell ref="D160:D165"/>
    <mergeCell ref="C166:C171"/>
    <mergeCell ref="D166:D171"/>
    <mergeCell ref="C172:C177"/>
    <mergeCell ref="D172:D177"/>
    <mergeCell ref="C178:C183"/>
    <mergeCell ref="D178:D183"/>
    <mergeCell ref="C124:C129"/>
    <mergeCell ref="D124:D129"/>
    <mergeCell ref="C130:C135"/>
    <mergeCell ref="D130:D135"/>
    <mergeCell ref="C136:C141"/>
    <mergeCell ref="D136:D141"/>
    <mergeCell ref="C142:C147"/>
    <mergeCell ref="D142:D147"/>
    <mergeCell ref="C148:C153"/>
    <mergeCell ref="D148:D153"/>
    <mergeCell ref="A172:A177"/>
    <mergeCell ref="A178:A183"/>
    <mergeCell ref="B130:B135"/>
    <mergeCell ref="B136:B141"/>
    <mergeCell ref="B142:B147"/>
    <mergeCell ref="B148:B153"/>
    <mergeCell ref="B154:B159"/>
    <mergeCell ref="B160:B165"/>
    <mergeCell ref="B166:B171"/>
    <mergeCell ref="B172:B177"/>
    <mergeCell ref="B178:B183"/>
    <mergeCell ref="A124:A129"/>
    <mergeCell ref="B124:B129"/>
    <mergeCell ref="A130:A135"/>
    <mergeCell ref="A136:A141"/>
    <mergeCell ref="A142:A147"/>
    <mergeCell ref="A148:A153"/>
    <mergeCell ref="A154:A159"/>
    <mergeCell ref="A160:A165"/>
    <mergeCell ref="A166:A171"/>
    <mergeCell ref="V76:V81"/>
    <mergeCell ref="W76:W81"/>
    <mergeCell ref="V82:V87"/>
    <mergeCell ref="W82:W87"/>
    <mergeCell ref="V52:V57"/>
    <mergeCell ref="W52:W57"/>
    <mergeCell ref="V64:V69"/>
    <mergeCell ref="W64:W69"/>
    <mergeCell ref="V34:V39"/>
    <mergeCell ref="W34:W39"/>
    <mergeCell ref="V40:V45"/>
    <mergeCell ref="W40:W45"/>
    <mergeCell ref="V46:V51"/>
    <mergeCell ref="W46:W51"/>
    <mergeCell ref="V70:V75"/>
    <mergeCell ref="W70:W75"/>
    <mergeCell ref="V184:V189"/>
    <mergeCell ref="W184:W189"/>
    <mergeCell ref="V106:V111"/>
    <mergeCell ref="W106:W111"/>
    <mergeCell ref="V112:V117"/>
    <mergeCell ref="W112:W117"/>
    <mergeCell ref="V118:V123"/>
    <mergeCell ref="W118:W123"/>
    <mergeCell ref="V88:V93"/>
    <mergeCell ref="W88:W93"/>
    <mergeCell ref="V94:V99"/>
    <mergeCell ref="W94:W99"/>
    <mergeCell ref="V100:V105"/>
    <mergeCell ref="W100:W105"/>
    <mergeCell ref="V124:V129"/>
    <mergeCell ref="W124:W129"/>
    <mergeCell ref="V130:V135"/>
    <mergeCell ref="W130:W135"/>
    <mergeCell ref="V136:V141"/>
    <mergeCell ref="W136:W141"/>
    <mergeCell ref="V142:V147"/>
    <mergeCell ref="W142:W147"/>
    <mergeCell ref="V148:V153"/>
    <mergeCell ref="W148:W153"/>
    <mergeCell ref="V22:V27"/>
    <mergeCell ref="W22:W27"/>
    <mergeCell ref="V28:V33"/>
    <mergeCell ref="W28:W33"/>
    <mergeCell ref="V10:V15"/>
    <mergeCell ref="W10:W15"/>
    <mergeCell ref="V16:V21"/>
    <mergeCell ref="W16:W21"/>
    <mergeCell ref="V58:V63"/>
    <mergeCell ref="W58:W63"/>
    <mergeCell ref="A94:A99"/>
    <mergeCell ref="B94:B99"/>
    <mergeCell ref="C94:C99"/>
    <mergeCell ref="D94:D99"/>
    <mergeCell ref="A100:A105"/>
    <mergeCell ref="B100:B105"/>
    <mergeCell ref="C100:C105"/>
    <mergeCell ref="D100:D105"/>
    <mergeCell ref="A184:A189"/>
    <mergeCell ref="B184:B189"/>
    <mergeCell ref="C184:C189"/>
    <mergeCell ref="D184:D189"/>
    <mergeCell ref="A106:A111"/>
    <mergeCell ref="B106:B111"/>
    <mergeCell ref="C106:C111"/>
    <mergeCell ref="D106:D111"/>
    <mergeCell ref="A112:A117"/>
    <mergeCell ref="B112:B117"/>
    <mergeCell ref="C112:C117"/>
    <mergeCell ref="D112:D117"/>
    <mergeCell ref="A118:A123"/>
    <mergeCell ref="B118:B123"/>
    <mergeCell ref="C118:C123"/>
    <mergeCell ref="D118:D123"/>
    <mergeCell ref="D82:D87"/>
    <mergeCell ref="A88:A93"/>
    <mergeCell ref="B88:B93"/>
    <mergeCell ref="C88:C93"/>
    <mergeCell ref="D88:D93"/>
    <mergeCell ref="A82:A87"/>
    <mergeCell ref="B82:B87"/>
    <mergeCell ref="C82:C87"/>
    <mergeCell ref="A70:A75"/>
    <mergeCell ref="B70:B75"/>
    <mergeCell ref="C70:C75"/>
    <mergeCell ref="D70:D75"/>
    <mergeCell ref="A76:A81"/>
    <mergeCell ref="B76:B81"/>
    <mergeCell ref="C76:C81"/>
    <mergeCell ref="D76:D81"/>
    <mergeCell ref="A58:A63"/>
    <mergeCell ref="B58:B63"/>
    <mergeCell ref="C58:C63"/>
    <mergeCell ref="D58:D63"/>
    <mergeCell ref="A64:A69"/>
    <mergeCell ref="B64:B69"/>
    <mergeCell ref="C64:C69"/>
    <mergeCell ref="D64:D69"/>
    <mergeCell ref="A46:A51"/>
    <mergeCell ref="B46:B51"/>
    <mergeCell ref="C46:C51"/>
    <mergeCell ref="D46:D51"/>
    <mergeCell ref="A52:A57"/>
    <mergeCell ref="B52:B57"/>
    <mergeCell ref="C52:C57"/>
    <mergeCell ref="D52:D57"/>
    <mergeCell ref="B10:B15"/>
    <mergeCell ref="A28:A33"/>
    <mergeCell ref="B28:B33"/>
    <mergeCell ref="C28:C33"/>
    <mergeCell ref="D28:D33"/>
    <mergeCell ref="A16:A21"/>
    <mergeCell ref="B16:B21"/>
    <mergeCell ref="C16:C21"/>
    <mergeCell ref="D16:D21"/>
    <mergeCell ref="A22:A27"/>
    <mergeCell ref="B22:B27"/>
    <mergeCell ref="C22:C27"/>
    <mergeCell ref="D22:D27"/>
    <mergeCell ref="S6:S8"/>
    <mergeCell ref="T6:T8"/>
    <mergeCell ref="U6:U8"/>
    <mergeCell ref="A8:A9"/>
    <mergeCell ref="B8:B9"/>
    <mergeCell ref="E8:E9"/>
    <mergeCell ref="J8:N8"/>
    <mergeCell ref="F8:H8"/>
    <mergeCell ref="O8:R8"/>
    <mergeCell ref="J7:R7"/>
    <mergeCell ref="A191:G191"/>
    <mergeCell ref="B192:C192"/>
    <mergeCell ref="D192:E192"/>
    <mergeCell ref="F192:G192"/>
    <mergeCell ref="B193:C193"/>
    <mergeCell ref="D193:E193"/>
    <mergeCell ref="F193:G193"/>
    <mergeCell ref="A1:A3"/>
    <mergeCell ref="C8:C9"/>
    <mergeCell ref="C10:C15"/>
    <mergeCell ref="D8:D9"/>
    <mergeCell ref="D10:D15"/>
    <mergeCell ref="A4:K4"/>
    <mergeCell ref="B1:I2"/>
    <mergeCell ref="B3:I3"/>
    <mergeCell ref="A40:A45"/>
    <mergeCell ref="B40:B45"/>
    <mergeCell ref="C40:C45"/>
    <mergeCell ref="D40:D45"/>
    <mergeCell ref="A34:A39"/>
    <mergeCell ref="B34:B39"/>
    <mergeCell ref="C34:C39"/>
    <mergeCell ref="D34:D39"/>
    <mergeCell ref="A10:A15"/>
  </mergeCells>
  <phoneticPr fontId="0" type="noConversion"/>
  <conditionalFormatting sqref="C10:D10 V10:W10 C16:D16 V16:W16 C22:D22 V22:W22 C28:D28 V28:W28 C34:D36 V34:W36 C40:D42 V40:W42 C46:D46 V46:W46 C52:D52 V52:W52 C58:D58 V58:W58 C64:D64 V64:W64 C70:D72 V70:W72 C76:D76 V76:W76 C82:D82 V82:W82 C88:D88 V88:W88 C94:D94 V94:W94 C100:D100 V100:W100 C106:D108 V106:W108 C112:D114 V112:W114 C118:D120 V118:W120 C184:D186 V184:W186">
    <cfRule type="cellIs" dxfId="164" priority="372" operator="between">
      <formula>$Z$11</formula>
      <formula>$AA$11</formula>
    </cfRule>
    <cfRule type="cellIs" dxfId="163" priority="371" operator="between">
      <formula>$Z$10</formula>
      <formula>$AA$10</formula>
    </cfRule>
    <cfRule type="cellIs" dxfId="162" priority="370" operator="between">
      <formula>$Z$9</formula>
      <formula>$AA$9</formula>
    </cfRule>
    <cfRule type="cellIs" dxfId="161" priority="369" operator="between">
      <formula>$Z$8</formula>
      <formula>$AA$8</formula>
    </cfRule>
    <cfRule type="cellIs" dxfId="160" priority="373" operator="between">
      <formula>$Z$12</formula>
      <formula>$AA$12</formula>
    </cfRule>
  </conditionalFormatting>
  <conditionalFormatting sqref="C124:D126">
    <cfRule type="cellIs" dxfId="159" priority="99" operator="between">
      <formula>$Z$11</formula>
      <formula>$AA$11</formula>
    </cfRule>
    <cfRule type="cellIs" dxfId="158" priority="100" operator="between">
      <formula>$Z$12</formula>
      <formula>$AA$12</formula>
    </cfRule>
    <cfRule type="cellIs" dxfId="157" priority="98" operator="between">
      <formula>$Z$10</formula>
      <formula>$AA$10</formula>
    </cfRule>
    <cfRule type="cellIs" dxfId="156" priority="97" operator="between">
      <formula>$Z$9</formula>
      <formula>$AA$9</formula>
    </cfRule>
    <cfRule type="cellIs" dxfId="155" priority="96" operator="between">
      <formula>$Z$8</formula>
      <formula>$AA$8</formula>
    </cfRule>
  </conditionalFormatting>
  <conditionalFormatting sqref="C130:D132">
    <cfRule type="cellIs" dxfId="154" priority="93" operator="between">
      <formula>$Z$10</formula>
      <formula>$AA$10</formula>
    </cfRule>
    <cfRule type="cellIs" dxfId="153" priority="95" operator="between">
      <formula>$Z$12</formula>
      <formula>$AA$12</formula>
    </cfRule>
    <cfRule type="cellIs" dxfId="152" priority="94" operator="between">
      <formula>$Z$11</formula>
      <formula>$AA$11</formula>
    </cfRule>
    <cfRule type="cellIs" dxfId="151" priority="92" operator="between">
      <formula>$Z$9</formula>
      <formula>$AA$9</formula>
    </cfRule>
    <cfRule type="cellIs" dxfId="150" priority="91" operator="between">
      <formula>$Z$8</formula>
      <formula>$AA$8</formula>
    </cfRule>
  </conditionalFormatting>
  <conditionalFormatting sqref="C136:D138">
    <cfRule type="cellIs" dxfId="149" priority="90" operator="between">
      <formula>$Z$12</formula>
      <formula>$AA$12</formula>
    </cfRule>
    <cfRule type="cellIs" dxfId="148" priority="89" operator="between">
      <formula>$Z$11</formula>
      <formula>$AA$11</formula>
    </cfRule>
    <cfRule type="cellIs" dxfId="147" priority="88" operator="between">
      <formula>$Z$10</formula>
      <formula>$AA$10</formula>
    </cfRule>
    <cfRule type="cellIs" dxfId="146" priority="87" operator="between">
      <formula>$Z$9</formula>
      <formula>$AA$9</formula>
    </cfRule>
    <cfRule type="cellIs" dxfId="145" priority="86" operator="between">
      <formula>$Z$8</formula>
      <formula>$AA$8</formula>
    </cfRule>
  </conditionalFormatting>
  <conditionalFormatting sqref="C142:D144">
    <cfRule type="cellIs" dxfId="144" priority="81" operator="between">
      <formula>$Z$8</formula>
      <formula>$AA$8</formula>
    </cfRule>
    <cfRule type="cellIs" dxfId="143" priority="85" operator="between">
      <formula>$Z$12</formula>
      <formula>$AA$12</formula>
    </cfRule>
    <cfRule type="cellIs" dxfId="142" priority="84" operator="between">
      <formula>$Z$11</formula>
      <formula>$AA$11</formula>
    </cfRule>
    <cfRule type="cellIs" dxfId="141" priority="83" operator="between">
      <formula>$Z$10</formula>
      <formula>$AA$10</formula>
    </cfRule>
    <cfRule type="cellIs" dxfId="140" priority="82" operator="between">
      <formula>$Z$9</formula>
      <formula>$AA$9</formula>
    </cfRule>
  </conditionalFormatting>
  <conditionalFormatting sqref="C148:D150">
    <cfRule type="cellIs" dxfId="139" priority="80" operator="between">
      <formula>$Z$12</formula>
      <formula>$AA$12</formula>
    </cfRule>
    <cfRule type="cellIs" dxfId="138" priority="79" operator="between">
      <formula>$Z$11</formula>
      <formula>$AA$11</formula>
    </cfRule>
    <cfRule type="cellIs" dxfId="137" priority="78" operator="between">
      <formula>$Z$10</formula>
      <formula>$AA$10</formula>
    </cfRule>
    <cfRule type="cellIs" dxfId="136" priority="77" operator="between">
      <formula>$Z$9</formula>
      <formula>$AA$9</formula>
    </cfRule>
    <cfRule type="cellIs" dxfId="135" priority="76" operator="between">
      <formula>$Z$8</formula>
      <formula>$AA$8</formula>
    </cfRule>
  </conditionalFormatting>
  <conditionalFormatting sqref="C154:D156">
    <cfRule type="cellIs" dxfId="134" priority="75" operator="between">
      <formula>$Z$12</formula>
      <formula>$AA$12</formula>
    </cfRule>
    <cfRule type="cellIs" dxfId="133" priority="74" operator="between">
      <formula>$Z$11</formula>
      <formula>$AA$11</formula>
    </cfRule>
    <cfRule type="cellIs" dxfId="132" priority="73" operator="between">
      <formula>$Z$10</formula>
      <formula>$AA$10</formula>
    </cfRule>
    <cfRule type="cellIs" dxfId="131" priority="72" operator="between">
      <formula>$Z$9</formula>
      <formula>$AA$9</formula>
    </cfRule>
    <cfRule type="cellIs" dxfId="130" priority="71" operator="between">
      <formula>$Z$8</formula>
      <formula>$AA$8</formula>
    </cfRule>
  </conditionalFormatting>
  <conditionalFormatting sqref="C160:D162">
    <cfRule type="cellIs" dxfId="129" priority="70" operator="between">
      <formula>$Z$12</formula>
      <formula>$AA$12</formula>
    </cfRule>
    <cfRule type="cellIs" dxfId="128" priority="69" operator="between">
      <formula>$Z$11</formula>
      <formula>$AA$11</formula>
    </cfRule>
    <cfRule type="cellIs" dxfId="127" priority="68" operator="between">
      <formula>$Z$10</formula>
      <formula>$AA$10</formula>
    </cfRule>
    <cfRule type="cellIs" dxfId="126" priority="67" operator="between">
      <formula>$Z$9</formula>
      <formula>$AA$9</formula>
    </cfRule>
    <cfRule type="cellIs" dxfId="125" priority="66" operator="between">
      <formula>$Z$8</formula>
      <formula>$AA$8</formula>
    </cfRule>
  </conditionalFormatting>
  <conditionalFormatting sqref="C166:D168">
    <cfRule type="cellIs" dxfId="124" priority="65" operator="between">
      <formula>$Z$12</formula>
      <formula>$AA$12</formula>
    </cfRule>
    <cfRule type="cellIs" dxfId="123" priority="64" operator="between">
      <formula>$Z$11</formula>
      <formula>$AA$11</formula>
    </cfRule>
    <cfRule type="cellIs" dxfId="122" priority="63" operator="between">
      <formula>$Z$10</formula>
      <formula>$AA$10</formula>
    </cfRule>
    <cfRule type="cellIs" dxfId="121" priority="62" operator="between">
      <formula>$Z$9</formula>
      <formula>$AA$9</formula>
    </cfRule>
    <cfRule type="cellIs" dxfId="120" priority="61" operator="between">
      <formula>$Z$8</formula>
      <formula>$AA$8</formula>
    </cfRule>
  </conditionalFormatting>
  <conditionalFormatting sqref="C172:D174">
    <cfRule type="cellIs" dxfId="119" priority="60" operator="between">
      <formula>$Z$12</formula>
      <formula>$AA$12</formula>
    </cfRule>
    <cfRule type="cellIs" dxfId="118" priority="59" operator="between">
      <formula>$Z$11</formula>
      <formula>$AA$11</formula>
    </cfRule>
    <cfRule type="cellIs" dxfId="117" priority="58" operator="between">
      <formula>$Z$10</formula>
      <formula>$AA$10</formula>
    </cfRule>
    <cfRule type="cellIs" dxfId="116" priority="57" operator="between">
      <formula>$Z$9</formula>
      <formula>$AA$9</formula>
    </cfRule>
    <cfRule type="cellIs" dxfId="115" priority="56" operator="between">
      <formula>$Z$8</formula>
      <formula>$AA$8</formula>
    </cfRule>
  </conditionalFormatting>
  <conditionalFormatting sqref="C178:D180">
    <cfRule type="cellIs" dxfId="114" priority="51" operator="between">
      <formula>$Z$8</formula>
      <formula>$AA$8</formula>
    </cfRule>
    <cfRule type="cellIs" dxfId="113" priority="52" operator="between">
      <formula>$Z$9</formula>
      <formula>$AA$9</formula>
    </cfRule>
    <cfRule type="cellIs" dxfId="112" priority="53" operator="between">
      <formula>$Z$10</formula>
      <formula>$AA$10</formula>
    </cfRule>
    <cfRule type="cellIs" dxfId="111" priority="54" operator="between">
      <formula>$Z$11</formula>
      <formula>$AA$11</formula>
    </cfRule>
    <cfRule type="cellIs" dxfId="110" priority="55" operator="between">
      <formula>$Z$12</formula>
      <formula>$AA$12</formula>
    </cfRule>
  </conditionalFormatting>
  <conditionalFormatting sqref="V124:W126">
    <cfRule type="cellIs" dxfId="109" priority="50" operator="between">
      <formula>$Z$12</formula>
      <formula>$AA$12</formula>
    </cfRule>
    <cfRule type="cellIs" dxfId="108" priority="49" operator="between">
      <formula>$Z$11</formula>
      <formula>$AA$11</formula>
    </cfRule>
    <cfRule type="cellIs" dxfId="107" priority="48" operator="between">
      <formula>$Z$10</formula>
      <formula>$AA$10</formula>
    </cfRule>
    <cfRule type="cellIs" dxfId="106" priority="47" operator="between">
      <formula>$Z$9</formula>
      <formula>$AA$9</formula>
    </cfRule>
    <cfRule type="cellIs" dxfId="105" priority="46" operator="between">
      <formula>$Z$8</formula>
      <formula>$AA$8</formula>
    </cfRule>
  </conditionalFormatting>
  <conditionalFormatting sqref="V130:W132">
    <cfRule type="cellIs" dxfId="104" priority="45" operator="between">
      <formula>$Z$12</formula>
      <formula>$AA$12</formula>
    </cfRule>
    <cfRule type="cellIs" dxfId="103" priority="44" operator="between">
      <formula>$Z$11</formula>
      <formula>$AA$11</formula>
    </cfRule>
    <cfRule type="cellIs" dxfId="102" priority="43" operator="between">
      <formula>$Z$10</formula>
      <formula>$AA$10</formula>
    </cfRule>
    <cfRule type="cellIs" dxfId="101" priority="42" operator="between">
      <formula>$Z$9</formula>
      <formula>$AA$9</formula>
    </cfRule>
    <cfRule type="cellIs" dxfId="100" priority="41" operator="between">
      <formula>$Z$8</formula>
      <formula>$AA$8</formula>
    </cfRule>
  </conditionalFormatting>
  <conditionalFormatting sqref="V136:W138">
    <cfRule type="cellIs" dxfId="99" priority="40" operator="between">
      <formula>$Z$12</formula>
      <formula>$AA$12</formula>
    </cfRule>
    <cfRule type="cellIs" dxfId="98" priority="39" operator="between">
      <formula>$Z$11</formula>
      <formula>$AA$11</formula>
    </cfRule>
    <cfRule type="cellIs" dxfId="97" priority="38" operator="between">
      <formula>$Z$10</formula>
      <formula>$AA$10</formula>
    </cfRule>
    <cfRule type="cellIs" dxfId="96" priority="37" operator="between">
      <formula>$Z$9</formula>
      <formula>$AA$9</formula>
    </cfRule>
    <cfRule type="cellIs" dxfId="95" priority="36" operator="between">
      <formula>$Z$8</formula>
      <formula>$AA$8</formula>
    </cfRule>
  </conditionalFormatting>
  <conditionalFormatting sqref="V142:W144">
    <cfRule type="cellIs" dxfId="94" priority="35" operator="between">
      <formula>$Z$12</formula>
      <formula>$AA$12</formula>
    </cfRule>
    <cfRule type="cellIs" dxfId="93" priority="34" operator="between">
      <formula>$Z$11</formula>
      <formula>$AA$11</formula>
    </cfRule>
    <cfRule type="cellIs" dxfId="92" priority="33" operator="between">
      <formula>$Z$10</formula>
      <formula>$AA$10</formula>
    </cfRule>
    <cfRule type="cellIs" dxfId="91" priority="32" operator="between">
      <formula>$Z$9</formula>
      <formula>$AA$9</formula>
    </cfRule>
    <cfRule type="cellIs" dxfId="90" priority="31" operator="between">
      <formula>$Z$8</formula>
      <formula>$AA$8</formula>
    </cfRule>
  </conditionalFormatting>
  <conditionalFormatting sqref="V148:W150">
    <cfRule type="cellIs" dxfId="89" priority="30" operator="between">
      <formula>$Z$12</formula>
      <formula>$AA$12</formula>
    </cfRule>
    <cfRule type="cellIs" dxfId="88" priority="29" operator="between">
      <formula>$Z$11</formula>
      <formula>$AA$11</formula>
    </cfRule>
    <cfRule type="cellIs" dxfId="87" priority="28" operator="between">
      <formula>$Z$10</formula>
      <formula>$AA$10</formula>
    </cfRule>
    <cfRule type="cellIs" dxfId="86" priority="27" operator="between">
      <formula>$Z$9</formula>
      <formula>$AA$9</formula>
    </cfRule>
    <cfRule type="cellIs" dxfId="85" priority="26" operator="between">
      <formula>$Z$8</formula>
      <formula>$AA$8</formula>
    </cfRule>
  </conditionalFormatting>
  <conditionalFormatting sqref="V154:W156">
    <cfRule type="cellIs" dxfId="84" priority="25" operator="between">
      <formula>$Z$12</formula>
      <formula>$AA$12</formula>
    </cfRule>
    <cfRule type="cellIs" dxfId="83" priority="24" operator="between">
      <formula>$Z$11</formula>
      <formula>$AA$11</formula>
    </cfRule>
    <cfRule type="cellIs" dxfId="82" priority="23" operator="between">
      <formula>$Z$10</formula>
      <formula>$AA$10</formula>
    </cfRule>
    <cfRule type="cellIs" dxfId="81" priority="22" operator="between">
      <formula>$Z$9</formula>
      <formula>$AA$9</formula>
    </cfRule>
    <cfRule type="cellIs" dxfId="80" priority="21" operator="between">
      <formula>$Z$8</formula>
      <formula>$AA$8</formula>
    </cfRule>
  </conditionalFormatting>
  <conditionalFormatting sqref="V160:W162">
    <cfRule type="cellIs" dxfId="79" priority="20" operator="between">
      <formula>$Z$12</formula>
      <formula>$AA$12</formula>
    </cfRule>
    <cfRule type="cellIs" dxfId="78" priority="19" operator="between">
      <formula>$Z$11</formula>
      <formula>$AA$11</formula>
    </cfRule>
    <cfRule type="cellIs" dxfId="77" priority="18" operator="between">
      <formula>$Z$10</formula>
      <formula>$AA$10</formula>
    </cfRule>
    <cfRule type="cellIs" dxfId="76" priority="17" operator="between">
      <formula>$Z$9</formula>
      <formula>$AA$9</formula>
    </cfRule>
    <cfRule type="cellIs" dxfId="75" priority="16" operator="between">
      <formula>$Z$8</formula>
      <formula>$AA$8</formula>
    </cfRule>
  </conditionalFormatting>
  <conditionalFormatting sqref="V166:W168">
    <cfRule type="cellIs" dxfId="74" priority="15" operator="between">
      <formula>$Z$12</formula>
      <formula>$AA$12</formula>
    </cfRule>
    <cfRule type="cellIs" dxfId="73" priority="14" operator="between">
      <formula>$Z$11</formula>
      <formula>$AA$11</formula>
    </cfRule>
    <cfRule type="cellIs" dxfId="72" priority="12" operator="between">
      <formula>$Z$9</formula>
      <formula>$AA$9</formula>
    </cfRule>
    <cfRule type="cellIs" dxfId="71" priority="11" operator="between">
      <formula>$Z$8</formula>
      <formula>$AA$8</formula>
    </cfRule>
    <cfRule type="cellIs" dxfId="70" priority="13" operator="between">
      <formula>$Z$10</formula>
      <formula>$AA$10</formula>
    </cfRule>
  </conditionalFormatting>
  <conditionalFormatting sqref="V172:W174">
    <cfRule type="cellIs" dxfId="69" priority="10" operator="between">
      <formula>$Z$12</formula>
      <formula>$AA$12</formula>
    </cfRule>
    <cfRule type="cellIs" dxfId="68" priority="9" operator="between">
      <formula>$Z$11</formula>
      <formula>$AA$11</formula>
    </cfRule>
    <cfRule type="cellIs" dxfId="67" priority="8" operator="between">
      <formula>$Z$10</formula>
      <formula>$AA$10</formula>
    </cfRule>
    <cfRule type="cellIs" dxfId="66" priority="6" operator="between">
      <formula>$Z$8</formula>
      <formula>$AA$8</formula>
    </cfRule>
    <cfRule type="cellIs" dxfId="65" priority="7" operator="between">
      <formula>$Z$9</formula>
      <formula>$AA$9</formula>
    </cfRule>
  </conditionalFormatting>
  <conditionalFormatting sqref="V178:W180">
    <cfRule type="cellIs" dxfId="64" priority="1" operator="between">
      <formula>$Z$8</formula>
      <formula>$AA$8</formula>
    </cfRule>
    <cfRule type="cellIs" dxfId="63" priority="5" operator="between">
      <formula>$Z$12</formula>
      <formula>$AA$12</formula>
    </cfRule>
    <cfRule type="cellIs" dxfId="62" priority="4" operator="between">
      <formula>$Z$11</formula>
      <formula>$AA$11</formula>
    </cfRule>
    <cfRule type="cellIs" dxfId="61" priority="3" operator="between">
      <formula>$Z$10</formula>
      <formula>$AA$10</formula>
    </cfRule>
    <cfRule type="cellIs" dxfId="60" priority="2" operator="between">
      <formula>$Z$9</formula>
      <formula>$AA$9</formula>
    </cfRule>
  </conditionalFormatting>
  <printOptions horizontalCentered="1" verticalCentered="1"/>
  <pageMargins left="0.23622047244094491" right="0.23622047244094491" top="0.74803149606299213" bottom="0.74803149606299213" header="0.31496062992125984" footer="0.31496062992125984"/>
  <pageSetup scale="31" orientation="landscape" r:id="rId1"/>
  <headerFooter alignWithMargins="0"/>
  <rowBreaks count="2" manualBreakCount="2">
    <brk id="39" max="16383" man="1"/>
    <brk id="77" max="26" man="1"/>
  </rowBreaks>
  <colBreaks count="1" manualBreakCount="1">
    <brk id="9" max="92" man="1"/>
  </colBreaks>
  <drawing r:id="rId2"/>
  <extLst>
    <ext xmlns:x14="http://schemas.microsoft.com/office/spreadsheetml/2009/9/main" uri="{CCE6A557-97BC-4b89-ADB6-D9C93CAAB3DF}">
      <x14:dataValidations xmlns:xm="http://schemas.microsoft.com/office/excel/2006/main" xWindow="712" yWindow="776" count="6">
        <x14:dataValidation type="list" allowBlank="1" showInputMessage="1" showErrorMessage="1" xr:uid="{00000000-0002-0000-0500-000000000000}">
          <x14:formula1>
            <xm:f>'11 FORMULAS'!$B$51:$B$53</xm:f>
          </x14:formula1>
          <xm:sqref>J10:J189</xm:sqref>
        </x14:dataValidation>
        <x14:dataValidation type="list" allowBlank="1" showInputMessage="1" showErrorMessage="1" xr:uid="{00000000-0002-0000-0500-000001000000}">
          <x14:formula1>
            <xm:f>'11 FORMULAS'!$B$54:$B$55</xm:f>
          </x14:formula1>
          <xm:sqref>M10:M189</xm:sqref>
        </x14:dataValidation>
        <x14:dataValidation type="list" allowBlank="1" showInputMessage="1" showErrorMessage="1" xr:uid="{00000000-0002-0000-0500-000002000000}">
          <x14:formula1>
            <xm:f>'11 FORMULAS'!$B$60:$B$62</xm:f>
          </x14:formula1>
          <xm:sqref>O10:O189</xm:sqref>
        </x14:dataValidation>
        <x14:dataValidation type="list" allowBlank="1" showInputMessage="1" showErrorMessage="1" xr:uid="{00000000-0002-0000-0500-000003000000}">
          <x14:formula1>
            <xm:f>'11 FORMULAS'!$B$70:$B$71</xm:f>
          </x14:formula1>
          <xm:sqref>Q10:Q189</xm:sqref>
        </x14:dataValidation>
        <x14:dataValidation type="list" allowBlank="1" showInputMessage="1" showErrorMessage="1" xr:uid="{00000000-0002-0000-0500-000004000000}">
          <x14:formula1>
            <xm:f>'11 FORMULAS'!$B$72:$B$74</xm:f>
          </x14:formula1>
          <xm:sqref>R10:R189</xm:sqref>
        </x14:dataValidation>
        <x14:dataValidation type="list" allowBlank="1" showInputMessage="1" showErrorMessage="1" xr:uid="{00000000-0002-0000-0500-000005000000}">
          <x14:formula1>
            <xm:f>'11 FORMULAS'!$B$63:$B$69</xm:f>
          </x14:formula1>
          <xm:sqref>P10:P189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74"/>
  <sheetViews>
    <sheetView zoomScale="70" zoomScaleNormal="70" workbookViewId="0">
      <selection activeCell="A6" sqref="A6"/>
    </sheetView>
  </sheetViews>
  <sheetFormatPr baseColWidth="10" defaultColWidth="10.77734375" defaultRowHeight="13.2" x14ac:dyDescent="0.25"/>
  <cols>
    <col min="1" max="1" width="35.44140625" style="102" customWidth="1"/>
    <col min="2" max="2" width="47.21875" style="102" customWidth="1"/>
    <col min="3" max="3" width="42.44140625" style="102" customWidth="1"/>
    <col min="4" max="4" width="34.44140625" style="102" customWidth="1"/>
    <col min="5" max="5" width="27.21875" style="102" customWidth="1"/>
    <col min="6" max="6" width="45.44140625" style="102" customWidth="1"/>
    <col min="7" max="7" width="22.21875" style="102" customWidth="1"/>
    <col min="8" max="8" width="20.77734375" style="102" customWidth="1"/>
    <col min="9" max="9" width="46.21875" style="102" customWidth="1"/>
    <col min="10" max="10" width="10.77734375" style="102"/>
    <col min="11" max="11" width="20.77734375" style="102" customWidth="1"/>
    <col min="12" max="12" width="14.44140625" style="102" customWidth="1"/>
    <col min="13" max="14" width="21" style="102" customWidth="1"/>
    <col min="15" max="16" width="10.77734375" style="102"/>
    <col min="17" max="17" width="14.77734375" style="102" customWidth="1"/>
    <col min="18" max="18" width="10.77734375" style="102"/>
    <col min="19" max="19" width="16.44140625" style="102" customWidth="1"/>
    <col min="20" max="20" width="10.77734375" style="102"/>
    <col min="21" max="21" width="30.21875" style="102" customWidth="1"/>
    <col min="22" max="16384" width="10.77734375" style="102"/>
  </cols>
  <sheetData>
    <row r="1" spans="1:23" ht="25.5" customHeight="1" x14ac:dyDescent="0.25">
      <c r="A1" s="509" t="s">
        <v>117</v>
      </c>
      <c r="B1" s="509"/>
      <c r="E1" s="508" t="s">
        <v>118</v>
      </c>
      <c r="F1" s="508"/>
      <c r="G1" s="508"/>
      <c r="H1" s="508"/>
    </row>
    <row r="2" spans="1:23" ht="49.05" customHeight="1" x14ac:dyDescent="0.25">
      <c r="B2" s="113" t="s">
        <v>84</v>
      </c>
      <c r="C2" s="113"/>
      <c r="E2" s="507" t="s">
        <v>119</v>
      </c>
      <c r="F2" s="507"/>
      <c r="G2" s="507"/>
      <c r="H2" s="507"/>
      <c r="I2" s="507"/>
      <c r="K2" s="507" t="s">
        <v>120</v>
      </c>
      <c r="L2" s="507"/>
      <c r="M2" s="507"/>
      <c r="N2" s="507"/>
      <c r="P2" s="507" t="s">
        <v>50</v>
      </c>
      <c r="Q2" s="507"/>
      <c r="S2" s="103" t="s">
        <v>68</v>
      </c>
      <c r="U2" s="103" t="s">
        <v>121</v>
      </c>
      <c r="W2" s="53" t="s">
        <v>72</v>
      </c>
    </row>
    <row r="3" spans="1:23" ht="28.2" thickBot="1" x14ac:dyDescent="0.3">
      <c r="A3" s="104" t="s">
        <v>122</v>
      </c>
      <c r="B3" s="113" t="s">
        <v>122</v>
      </c>
      <c r="C3" s="113" t="s">
        <v>84</v>
      </c>
      <c r="E3" s="105" t="s">
        <v>46</v>
      </c>
      <c r="F3" s="105" t="s">
        <v>48</v>
      </c>
      <c r="H3" s="105" t="s">
        <v>51</v>
      </c>
      <c r="I3" s="105" t="s">
        <v>53</v>
      </c>
      <c r="K3" s="103" t="s">
        <v>123</v>
      </c>
      <c r="L3" s="103" t="s">
        <v>124</v>
      </c>
      <c r="M3" s="103" t="s">
        <v>125</v>
      </c>
      <c r="N3" s="103" t="s">
        <v>126</v>
      </c>
      <c r="P3" s="109" t="s">
        <v>46</v>
      </c>
      <c r="Q3" s="109" t="s">
        <v>127</v>
      </c>
      <c r="S3" s="104" t="s">
        <v>128</v>
      </c>
      <c r="U3" s="11" t="s">
        <v>129</v>
      </c>
      <c r="W3" s="36" t="s">
        <v>130</v>
      </c>
    </row>
    <row r="4" spans="1:23" ht="39.6" x14ac:dyDescent="0.25">
      <c r="A4" s="112" t="s">
        <v>131</v>
      </c>
      <c r="B4" s="115" t="s">
        <v>131</v>
      </c>
      <c r="C4" s="126" t="s">
        <v>132</v>
      </c>
      <c r="E4" s="104" t="s">
        <v>133</v>
      </c>
      <c r="F4" s="106">
        <v>0.25</v>
      </c>
      <c r="H4" s="104" t="s">
        <v>134</v>
      </c>
      <c r="I4" s="106">
        <v>0.25</v>
      </c>
      <c r="K4" s="220" t="s">
        <v>135</v>
      </c>
      <c r="L4" s="104" t="s">
        <v>136</v>
      </c>
      <c r="M4" s="104" t="s">
        <v>137</v>
      </c>
      <c r="N4" s="104" t="s">
        <v>138</v>
      </c>
      <c r="P4" s="104" t="s">
        <v>133</v>
      </c>
      <c r="Q4" s="143" t="s">
        <v>139</v>
      </c>
      <c r="S4" s="104" t="s">
        <v>140</v>
      </c>
      <c r="U4" s="11" t="s">
        <v>141</v>
      </c>
      <c r="W4" s="36" t="s">
        <v>142</v>
      </c>
    </row>
    <row r="5" spans="1:23" ht="79.8" thickBot="1" x14ac:dyDescent="0.3">
      <c r="A5" s="112" t="s">
        <v>143</v>
      </c>
      <c r="B5" s="119"/>
      <c r="C5" s="127"/>
      <c r="E5" s="104" t="s">
        <v>144</v>
      </c>
      <c r="F5" s="106">
        <v>0.15</v>
      </c>
      <c r="H5" s="104" t="s">
        <v>145</v>
      </c>
      <c r="I5" s="106">
        <v>0.15</v>
      </c>
      <c r="K5" s="220" t="s">
        <v>146</v>
      </c>
      <c r="L5" s="104" t="s">
        <v>147</v>
      </c>
      <c r="M5" s="104" t="s">
        <v>148</v>
      </c>
      <c r="N5" s="104" t="s">
        <v>149</v>
      </c>
      <c r="P5" s="104" t="s">
        <v>144</v>
      </c>
      <c r="Q5" s="143" t="s">
        <v>139</v>
      </c>
      <c r="S5" s="104" t="s">
        <v>150</v>
      </c>
      <c r="U5" s="11" t="s">
        <v>151</v>
      </c>
      <c r="W5" s="36" t="s">
        <v>152</v>
      </c>
    </row>
    <row r="6" spans="1:23" ht="27.6" x14ac:dyDescent="0.25">
      <c r="A6" s="112" t="s">
        <v>153</v>
      </c>
      <c r="B6" s="121" t="s">
        <v>143</v>
      </c>
      <c r="C6" s="128" t="s">
        <v>154</v>
      </c>
      <c r="E6" s="104" t="s">
        <v>155</v>
      </c>
      <c r="F6" s="106">
        <v>0.1</v>
      </c>
      <c r="H6" s="104"/>
      <c r="I6" s="104"/>
      <c r="K6" s="220" t="s">
        <v>156</v>
      </c>
      <c r="L6" s="104"/>
      <c r="M6" s="104"/>
      <c r="N6" s="104" t="s">
        <v>157</v>
      </c>
      <c r="P6" s="104" t="s">
        <v>155</v>
      </c>
      <c r="Q6" s="143" t="s">
        <v>158</v>
      </c>
      <c r="S6" s="104" t="s">
        <v>159</v>
      </c>
      <c r="U6" s="11" t="s">
        <v>160</v>
      </c>
      <c r="W6" s="104"/>
    </row>
    <row r="7" spans="1:23" ht="13.8" thickBot="1" x14ac:dyDescent="0.3">
      <c r="A7" s="112" t="s">
        <v>161</v>
      </c>
      <c r="B7" s="119"/>
      <c r="C7" s="127"/>
      <c r="E7" s="104"/>
      <c r="F7" s="106"/>
      <c r="P7" s="107"/>
      <c r="S7" s="104" t="s">
        <v>162</v>
      </c>
    </row>
    <row r="8" spans="1:23" x14ac:dyDescent="0.25">
      <c r="A8" s="112" t="s">
        <v>163</v>
      </c>
      <c r="B8" s="121" t="s">
        <v>153</v>
      </c>
      <c r="C8" s="128" t="s">
        <v>164</v>
      </c>
      <c r="S8" s="104"/>
    </row>
    <row r="9" spans="1:23" ht="27" thickBot="1" x14ac:dyDescent="0.3">
      <c r="A9" s="112" t="s">
        <v>165</v>
      </c>
      <c r="B9" s="123"/>
      <c r="C9" s="127"/>
    </row>
    <row r="10" spans="1:23" x14ac:dyDescent="0.25">
      <c r="A10" s="112" t="s">
        <v>166</v>
      </c>
      <c r="B10" s="121" t="s">
        <v>161</v>
      </c>
      <c r="C10" s="128" t="s">
        <v>167</v>
      </c>
    </row>
    <row r="11" spans="1:23" ht="14.25" customHeight="1" thickBot="1" x14ac:dyDescent="0.3">
      <c r="A11" s="114"/>
      <c r="B11" s="119"/>
      <c r="C11" s="127"/>
    </row>
    <row r="12" spans="1:23" ht="14.25" customHeight="1" x14ac:dyDescent="0.25">
      <c r="B12" s="121" t="s">
        <v>163</v>
      </c>
      <c r="C12" s="122" t="s">
        <v>132</v>
      </c>
    </row>
    <row r="13" spans="1:23" ht="14.25" customHeight="1" x14ac:dyDescent="0.25">
      <c r="A13" s="218" t="s">
        <v>89</v>
      </c>
      <c r="B13" s="118"/>
      <c r="C13" s="117" t="s">
        <v>154</v>
      </c>
    </row>
    <row r="14" spans="1:23" ht="14.25" customHeight="1" x14ac:dyDescent="0.25">
      <c r="A14" s="219" t="s">
        <v>168</v>
      </c>
      <c r="B14" s="116"/>
      <c r="C14" s="117" t="s">
        <v>164</v>
      </c>
    </row>
    <row r="15" spans="1:23" ht="14.25" customHeight="1" x14ac:dyDescent="0.25">
      <c r="A15" s="219" t="s">
        <v>96</v>
      </c>
      <c r="B15" s="116"/>
      <c r="C15" s="117" t="s">
        <v>167</v>
      </c>
    </row>
    <row r="16" spans="1:23" ht="14.25" customHeight="1" x14ac:dyDescent="0.25">
      <c r="A16" s="219" t="s">
        <v>169</v>
      </c>
      <c r="B16" s="116"/>
      <c r="C16" s="117" t="s">
        <v>170</v>
      </c>
    </row>
    <row r="17" spans="1:5" ht="14.25" customHeight="1" thickBot="1" x14ac:dyDescent="0.3">
      <c r="A17" s="219" t="s">
        <v>171</v>
      </c>
      <c r="B17" s="119"/>
      <c r="C17" s="120"/>
    </row>
    <row r="18" spans="1:5" x14ac:dyDescent="0.25">
      <c r="A18" s="219" t="s">
        <v>172</v>
      </c>
      <c r="B18" s="121" t="s">
        <v>165</v>
      </c>
      <c r="C18" s="122" t="s">
        <v>132</v>
      </c>
    </row>
    <row r="19" spans="1:5" ht="14.25" customHeight="1" x14ac:dyDescent="0.25">
      <c r="B19" s="116"/>
      <c r="C19" s="117" t="s">
        <v>154</v>
      </c>
    </row>
    <row r="20" spans="1:5" ht="14.25" customHeight="1" x14ac:dyDescent="0.25">
      <c r="B20" s="116"/>
      <c r="C20" s="117" t="s">
        <v>164</v>
      </c>
    </row>
    <row r="21" spans="1:5" ht="14.25" customHeight="1" x14ac:dyDescent="0.25">
      <c r="B21" s="116"/>
      <c r="C21" s="117" t="s">
        <v>167</v>
      </c>
    </row>
    <row r="22" spans="1:5" ht="14.25" customHeight="1" x14ac:dyDescent="0.25">
      <c r="B22" s="116"/>
      <c r="C22" s="117" t="s">
        <v>170</v>
      </c>
    </row>
    <row r="23" spans="1:5" ht="14.25" customHeight="1" thickBot="1" x14ac:dyDescent="0.3">
      <c r="B23" s="123"/>
      <c r="C23" s="124"/>
    </row>
    <row r="24" spans="1:5" ht="14.25" customHeight="1" x14ac:dyDescent="0.25">
      <c r="B24" s="121" t="s">
        <v>166</v>
      </c>
      <c r="C24" s="122" t="s">
        <v>170</v>
      </c>
    </row>
    <row r="25" spans="1:5" ht="14.25" customHeight="1" x14ac:dyDescent="0.25">
      <c r="B25" s="116"/>
      <c r="C25" s="117" t="s">
        <v>154</v>
      </c>
    </row>
    <row r="26" spans="1:5" ht="14.25" customHeight="1" thickBot="1" x14ac:dyDescent="0.3">
      <c r="B26" s="119"/>
      <c r="C26" s="120"/>
    </row>
    <row r="30" spans="1:5" x14ac:dyDescent="0.25">
      <c r="A30" s="218"/>
      <c r="B30" s="218"/>
      <c r="C30" s="218"/>
      <c r="D30" s="218"/>
      <c r="E30" s="218"/>
    </row>
    <row r="31" spans="1:5" ht="26.4" x14ac:dyDescent="0.25">
      <c r="A31" s="102" t="s">
        <v>168</v>
      </c>
      <c r="B31" s="102" t="s">
        <v>96</v>
      </c>
      <c r="C31" s="102" t="s">
        <v>173</v>
      </c>
      <c r="D31" s="102" t="s">
        <v>174</v>
      </c>
      <c r="E31" s="102" t="s">
        <v>175</v>
      </c>
    </row>
    <row r="32" spans="1:5" ht="26.4" x14ac:dyDescent="0.25">
      <c r="A32" s="227" t="s">
        <v>176</v>
      </c>
      <c r="B32" s="102" t="s">
        <v>177</v>
      </c>
      <c r="C32" s="102" t="s">
        <v>178</v>
      </c>
      <c r="D32" s="102" t="s">
        <v>179</v>
      </c>
      <c r="E32" s="102" t="s">
        <v>179</v>
      </c>
    </row>
    <row r="33" spans="1:9" ht="26.4" x14ac:dyDescent="0.25">
      <c r="A33" s="227" t="s">
        <v>180</v>
      </c>
      <c r="B33" s="102" t="s">
        <v>97</v>
      </c>
      <c r="C33" s="102" t="s">
        <v>181</v>
      </c>
      <c r="D33" s="102" t="s">
        <v>182</v>
      </c>
      <c r="E33" s="102" t="s">
        <v>182</v>
      </c>
    </row>
    <row r="34" spans="1:9" ht="26.4" x14ac:dyDescent="0.25">
      <c r="A34" s="227" t="s">
        <v>183</v>
      </c>
      <c r="B34" s="102" t="s">
        <v>184</v>
      </c>
      <c r="C34" s="102" t="s">
        <v>185</v>
      </c>
      <c r="D34" s="102" t="s">
        <v>186</v>
      </c>
      <c r="E34" s="102" t="s">
        <v>186</v>
      </c>
    </row>
    <row r="35" spans="1:9" ht="26.4" x14ac:dyDescent="0.25">
      <c r="B35" s="102" t="s">
        <v>187</v>
      </c>
    </row>
    <row r="37" spans="1:9" x14ac:dyDescent="0.25">
      <c r="H37" s="102" t="s">
        <v>85</v>
      </c>
      <c r="I37" s="102" t="s">
        <v>188</v>
      </c>
    </row>
    <row r="38" spans="1:9" ht="105.6" x14ac:dyDescent="0.25">
      <c r="A38" s="233" t="s">
        <v>189</v>
      </c>
      <c r="B38" s="233" t="s">
        <v>94</v>
      </c>
      <c r="C38" s="233" t="s">
        <v>164</v>
      </c>
      <c r="D38" s="233" t="s">
        <v>190</v>
      </c>
      <c r="E38" s="233" t="s">
        <v>170</v>
      </c>
      <c r="F38" s="233" t="s">
        <v>191</v>
      </c>
      <c r="H38" s="102" t="s">
        <v>189</v>
      </c>
      <c r="I38" s="102" t="s">
        <v>192</v>
      </c>
    </row>
    <row r="39" spans="1:9" ht="66" x14ac:dyDescent="0.25">
      <c r="A39" s="229" t="s">
        <v>193</v>
      </c>
      <c r="B39" s="230" t="s">
        <v>194</v>
      </c>
      <c r="C39" s="230" t="s">
        <v>195</v>
      </c>
      <c r="D39" s="229" t="s">
        <v>196</v>
      </c>
      <c r="E39" s="229" t="s">
        <v>197</v>
      </c>
      <c r="F39" s="231" t="s">
        <v>198</v>
      </c>
      <c r="H39" s="102" t="s">
        <v>94</v>
      </c>
      <c r="I39" s="102" t="s">
        <v>199</v>
      </c>
    </row>
    <row r="40" spans="1:9" ht="39.6" x14ac:dyDescent="0.25">
      <c r="A40" s="229" t="s">
        <v>200</v>
      </c>
      <c r="B40" s="230" t="s">
        <v>95</v>
      </c>
      <c r="C40" s="230" t="s">
        <v>201</v>
      </c>
      <c r="D40" s="232" t="s">
        <v>202</v>
      </c>
      <c r="E40" s="232" t="s">
        <v>203</v>
      </c>
      <c r="F40" s="229" t="s">
        <v>204</v>
      </c>
      <c r="H40" s="102" t="s">
        <v>164</v>
      </c>
      <c r="I40" s="102" t="s">
        <v>205</v>
      </c>
    </row>
    <row r="41" spans="1:9" ht="26.4" x14ac:dyDescent="0.25">
      <c r="A41" s="229" t="s">
        <v>206</v>
      </c>
      <c r="B41" s="230" t="s">
        <v>207</v>
      </c>
      <c r="C41" s="230" t="s">
        <v>208</v>
      </c>
      <c r="D41" s="232" t="s">
        <v>209</v>
      </c>
      <c r="E41" s="232" t="s">
        <v>210</v>
      </c>
      <c r="F41" s="232" t="s">
        <v>211</v>
      </c>
      <c r="H41" s="102" t="s">
        <v>190</v>
      </c>
      <c r="I41" s="102" t="s">
        <v>212</v>
      </c>
    </row>
    <row r="42" spans="1:9" ht="27.6" x14ac:dyDescent="0.25">
      <c r="A42" s="229" t="s">
        <v>213</v>
      </c>
      <c r="B42" s="230" t="s">
        <v>214</v>
      </c>
      <c r="C42" s="230" t="s">
        <v>215</v>
      </c>
      <c r="D42" s="232" t="s">
        <v>216</v>
      </c>
      <c r="E42" s="232" t="s">
        <v>217</v>
      </c>
      <c r="F42" s="232" t="s">
        <v>218</v>
      </c>
      <c r="H42" s="102" t="s">
        <v>170</v>
      </c>
      <c r="I42" s="102" t="s">
        <v>219</v>
      </c>
    </row>
    <row r="43" spans="1:9" ht="26.4" x14ac:dyDescent="0.25">
      <c r="A43" s="229" t="s">
        <v>220</v>
      </c>
      <c r="B43" s="228"/>
      <c r="C43" s="228"/>
      <c r="D43" s="232" t="s">
        <v>221</v>
      </c>
      <c r="E43" s="228"/>
      <c r="F43" s="228"/>
      <c r="H43" s="102" t="s">
        <v>191</v>
      </c>
      <c r="I43" s="102" t="s">
        <v>222</v>
      </c>
    </row>
    <row r="44" spans="1:9" ht="27.6" x14ac:dyDescent="0.25">
      <c r="A44" s="229" t="s">
        <v>223</v>
      </c>
      <c r="B44" s="228"/>
      <c r="C44" s="228"/>
      <c r="D44" s="228"/>
      <c r="E44" s="228"/>
      <c r="F44" s="228"/>
    </row>
    <row r="45" spans="1:9" ht="41.4" x14ac:dyDescent="0.25">
      <c r="A45" s="229" t="s">
        <v>224</v>
      </c>
      <c r="B45" s="228"/>
      <c r="C45" s="228"/>
      <c r="D45" s="228"/>
      <c r="E45" s="228"/>
      <c r="F45" s="228"/>
    </row>
    <row r="46" spans="1:9" ht="27.6" x14ac:dyDescent="0.25">
      <c r="A46" s="229" t="s">
        <v>225</v>
      </c>
      <c r="B46" s="228"/>
      <c r="C46" s="228"/>
      <c r="D46" s="228"/>
      <c r="E46" s="228"/>
      <c r="F46" s="228"/>
    </row>
    <row r="47" spans="1:9" ht="27.6" x14ac:dyDescent="0.25">
      <c r="A47" s="229" t="s">
        <v>226</v>
      </c>
      <c r="B47" s="228"/>
      <c r="C47" s="228"/>
      <c r="D47" s="228"/>
      <c r="E47" s="228"/>
      <c r="F47" s="228"/>
    </row>
    <row r="50" spans="1:4" x14ac:dyDescent="0.25">
      <c r="A50" s="502" t="s">
        <v>227</v>
      </c>
      <c r="B50" s="503"/>
      <c r="C50" s="235" t="s">
        <v>228</v>
      </c>
      <c r="D50" s="235" t="s">
        <v>229</v>
      </c>
    </row>
    <row r="51" spans="1:4" ht="13.8" x14ac:dyDescent="0.25">
      <c r="A51" s="510" t="s">
        <v>230</v>
      </c>
      <c r="B51" s="234" t="s">
        <v>133</v>
      </c>
      <c r="C51" s="236">
        <v>0.25</v>
      </c>
      <c r="D51" s="236" t="s">
        <v>139</v>
      </c>
    </row>
    <row r="52" spans="1:4" ht="13.8" x14ac:dyDescent="0.25">
      <c r="A52" s="511"/>
      <c r="B52" s="234" t="s">
        <v>144</v>
      </c>
      <c r="C52" s="236">
        <v>0.15</v>
      </c>
      <c r="D52" s="236" t="s">
        <v>139</v>
      </c>
    </row>
    <row r="53" spans="1:4" ht="13.8" x14ac:dyDescent="0.25">
      <c r="A53" s="512"/>
      <c r="B53" s="234" t="s">
        <v>155</v>
      </c>
      <c r="C53" s="236">
        <v>0.1</v>
      </c>
      <c r="D53" s="236" t="s">
        <v>158</v>
      </c>
    </row>
    <row r="54" spans="1:4" ht="13.8" x14ac:dyDescent="0.25">
      <c r="A54" s="234" t="s">
        <v>231</v>
      </c>
      <c r="B54" s="234" t="s">
        <v>134</v>
      </c>
      <c r="C54" s="236">
        <v>0.25</v>
      </c>
    </row>
    <row r="55" spans="1:4" ht="23.4" x14ac:dyDescent="0.25">
      <c r="A55" s="234" t="s">
        <v>232</v>
      </c>
      <c r="B55" s="234" t="s">
        <v>145</v>
      </c>
      <c r="C55" s="236">
        <v>0.15</v>
      </c>
    </row>
    <row r="58" spans="1:4" ht="14.4" x14ac:dyDescent="0.3">
      <c r="A58" t="s">
        <v>233</v>
      </c>
      <c r="B58"/>
      <c r="C58"/>
    </row>
    <row r="59" spans="1:4" x14ac:dyDescent="0.25">
      <c r="A59" s="502" t="s">
        <v>227</v>
      </c>
      <c r="B59" s="503"/>
      <c r="C59" s="237" t="s">
        <v>188</v>
      </c>
    </row>
    <row r="60" spans="1:4" ht="80.55" customHeight="1" x14ac:dyDescent="0.25">
      <c r="A60" s="504" t="s">
        <v>123</v>
      </c>
      <c r="B60" s="229" t="s">
        <v>135</v>
      </c>
      <c r="C60" s="229" t="s">
        <v>234</v>
      </c>
    </row>
    <row r="61" spans="1:4" ht="34.5" customHeight="1" x14ac:dyDescent="0.25">
      <c r="A61" s="505"/>
      <c r="B61" s="229" t="s">
        <v>146</v>
      </c>
      <c r="C61" s="229" t="s">
        <v>235</v>
      </c>
    </row>
    <row r="62" spans="1:4" ht="34.5" customHeight="1" x14ac:dyDescent="0.25">
      <c r="A62" s="506"/>
      <c r="B62" s="229" t="s">
        <v>156</v>
      </c>
      <c r="C62" s="229" t="s">
        <v>236</v>
      </c>
    </row>
    <row r="63" spans="1:4" ht="12.75" customHeight="1" x14ac:dyDescent="0.25">
      <c r="A63" s="229" t="s">
        <v>124</v>
      </c>
      <c r="B63" s="229" t="s">
        <v>237</v>
      </c>
      <c r="C63" s="229" t="s">
        <v>238</v>
      </c>
    </row>
    <row r="64" spans="1:4" ht="13.8" x14ac:dyDescent="0.25">
      <c r="A64" s="229"/>
      <c r="B64" s="229" t="s">
        <v>239</v>
      </c>
      <c r="C64" s="229"/>
    </row>
    <row r="65" spans="1:3" ht="13.8" x14ac:dyDescent="0.25">
      <c r="A65" s="229"/>
      <c r="B65" s="229" t="s">
        <v>240</v>
      </c>
      <c r="C65" s="229"/>
    </row>
    <row r="66" spans="1:3" ht="13.8" x14ac:dyDescent="0.25">
      <c r="A66" s="229"/>
      <c r="B66" s="229" t="s">
        <v>241</v>
      </c>
      <c r="C66" s="229"/>
    </row>
    <row r="67" spans="1:3" ht="13.8" x14ac:dyDescent="0.25">
      <c r="A67" s="229"/>
      <c r="B67" s="229" t="s">
        <v>371</v>
      </c>
      <c r="C67" s="229"/>
    </row>
    <row r="68" spans="1:3" ht="13.8" x14ac:dyDescent="0.25">
      <c r="A68" s="229"/>
      <c r="B68" s="229" t="s">
        <v>242</v>
      </c>
      <c r="C68" s="229"/>
    </row>
    <row r="69" spans="1:3" ht="13.8" x14ac:dyDescent="0.25">
      <c r="A69" s="229"/>
      <c r="B69" s="229" t="s">
        <v>372</v>
      </c>
      <c r="C69" s="229"/>
    </row>
    <row r="70" spans="1:3" ht="12.75" customHeight="1" x14ac:dyDescent="0.25">
      <c r="A70" s="229" t="s">
        <v>243</v>
      </c>
      <c r="B70" s="229" t="s">
        <v>137</v>
      </c>
      <c r="C70" s="229" t="s">
        <v>244</v>
      </c>
    </row>
    <row r="71" spans="1:3" ht="13.8" x14ac:dyDescent="0.25">
      <c r="A71" s="229"/>
      <c r="B71" s="229" t="s">
        <v>148</v>
      </c>
      <c r="C71" s="229"/>
    </row>
    <row r="72" spans="1:3" ht="25.2" x14ac:dyDescent="0.25">
      <c r="A72" s="229" t="s">
        <v>245</v>
      </c>
      <c r="B72" s="229" t="s">
        <v>138</v>
      </c>
      <c r="C72" s="229" t="s">
        <v>246</v>
      </c>
    </row>
    <row r="73" spans="1:3" ht="69" customHeight="1" x14ac:dyDescent="0.25">
      <c r="A73" s="229"/>
      <c r="B73" s="229" t="s">
        <v>247</v>
      </c>
      <c r="C73" s="229" t="s">
        <v>248</v>
      </c>
    </row>
    <row r="74" spans="1:3" ht="34.5" customHeight="1" x14ac:dyDescent="0.25">
      <c r="A74" s="229"/>
      <c r="B74" s="229" t="s">
        <v>157</v>
      </c>
      <c r="C74" s="229" t="s">
        <v>249</v>
      </c>
    </row>
  </sheetData>
  <sheetProtection formatCells="0" formatColumns="0" formatRows="0"/>
  <mergeCells count="9">
    <mergeCell ref="A59:B59"/>
    <mergeCell ref="A60:A62"/>
    <mergeCell ref="E2:I2"/>
    <mergeCell ref="P2:Q2"/>
    <mergeCell ref="E1:H1"/>
    <mergeCell ref="A1:B1"/>
    <mergeCell ref="K2:N2"/>
    <mergeCell ref="A50:B50"/>
    <mergeCell ref="A51:A53"/>
  </mergeCells>
  <pageMargins left="0.7" right="0.7" top="0.75" bottom="0.75" header="0.3" footer="0.3"/>
  <pageSetup orientation="portrait" r:id="rId1"/>
  <tableParts count="3">
    <tablePart r:id="rId2"/>
    <tablePart r:id="rId3"/>
    <tablePart r:id="rId4"/>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JH49"/>
  <sheetViews>
    <sheetView showGridLines="0" zoomScale="85" zoomScaleNormal="85" workbookViewId="0">
      <selection activeCell="B3" sqref="B3:I3"/>
    </sheetView>
  </sheetViews>
  <sheetFormatPr baseColWidth="10" defaultColWidth="0" defaultRowHeight="13.2" zeroHeight="1" x14ac:dyDescent="0.3"/>
  <cols>
    <col min="1" max="1" width="11.44140625" style="51" customWidth="1"/>
    <col min="2" max="2" width="36.5546875" style="51" customWidth="1"/>
    <col min="3" max="3" width="13.44140625" style="51" customWidth="1"/>
    <col min="4" max="4" width="13" style="51" customWidth="1"/>
    <col min="5" max="5" width="16.44140625" style="51" customWidth="1"/>
    <col min="6" max="6" width="13.44140625" style="51" customWidth="1"/>
    <col min="7" max="7" width="29.77734375" style="51" bestFit="1" customWidth="1"/>
    <col min="8" max="8" width="10.21875" style="51" bestFit="1" customWidth="1"/>
    <col min="9" max="9" width="11.5546875" style="51" customWidth="1"/>
    <col min="10" max="10" width="29" style="51" bestFit="1" customWidth="1"/>
    <col min="11" max="11" width="15.44140625" style="51" customWidth="1"/>
    <col min="12" max="15" width="12.44140625" style="51" customWidth="1"/>
    <col min="16" max="16" width="3.77734375" style="51" customWidth="1"/>
    <col min="17" max="17" width="4.77734375" style="51" customWidth="1"/>
    <col min="18" max="18" width="5.77734375" style="51" bestFit="1" customWidth="1"/>
    <col min="19" max="24" width="14" style="51" customWidth="1"/>
    <col min="25" max="25" width="11.44140625" style="51" customWidth="1"/>
    <col min="26" max="29" width="11.44140625" style="51" hidden="1" customWidth="1"/>
    <col min="30" max="30" width="5.44140625" style="51" hidden="1" customWidth="1"/>
    <col min="31" max="31" width="26.77734375" style="51" hidden="1" customWidth="1"/>
    <col min="32" max="36" width="22.77734375" style="51" hidden="1" customWidth="1"/>
    <col min="37" max="37" width="23.44140625" style="51" hidden="1" customWidth="1"/>
    <col min="38" max="265" width="11.44140625" style="51" hidden="1" customWidth="1"/>
    <col min="266" max="266" width="12.44140625" style="51" hidden="1" customWidth="1"/>
    <col min="267" max="267" width="47" style="51" hidden="1" customWidth="1"/>
    <col min="268" max="268" width="35" style="51" hidden="1" customWidth="1"/>
    <col min="269" max="16384" width="14.44140625" style="51" hidden="1"/>
  </cols>
  <sheetData>
    <row r="1" spans="1:38" s="4" customFormat="1" ht="19.95" customHeight="1" thickTop="1" x14ac:dyDescent="0.3">
      <c r="A1" s="360"/>
      <c r="B1" s="363" t="s">
        <v>375</v>
      </c>
      <c r="C1" s="364"/>
      <c r="D1" s="364"/>
      <c r="E1" s="364"/>
      <c r="F1" s="364"/>
      <c r="G1" s="364"/>
      <c r="H1" s="364"/>
      <c r="I1" s="365"/>
      <c r="J1" s="305" t="s">
        <v>373</v>
      </c>
      <c r="K1" s="306"/>
      <c r="L1" s="252"/>
    </row>
    <row r="2" spans="1:38" s="4" customFormat="1" ht="19.95" customHeight="1" x14ac:dyDescent="0.3">
      <c r="A2" s="361"/>
      <c r="B2" s="366"/>
      <c r="C2" s="367"/>
      <c r="D2" s="367"/>
      <c r="E2" s="367"/>
      <c r="F2" s="367"/>
      <c r="G2" s="367"/>
      <c r="H2" s="367"/>
      <c r="I2" s="368"/>
      <c r="J2" s="307" t="s">
        <v>376</v>
      </c>
      <c r="K2" s="308"/>
      <c r="L2" s="252"/>
    </row>
    <row r="3" spans="1:38" s="3" customFormat="1" ht="16.2" thickBot="1" x14ac:dyDescent="0.3">
      <c r="A3" s="362"/>
      <c r="B3" s="369" t="s">
        <v>359</v>
      </c>
      <c r="C3" s="370"/>
      <c r="D3" s="370"/>
      <c r="E3" s="370"/>
      <c r="F3" s="370"/>
      <c r="G3" s="370"/>
      <c r="H3" s="370"/>
      <c r="I3" s="371"/>
      <c r="J3" s="309" t="s">
        <v>374</v>
      </c>
      <c r="K3" s="310"/>
      <c r="L3" s="253"/>
    </row>
    <row r="4" spans="1:38" s="3" customFormat="1" ht="16.95" customHeight="1" thickTop="1" x14ac:dyDescent="0.25">
      <c r="A4" s="376"/>
      <c r="B4" s="377"/>
      <c r="C4" s="377"/>
      <c r="D4" s="377"/>
      <c r="E4" s="377"/>
      <c r="F4" s="377"/>
      <c r="G4" s="377"/>
      <c r="H4" s="377"/>
      <c r="I4" s="377"/>
      <c r="J4" s="377"/>
      <c r="K4" s="378"/>
    </row>
    <row r="5" spans="1:38" s="28" customFormat="1" ht="27" customHeight="1" x14ac:dyDescent="0.3">
      <c r="A5" s="108" t="s">
        <v>80</v>
      </c>
      <c r="B5" s="264" t="str">
        <f>'2 IDENTIFICACIÓN'!B5</f>
        <v>ALCALDIA DE BUCARAMANGA</v>
      </c>
      <c r="C5" s="286"/>
      <c r="D5" s="286"/>
      <c r="E5" s="283"/>
      <c r="F5" s="244" t="s">
        <v>81</v>
      </c>
      <c r="G5" s="264" t="str">
        <f>'2 IDENTIFICACIÓN'!G5</f>
        <v>GESTIÓN DE LA COMUNICACIÓN</v>
      </c>
      <c r="H5" s="283"/>
      <c r="I5" s="244" t="s">
        <v>353</v>
      </c>
      <c r="J5" s="281">
        <f>'2 IDENTIFICACIÓN'!J5</f>
        <v>2026</v>
      </c>
      <c r="K5" s="287"/>
    </row>
    <row r="6" spans="1:38" s="28" customFormat="1" ht="14.4" thickBot="1" x14ac:dyDescent="0.3">
      <c r="A6" s="255"/>
      <c r="B6" s="7"/>
      <c r="C6" s="7"/>
      <c r="D6" s="7"/>
      <c r="E6" s="7"/>
      <c r="F6" s="255"/>
      <c r="G6" s="169"/>
      <c r="H6" s="169"/>
      <c r="I6" s="169"/>
      <c r="J6" s="169"/>
      <c r="K6" s="169"/>
      <c r="S6" s="288"/>
      <c r="T6" s="288"/>
      <c r="U6" s="288"/>
    </row>
    <row r="7" spans="1:38" s="288" customFormat="1" ht="13.8" thickBot="1" x14ac:dyDescent="0.3">
      <c r="D7" s="39"/>
      <c r="E7" s="284"/>
      <c r="F7" s="39"/>
      <c r="I7" s="466" t="s">
        <v>320</v>
      </c>
      <c r="J7" s="467"/>
      <c r="K7" s="467"/>
      <c r="L7" s="467"/>
      <c r="M7" s="467"/>
      <c r="N7" s="467"/>
      <c r="O7" s="468"/>
      <c r="R7" s="289"/>
      <c r="S7" s="290"/>
      <c r="T7" s="462" t="s">
        <v>158</v>
      </c>
      <c r="U7" s="462"/>
      <c r="V7" s="462"/>
      <c r="W7" s="462"/>
      <c r="X7" s="463"/>
      <c r="AF7" s="38"/>
      <c r="AG7" s="38"/>
      <c r="AH7" s="38"/>
      <c r="AI7" s="38"/>
      <c r="AJ7" s="38"/>
    </row>
    <row r="8" spans="1:38" x14ac:dyDescent="0.3">
      <c r="A8" s="43"/>
      <c r="B8" s="43"/>
      <c r="C8" s="43"/>
      <c r="D8" s="43"/>
      <c r="E8" s="375" t="s">
        <v>321</v>
      </c>
      <c r="F8" s="375"/>
      <c r="G8" s="375"/>
      <c r="H8" s="43"/>
      <c r="I8" s="291"/>
      <c r="J8" s="292"/>
      <c r="K8" s="462" t="s">
        <v>158</v>
      </c>
      <c r="L8" s="462"/>
      <c r="M8" s="462"/>
      <c r="N8" s="462"/>
      <c r="O8" s="463"/>
      <c r="P8" s="43"/>
      <c r="R8" s="293"/>
      <c r="T8" s="48">
        <v>0.2</v>
      </c>
      <c r="U8" s="48">
        <v>0.4</v>
      </c>
      <c r="V8" s="48">
        <v>0.6</v>
      </c>
      <c r="W8" s="48">
        <v>0.8</v>
      </c>
      <c r="X8" s="49">
        <v>1</v>
      </c>
      <c r="Y8" s="294"/>
      <c r="Z8" s="294"/>
      <c r="AA8" s="294"/>
      <c r="AB8" s="294"/>
      <c r="AC8" s="294"/>
      <c r="AD8" s="294"/>
      <c r="AE8" s="294"/>
    </row>
    <row r="9" spans="1:38" ht="40.049999999999997" customHeight="1" x14ac:dyDescent="0.25">
      <c r="A9" s="53" t="s">
        <v>255</v>
      </c>
      <c r="B9" s="53" t="s">
        <v>297</v>
      </c>
      <c r="C9" s="53" t="s">
        <v>322</v>
      </c>
      <c r="D9" s="53" t="s">
        <v>322</v>
      </c>
      <c r="E9" s="53" t="s">
        <v>139</v>
      </c>
      <c r="F9" s="53" t="s">
        <v>158</v>
      </c>
      <c r="G9" s="53" t="s">
        <v>323</v>
      </c>
      <c r="H9" s="43"/>
      <c r="I9" s="293"/>
      <c r="J9" s="53"/>
      <c r="K9" s="56" t="s">
        <v>272</v>
      </c>
      <c r="L9" s="56" t="s">
        <v>276</v>
      </c>
      <c r="M9" s="56" t="s">
        <v>280</v>
      </c>
      <c r="N9" s="56" t="s">
        <v>285</v>
      </c>
      <c r="O9" s="57" t="s">
        <v>290</v>
      </c>
      <c r="P9" s="43"/>
      <c r="R9" s="293"/>
      <c r="S9" s="250"/>
      <c r="T9" s="59" t="s">
        <v>272</v>
      </c>
      <c r="U9" s="59" t="s">
        <v>276</v>
      </c>
      <c r="V9" s="59" t="s">
        <v>280</v>
      </c>
      <c r="W9" s="59" t="s">
        <v>285</v>
      </c>
      <c r="X9" s="60" t="s">
        <v>290</v>
      </c>
      <c r="AA9" s="294"/>
      <c r="AB9" s="294"/>
      <c r="AC9" s="295"/>
      <c r="AD9" s="295"/>
      <c r="AE9" s="295"/>
      <c r="AF9" s="295"/>
      <c r="AG9" s="295"/>
      <c r="AH9" s="295"/>
      <c r="AI9" s="295"/>
      <c r="AJ9" s="295"/>
      <c r="AK9" s="295"/>
      <c r="AL9" s="295"/>
    </row>
    <row r="10" spans="1:38" ht="93" customHeight="1" x14ac:dyDescent="0.25">
      <c r="A10" s="62" t="str">
        <f>'2 IDENTIFICACIÓN'!A10</f>
        <v>R1</v>
      </c>
      <c r="B10" s="250" t="str">
        <f>+'2 IDENTIFICACIÓN'!J10</f>
        <v>Posibilidad de afectación reputacional por acciones constitucionales interpuestas por los ciudadanos, así como investigaciones y sanciones disciplinarias por entes de control, debido a deficiencias en la revisión, validación, verificación e interpretación de la información suministrada por las dependencias, que puedan generar la divulgación de información inexacta o inadecuada a la ciudadanía.</v>
      </c>
      <c r="C10" s="89">
        <f>+'5 VALORACIÓN DEL CONTROL'!T15</f>
        <v>1</v>
      </c>
      <c r="D10" s="64">
        <f>+'5 VALORACIÓN DEL CONTROL'!U15</f>
        <v>0.6</v>
      </c>
      <c r="E10" s="64" t="str">
        <f>+IF(C10=0,"",IF(C10&lt;=$R$14,$S$14,IF(C10&lt;=$R$13,$S$13,IF(C10&lt;=$R$12,$S$12,IF(C10&lt;=$R$11,$S$11,IF(C10&lt;=$R$10,$S$10,""))))))</f>
        <v>Muy Alta</v>
      </c>
      <c r="F10" s="64" t="str">
        <f>+IF(D10=0,"",IF(D10&lt;=$T$8,$T$9,IF(D10&lt;=$U$8,$U$9,IF(D10&lt;=$V$8,$V$9,IF(D10&lt;=$W$8,$W$9,IF(D10&lt;=$X$8,$X$9,""))))))</f>
        <v>Moderado</v>
      </c>
      <c r="G10" s="250" t="str">
        <f>+IF(E10=$S$10,IF(F10=$T$9,$T$10,IF(F10=$U$9,$U$10,IF(F10=$V$9,$V$10,IF(F10=$W$9,$W$10,IF(F10=$X$9,$X$10))))),IF(E10=$S$11,IF(F10=$T$9,$T$11,IF(F10=$U$9,$U$11,IF(F10=$V$9,$V$11,IF(F10=$W$9,$W$11,IF(F10=$X$9,$X$11))))),IF(E10=$S$12,IF(F10=$T$9,$T$12,IF(F10=$U$9,$U$12,IF(F10=$V$9,$V$12,IF(F10=$W$9,$W$12,IF(F10=$X$9,$X$12))))),IF(E10=$S$13,IF(F10=$T$9,$T$13,IF(F10=$U$9,$U$13,IF(F10=$V$9,$V$13,IF(F10=$W$9,$W$13,IF(F10=$X$9,$X$13))))),IF(E10=$S$14,IF(F10=$T$9,$T$14,IF(F10=$U$9,$U$14,IF(F10=$V$9,$V$14,IF(F10=$W$9,$W$14,IF(F10=$X$9,$X$14))))),"")))))</f>
        <v>Alto</v>
      </c>
      <c r="I10" s="464" t="s">
        <v>139</v>
      </c>
      <c r="J10" s="56" t="s">
        <v>288</v>
      </c>
      <c r="K10" s="66" t="str">
        <f>+IF(AND(E10=$S$10,F10=$T$9),A10,"")&amp;" "&amp;IF(AND(E11=$S$10,F11=$T$9),A11,"")&amp;" "&amp;IF(AND(E12=$S$10,F12=$T$9),A12,"")&amp;" "&amp;IF(AND(E13=$S$10,F13=$T$9),A13,"")&amp;" "&amp;IF(AND(E14=$S$10,F14=$T$9),A14,"")&amp;" "&amp;IF(AND(E15=$S$10,F15=$T$9),A15,"")&amp;" "&amp;IF(AND(E16=$S$10,F16=$T$9),A16,"")&amp;" "&amp;IF(AND(E17=$S$10,F17=$T$9),A17,"")&amp;" "&amp;IF(AND(E18=$S$10,F18=$T$9),A18,"")&amp;" "&amp;IF(AND(E19=$S$10,F19=$T$9),A19,"")&amp;" "&amp;IF(AND(E20=$S$10,F20=$T$9),A20,"")&amp;" "&amp;IF(AND(E21=$S$10,F21=$T$9),A21,"")&amp;" "&amp;IF(AND(E22=$S$10,F22=$T$9),A22,"")&amp;" "&amp;IF(AND(E23=$S$10,F23=$T$9),A23,"")&amp;" "&amp;IF(AND(E24=$S$10,F24=$T$9),A24,"")&amp;" "&amp;IF(AND(E25=$S$10,F25=$T$9),A25,"")&amp;" "&amp;IF(AND(E26=$S$10,F26=$T$9),A26,"")&amp;" "&amp;IF(AND(E27=$S$10,F27=$T$9),A27,"")&amp;" "&amp;IF(AND(E28=$S$10,F28=$T$9),A28,"")&amp;" "&amp;IF(AND(E39=$S$10,F39=$T$9),A39,"")</f>
        <v xml:space="preserve">                   </v>
      </c>
      <c r="L10" s="66" t="str">
        <f>+IF(AND(E10=$S$10,F10=$U$9),A10,"")&amp;" "&amp;IF(AND(E11=$S$10,F11=$U$9),A11,"")&amp;" "&amp;IF(AND(E12=$S$10,F12=$U$9),A12,"")&amp;" "&amp;IF(AND(E13=$S$10,F13=$U$9),A13,"")&amp;" "&amp;IF(AND(E14=$S$10,F14=$U$9),A14,"")&amp;" "&amp;IF(AND(E15=$S$10,F15=$U$9),A15,"")&amp;" "&amp;IF(AND(E16=$S$10,F16=$U$9),A16,"")&amp;" "&amp;IF(AND(E17=$S$10,F17=$U$9),A17,"")&amp;" "&amp;IF(AND(E18=$S$10,F18=$U$9),A18,"")&amp;" "&amp;IF(AND(E19=$S$10,F19=$U$9),A19,"")&amp;" "&amp;IF(AND(E20=$S$10,F20=$U$9),A20,"")&amp;" "&amp;IF(AND(E21=$S$10,F21=$U$9),A21,"")&amp;" "&amp;IF(AND(E22=$S$10,F22=$U$9),A22,"")&amp;" "&amp;IF(AND(E23=$S$10,F23=$U$9),A23,"")&amp;" "&amp;IF(AND(E24=$S$10,F24=$U$9),A24,"")&amp;" "&amp;IF(AND(E25=$S$10,F25=$U$9),A25,"")&amp;" "&amp;IF(AND(E26=$S$10,F26=$U$9),A26,"")&amp;" "&amp;IF(AND(E27=$S$10,F27=$U$9),A27,"")&amp;" "&amp;IF(AND(E28=$S$10,F28=$U$9),A28,"")&amp;" "&amp;IF(AND(E39=$S$10,F39=$U$9),A39,"")</f>
        <v xml:space="preserve">                   </v>
      </c>
      <c r="M10" s="66" t="str">
        <f>+IF(AND(E10=$S$10,F10=$V$9),A10,"")&amp;" "&amp;IF(AND(E11=$S$10,F11=$V$9),A11,"")&amp;" "&amp;IF(AND(E12=$S$10,F12=$V$9),A12,"")&amp;" "&amp;IF(AND(E13=$S$10,F13=$V$9),A13,"")&amp;" "&amp;IF(AND(E14=$S$10,F14=$V$9),A14,"")&amp;" "&amp;IF(AND(E15=$S$10,F15=$V$9),A15,"")&amp;" "&amp;IF(AND(E16=$S$10,F16=$V$9),A16,"")&amp;" "&amp;IF(AND(E17=$S$10,F17=$V$9),A17,"")&amp;" "&amp;IF(AND(E18=$S$10,F18=$V$9),A18,"")&amp;" "&amp;IF(AND(E19=$S$10,F19=$V$9),A19,"")&amp;" "&amp;IF(AND(E20=$S$10,F20=$V$9),A20,"")&amp;" "&amp;IF(AND(E21=$S$10,F21=$V$9),A21,"")&amp;" "&amp;IF(AND(E22=$S$10,F22=$V$9),A22,"")&amp;" "&amp;IF(AND(E23=$S$10,F23=$V$9),A23,"")&amp;" "&amp;IF(AND(E24=$S$10,F24=$V$9),A24,"")&amp;" "&amp;IF(AND(E25=$S$10,F25=$V$9),A25,"")&amp;" "&amp;IF(AND(E26=$S$10,F26=$V$9),A26,"")&amp;" "&amp;IF(AND(E27=$S$10,F27=$V$9),A27,"")&amp;" "&amp;IF(AND(E28=$S$10,F28=$V$9),A28,"")&amp;" "&amp;IF(AND(E39=$S$10,F39=$V$9),A39,"")</f>
        <v xml:space="preserve">R1                   </v>
      </c>
      <c r="N10" s="66" t="str">
        <f>+IF(AND(E10=$S$10,F10=$W$9),A10,"")&amp;" "&amp;IF(AND(E11=$S$10,F11=$W$9),A11,"")&amp;" "&amp;IF(AND(E12=$S$10,F12=$W$9),A12,"")&amp;" "&amp;IF(AND(E13=$S$10,F13=$W$9),A13,"")&amp;" "&amp;IF(AND(E14=$S$10,F14=$W$9),A14,"")&amp;" "&amp;IF(AND(E15=$S$10,F15=$W$9),A15,"")&amp;" "&amp;IF(AND(E16=$S$10,F16=$W$9),A16,"")&amp;" "&amp;IF(AND(E17=$S$10,F17=$W$9),A17,"")&amp;" "&amp;IF(AND(E18=$S$10,F18=$W$9),A18,"")&amp;" "&amp;IF(AND(E19=$S$10,F19=$W$9),A19,"")&amp;" "&amp;IF(AND(E20=$S$10,F20=$W$9),A20,"")&amp;" "&amp;IF(AND(E21=$S$10,F21=$W$9),A21,"")&amp;" "&amp;IF(AND(E22=$S$10,F22=$W$9),A22,"")&amp;" "&amp;IF(AND(E23=$S$10,F23=$W$9),A23,"")&amp;" "&amp;IF(AND(E24=$S$10,F24=$W$9),A24,"")&amp;" "&amp;IF(AND(E25=$S$10,F25=$W$9),A25,"")&amp;" "&amp;IF(AND(E26=$S$10,F26=$W$9),A26,"")&amp;" "&amp;IF(AND(E27=$S$10,F27=$W$9),A27,"")&amp;" "&amp;IF(AND(E28=$S$10,F28=$W$9),A28,"")&amp;" "&amp;IF(AND(E39=$S$10,F39=$W$9),A39,"")</f>
        <v xml:space="preserve"> R2                  </v>
      </c>
      <c r="O10" s="67" t="str">
        <f>+IF(AND(E10=$S$10,F10=$X$9),A10,"")&amp;" "&amp;IF(AND(E11=$S$10,F11=$X$9),A11,"")&amp;" "&amp;IF(AND(E12=$S$10,F12=$X$9),A12,"")&amp;" "&amp;IF(AND(E13=$S$10,F13=$X$9),A13,"")&amp;" "&amp;IF(AND(E14=$S$10,F14=$X$9),A14,"")&amp;" "&amp;IF(AND(E15=$S$10,F15=$X$9),A15,"")&amp;" "&amp;IF(AND(E16=$S$10,F16=$X$9),A16,"")&amp;" "&amp;IF(AND(E17=$S$10,F17=$X$9),A17,"")&amp;" "&amp;IF(AND(E18=$S$10,F18=$X$9),A18,"")&amp;" "&amp;IF(AND(E19=$S$10,F19=$X$9),A19,"")&amp;" "&amp;IF(AND(E20=$S$10,F20=$X$9),A20,"")&amp;" "&amp;IF(AND(E21=$S$10,F21=$X$9),A21,"")&amp;" "&amp;IF(AND(E22=$S$10,F22=$X$9),A22,"")&amp;" "&amp;IF(AND(E23=$S$10,F23=$X$9),A23,"")&amp;" "&amp;IF(AND(E24=$S$10,F24=$X$9),A24,"")&amp;" "&amp;IF(AND(E25=$S$10,F25=$X$9),A25,"")&amp;" "&amp;IF(AND(E26=$S$10,F26=$X$9),A26,"")&amp;" "&amp;IF(AND(E27=$S$10,F27=$X$9),A27,"")&amp;" "&amp;IF(AND(E28=$S$10,F28=$X$9),A28,"")&amp;" "&amp;IF(AND(E39=$S$10,F39=$X$9),A39,"")</f>
        <v xml:space="preserve">                   </v>
      </c>
      <c r="Q10" s="513" t="s">
        <v>139</v>
      </c>
      <c r="R10" s="68">
        <v>1</v>
      </c>
      <c r="S10" s="59" t="s">
        <v>288</v>
      </c>
      <c r="T10" s="66" t="s">
        <v>298</v>
      </c>
      <c r="U10" s="66" t="s">
        <v>298</v>
      </c>
      <c r="V10" s="66" t="s">
        <v>298</v>
      </c>
      <c r="W10" s="66" t="s">
        <v>298</v>
      </c>
      <c r="X10" s="67" t="s">
        <v>299</v>
      </c>
      <c r="AA10" s="294"/>
      <c r="AB10" s="294"/>
      <c r="AC10" s="295"/>
      <c r="AD10" s="295"/>
      <c r="AE10" s="295"/>
      <c r="AF10" s="69"/>
      <c r="AG10" s="69"/>
      <c r="AH10" s="69"/>
      <c r="AI10" s="69"/>
      <c r="AJ10" s="69"/>
      <c r="AK10" s="295"/>
      <c r="AL10" s="295"/>
    </row>
    <row r="11" spans="1:38" ht="93" customHeight="1" x14ac:dyDescent="0.25">
      <c r="A11" s="62" t="str">
        <f>'2 IDENTIFICACIÓN'!A11</f>
        <v>R2</v>
      </c>
      <c r="B11" s="250" t="str">
        <f>+'2 IDENTIFICACIÓN'!J11</f>
        <v>Posibilidad de afectación reputacional por  pérdida de imagen institucional e investigaciones disciplinarias, debido a deficiencias en el manejo, almacenamiento, custodia y aseguramiento de los insumos fotográficos, audiovisuales y gráficos de la entidad.</v>
      </c>
      <c r="C11" s="89">
        <f>+'5 VALORACIÓN DEL CONTROL'!T21</f>
        <v>1</v>
      </c>
      <c r="D11" s="64">
        <f>+'5 VALORACIÓN DEL CONTROL'!U21</f>
        <v>0.8</v>
      </c>
      <c r="E11" s="64" t="str">
        <f t="shared" ref="E11:E39" si="0">+IF(C11=0,"",IF(C11&lt;=$R$14,$S$14,IF(C11&lt;=$R$13,$S$13,IF(C11&lt;=$R$12,$S$12,IF(C11&lt;=$R$11,$S$11,IF(C11&lt;=$R$10,$S$10,""))))))</f>
        <v>Muy Alta</v>
      </c>
      <c r="F11" s="64" t="str">
        <f t="shared" ref="F11:F39" si="1">+IF(D11=0,"",IF(D11&lt;=$T$8,$T$9,IF(D11&lt;=$U$8,$U$9,IF(D11&lt;=$V$8,$V$9,IF(D11&lt;=$W$8,$W$9,IF(D11&lt;=$X$8,$X$9,""))))))</f>
        <v>Mayor</v>
      </c>
      <c r="G11" s="250" t="str">
        <f>+IF(E11=$S$10,IF(F11=$T$9,$T$10,IF(F11=$U$9,$U$10,IF(F11=$V$9,$V$10,IF(F11=$W$9,$W$10,IF(F11=$X$9,$X$10))))),IF(E11=$S$11,IF(F11=$T$9,$T$11,IF(F11=$U$9,$U$11,IF(F11=$V$9,$V$11,IF(F11=$W$9,$W$11,IF(F11=$X$9,$X$11))))),IF(E11=$S$12,IF(F11=$T$9,$T$12,IF(F11=$U$9,$U$12,IF(F11=$V$9,$V$12,IF(F11=$W$9,$W$12,IF(F11=$X$9,$X$12))))),IF(E11=$S$13,IF(F11=$T$9,$T$13,IF(F11=$U$9,$U$13,IF(F11=$V$9,$V$13,IF(F11=$W$9,$W$13,IF(F11=$X$9,$X$13))))),IF(E11=$S$14,IF(F11=$T$9,$T$14,IF(F11=$U$9,$U$14,IF(F11=$V$9,$V$14,IF(F11=$W$9,$W$14,IF(F11=$X$9,$X$14))))),"")))))</f>
        <v>Alto</v>
      </c>
      <c r="I11" s="464"/>
      <c r="J11" s="56" t="s">
        <v>283</v>
      </c>
      <c r="K11" s="70" t="str">
        <f>+IF(AND(E10=$S$11,F10=$T$9),A10,"")&amp;" "&amp;IF(AND(E11=$S$11,F11=$T$9),A11,"")&amp;" "&amp;IF(AND(E12=$S$11,F12=$T$9),A12,"")&amp;" "&amp;IF(AND(E13=$S$11,F13=$T$9),A13,"")&amp;" "&amp;IF(AND(E14=$S$11,F14=$T$9),A14,"")&amp;" "&amp;IF(AND(E15=$S$11,F15=$T$9),A15,"")&amp;" "&amp;IF(AND(E16=$S$11,F16=$T$9),A16,"")&amp;" "&amp;IF(AND(E17=$S$11,F17=$T$9),A17,"")&amp;" "&amp;IF(AND(E18=$S$11,F18=$T$9),A18,"")&amp;" "&amp;IF(AND(E19=$S$11,F19=$T$9),A19,"")&amp;" "&amp;IF(AND(E20=$S$11,F20=$T$9),A20,"")&amp;" "&amp;IF(AND(E21=$S$11,F21=$T$9),A21,"")&amp;" "&amp;IF(AND(E22=$S$11,F22=$T$9),A22,"")&amp;" "&amp;IF(AND(E23=$S$11,F23=$T$9),A23,"")&amp;" "&amp;IF(AND(E24=$S$11,F24=$T$9),A24,"")&amp;" "&amp;IF(AND(E25=$S$11,F25=$T$9),A25,"")&amp;" "&amp;IF(AND(E26=$S$11,F26=$T$9),A26,"")&amp;" "&amp;IF(AND(E27=$S$11,F27=$T$9),A27,"")&amp;" "&amp;IF(AND(E28=$S$11,F28=$T$9),A28,"")&amp;" "&amp;IF(AND(E39=$S$11,F39=$T$9),A39,"")</f>
        <v xml:space="preserve">                   </v>
      </c>
      <c r="L11" s="70" t="str">
        <f>+IF(AND(E10=$S$11,F10=$U$9),A10,"")&amp;" "&amp;IF(AND(E11=$S$11,F11=$U$9),A11,"")&amp;" "&amp;IF(AND(E12=$S$11,F12=$U$9),A12,"")&amp;" "&amp;IF(AND(E13=$S$11,F13=$U$9),A13,"")&amp;" "&amp;IF(AND(E14=$S$11,F14=$U$9),A14,"")&amp;" "&amp;IF(AND(E15=$S$11,F15=$U$9),A15,"")&amp;" "&amp;IF(AND(E16=$S$11,F16=$U$9),A16,"")&amp;" "&amp;IF(AND(E17=$S$11,F17=$U$9),A17,"")&amp;" "&amp;IF(AND(E18=$S$11,F18=$U$9),A18,"")&amp;" "&amp;IF(AND(E19=$S$11,F19=$U$9),A19,"")&amp;" "&amp;IF(AND(E20=$S$11,F20=$U$9),A20,"")&amp;" "&amp;IF(AND(E21=$S$11,F21=$U$9),A21,"")&amp;" "&amp;IF(AND(E22=$S$11,F22=$U$9),A22,"")&amp;" "&amp;IF(AND(E23=$S$11,F23=$U$9),A23,"")&amp;" "&amp;IF(AND(E24=$S$11,F24=$U$9),A24,"")&amp;" "&amp;IF(AND(E25=$S$11,F25=$U$9),A25,"")&amp;" "&amp;IF(AND(E26=$S$11,F26=$U$9),A26,"")&amp;" "&amp;IF(AND(E27=$S$11,F27=$U$9),A27,"")&amp;" "&amp;IF(AND(E28=$S$11,F28=$U$9),A28,"")&amp;" "&amp;IF(AND(E39=$S$11,F39=$U$9),A39,"")</f>
        <v xml:space="preserve">                   </v>
      </c>
      <c r="M11" s="66" t="str">
        <f>+IF(AND(E10=$S$11,F10=$V$9),A10,"")&amp;" "&amp;IF(AND(E11=$S$11,F11=$V$9),A11,"")&amp;" "&amp;IF(AND(E12=$S$11,F12=$V$9),A12,"")&amp;" "&amp;IF(AND(E13=$S$11,F13=$V$9),A13,"")&amp;" "&amp;IF(AND(E14=$S$11,F14=$V$9),A14,"")&amp;" "&amp;IF(AND(E15=$S$11,F15=$V$9),A15,"")&amp;" "&amp;IF(AND(E16=$S$11,F16=$V$9),A16,"")&amp;" "&amp;IF(AND(E17=$S$11,F17=$V$9),A17,"")&amp;" "&amp;IF(AND(E18=$S$11,F18=$V$9),A18,"")&amp;" "&amp;IF(AND(E19=$S$11,F19=$V$9),A19,"")&amp;" "&amp;IF(AND(E20=$S$11,F20=$V$9),A20,"")&amp;" "&amp;IF(AND(E21=$S$11,F21=$V$9),A21,"")&amp;" "&amp;IF(AND(E22=$S$11,F22=$V$9),A22,"")&amp;" "&amp;IF(AND(E23=$S$11,F23=$V$9),A23,"")&amp;" "&amp;IF(AND(E24=$S$11,F24=$V$9),A24,"")&amp;" "&amp;IF(AND(E25=$S$11,F25=$V$9),A25,"")&amp;" "&amp;IF(AND(E26=$S$11,F26=$V$9),A26,"")&amp;" "&amp;IF(AND(E27=$S$11,F27=$V$9),A27,"")&amp;" "&amp;IF(AND(E28=$S$11,F28=$V$9),A28,"")&amp;" "&amp;IF(AND(E39=$S$11,F39=$V$9),A39,"")</f>
        <v xml:space="preserve">      R7             </v>
      </c>
      <c r="N11" s="66" t="str">
        <f>+IF(AND(E10=$S$11,F10=$W$9),A10,"")&amp;" "&amp;IF(AND(E11=$S$11,F11=$W$9),A11,"")&amp;" "&amp;IF(AND(E12=$S$11,F12=$W$9),A12,"")&amp;" "&amp;IF(AND(E13=$S$11,F13=$W$9),A13,"")&amp;" "&amp;IF(AND(E14=$S$11,F14=$W$9),A14,"")&amp;" "&amp;IF(AND(E15=$S$11,F15=$W$9),A15,"")&amp;" "&amp;IF(AND(E16=$S$11,F16=$W$9),A16,"")&amp;" "&amp;IF(AND(E17=$S$11,F17=$W$9),A17,"")&amp;" "&amp;IF(AND(E18=$S$11,F18=$W$9),A18,"")&amp;" "&amp;IF(AND(E19=$S$11,F19=$W$9),A19,"")&amp;" "&amp;IF(AND(E20=$S$11,F20=$W$9),A20,"")&amp;" "&amp;IF(AND(E21=$S$11,F21=$W$9),A21,"")&amp;" "&amp;IF(AND(E22=$S$11,F22=$W$9),A22,"")&amp;" "&amp;IF(AND(E23=$S$11,F23=$W$9),A23,"")&amp;" "&amp;IF(AND(E24=$S$11,F24=$W$9),A24,"")&amp;" "&amp;IF(AND(E25=$S$11,F25=$W$9),A25,"")&amp;" "&amp;IF(AND(E26=$S$11,F26=$W$9),A26,"")&amp;" "&amp;IF(AND(E27=$S$11,F27=$W$9),A27,"")&amp;" "&amp;IF(AND(E28=$S$11,F28=$W$9),A28,"")&amp;" "&amp;IF(AND(E39=$S$11,F39=$W$9),A39,"")</f>
        <v xml:space="preserve">                   </v>
      </c>
      <c r="O11" s="67" t="str">
        <f>+IF(AND(E10=$S$11,F10=$X$9),A10,"")&amp;" "&amp;IF(AND(E11=$S$11,F11=$X$9),A11,"")&amp;" "&amp;IF(AND(E12=$S$11,F12=$X$9),A12,"")&amp;" "&amp;IF(AND(E13=$S$11,F13=$X$9),A13,"")&amp;" "&amp;IF(AND(E14=$S$11,F14=$X$9),A14,"")&amp;" "&amp;IF(AND(E15=$S$11,F15=$X$9),A15,"")&amp;" "&amp;IF(AND(E16=$S$11,F16=$X$9),A16,"")&amp;" "&amp;IF(AND(E17=$S$11,F17=$X$9),A17,"")&amp;" "&amp;IF(AND(E18=$S$11,F18=$X$9),A18,"")&amp;" "&amp;IF(AND(E19=$S$11,F19=$X$9),A19,"")&amp;" "&amp;IF(AND(E20=$S$11,F20=$X$9),A20,"")&amp;" "&amp;IF(AND(E21=$S$11,F21=$X$9),A21,"")&amp;" "&amp;IF(AND(E22=$S$11,F22=$X$9),A22,"")&amp;" "&amp;IF(AND(E23=$S$11,F23=$X$9),A23,"")&amp;" "&amp;IF(AND(E24=$S$11,F24=$X$9),A24,"")&amp;" "&amp;IF(AND(E25=$S$11,F25=$X$9),A25,"")&amp;" "&amp;IF(AND(E26=$S$11,F26=$X$9),A26,"")&amp;" "&amp;IF(AND(E27=$S$11,F27=$X$9),A27,"")&amp;" "&amp;IF(AND(E28=$S$11,F28=$X$9),A28,"")&amp;" "&amp;IF(AND(E39=$S$11,F39=$X$9),A39,"")</f>
        <v xml:space="preserve">                   </v>
      </c>
      <c r="Q11" s="513"/>
      <c r="R11" s="68">
        <v>0.8</v>
      </c>
      <c r="S11" s="59" t="s">
        <v>283</v>
      </c>
      <c r="T11" s="70" t="s">
        <v>280</v>
      </c>
      <c r="U11" s="70" t="s">
        <v>280</v>
      </c>
      <c r="V11" s="66" t="s">
        <v>298</v>
      </c>
      <c r="W11" s="66" t="s">
        <v>298</v>
      </c>
      <c r="X11" s="67" t="s">
        <v>299</v>
      </c>
      <c r="AA11" s="294"/>
      <c r="AB11" s="294"/>
      <c r="AC11" s="295"/>
      <c r="AD11" s="296"/>
      <c r="AE11" s="72"/>
      <c r="AF11" s="69"/>
      <c r="AG11" s="69"/>
      <c r="AH11" s="69"/>
      <c r="AI11" s="69"/>
      <c r="AJ11" s="69"/>
      <c r="AK11" s="295"/>
      <c r="AL11" s="295"/>
    </row>
    <row r="12" spans="1:38" ht="93" customHeight="1" x14ac:dyDescent="0.25">
      <c r="A12" s="62" t="str">
        <f>'2 IDENTIFICACIÓN'!A12</f>
        <v>R3</v>
      </c>
      <c r="B12" s="250" t="str">
        <f>+'2 IDENTIFICACIÓN'!J12</f>
        <v>Posibilidad de afectación reputacional por   Investigaciones y sanciones disciplinarias por entes de control, debido a Incumplimiento de la Ley 594 del 2000 en los documentos generados por del Área de Prensa y Comunicaciones</v>
      </c>
      <c r="C12" s="89">
        <f>+'5 VALORACIÓN DEL CONTROL'!T27</f>
        <v>0.6</v>
      </c>
      <c r="D12" s="64">
        <f>+'5 VALORACIÓN DEL CONTROL'!U27</f>
        <v>0.6</v>
      </c>
      <c r="E12" s="64" t="str">
        <f t="shared" si="0"/>
        <v>Media</v>
      </c>
      <c r="F12" s="64" t="str">
        <f t="shared" si="1"/>
        <v>Moderado</v>
      </c>
      <c r="G12" s="250" t="str">
        <f>+IF(E12=$S$10,IF(F12=$T$9,$T$10,IF(F12=$U$9,$U$10,IF(F12=$V$9,$V$10,IF(F12=$W$9,$W$10,IF(F12=$X$9,$X$10))))),IF(E12=$S$11,IF(F12=$T$9,$T$11,IF(F12=$U$9,$U$11,IF(F12=$V$9,$V$11,IF(F12=$W$9,$W$11,IF(F12=$X$9,$X$11))))),IF(E12=$S$12,IF(F12=$T$9,$T$12,IF(F12=$U$9,$U$12,IF(F12=$V$9,$V$12,IF(F12=$W$9,$W$12,IF(F12=$X$9,$X$12))))),IF(E12=$S$13,IF(F12=$T$9,$T$13,IF(F12=$U$9,$U$13,IF(F12=$V$9,$V$13,IF(F12=$W$9,$W$13,IF(F12=$X$9,$X$13))))),IF(E12=$S$14,IF(F12=$T$9,$T$14,IF(F12=$U$9,$U$14,IF(F12=$V$9,$V$14,IF(F12=$W$9,$W$14,IF(F12=$X$9,$X$14))))),"")))))</f>
        <v>Moderado</v>
      </c>
      <c r="I12" s="464"/>
      <c r="J12" s="56" t="s">
        <v>278</v>
      </c>
      <c r="K12" s="70" t="str">
        <f>+IF(AND(E10=$S$12,F10=$T$9),A10,"")&amp;" "&amp;IF(AND(E11=$S$12,F11=$T$9),A11,"")&amp;" "&amp;IF(AND(E12=$S$12,F12=$T$9),A12,"")&amp;" "&amp;IF(AND(E13=$S$12,F13=$T$9),A13,"")&amp;" "&amp;IF(AND(E14=$S$12,F14=$T$9),A14,"")&amp;" "&amp;IF(AND(E15=$S$12,F15=$T$9),A15,"")&amp;" "&amp;IF(AND(E16=$S$12,F16=$T$9),A16,"")&amp;" "&amp;IF(AND(E17=$S$12,F17=$T$9),A17,"")&amp;" "&amp;IF(AND(E18=$S$12,F18=$T$9),A18,"")&amp;" "&amp;IF(AND(E19=$S$12,F19=$T$9),A19,"")&amp;" "&amp;IF(AND(E20=$S$12,F20=$T$9),A20,"")&amp;" "&amp;IF(AND(E21=$S$12,F21=$T$9),A21,"")&amp;" "&amp;IF(AND(E22=$S$12,F22=$T$9),A22,"")&amp;" "&amp;IF(AND(E23=$S$12,F23=$T$9),A23,"")&amp;" "&amp;IF(AND(E24=$S$12,F24=$T$9),A24,"")&amp;" "&amp;IF(AND(E25=$S$12,F25=$T$9),A25,"")&amp;" "&amp;IF(AND(E26=$S$12,F26=$T$9),A26,"")&amp;" "&amp;IF(AND(E27=$S$12,F27=$T$9),A27,"")&amp;" "&amp;IF(AND(E28=$S$12,F28=$T$9),A28,"")&amp;" "&amp;IF(AND(E39=$S$12,F39=$T$9),A39,"")</f>
        <v xml:space="preserve">                   </v>
      </c>
      <c r="L12" s="70" t="str">
        <f>+IF(AND(E10=$S$12,F10=$U$9),A10,"")&amp;" "&amp;IF(AND(E11=$S$12,F11=$U$9),A11,"")&amp;" "&amp;IF(AND(E12=$S$12,F12=$U$9),A12,"")&amp;" "&amp;IF(AND(E13=$S$12,F13=$U$9),A13,"")&amp;" "&amp;IF(AND(E14=$S$12,F14=$U$9),A14,"")&amp;" "&amp;IF(AND(E15=$S$12,F15=$U$9),A15,"")&amp;" "&amp;IF(AND(E16=$S$12,F16=$U$9),A16,"")&amp;" "&amp;IF(AND(E17=$S$12,F17=$U$9),A17,"")&amp;" "&amp;IF(AND(E18=$S$12,F18=$U$9),A18,"")&amp;" "&amp;IF(AND(E19=$S$12,F19=$U$9),A19,"")&amp;" "&amp;IF(AND(E20=$S$12,F20=$U$9),A20,"")&amp;" "&amp;IF(AND(E21=$S$12,F21=$U$9),A21,"")&amp;" "&amp;IF(AND(E22=$S$12,F22=$U$9),A22,"")&amp;" "&amp;IF(AND(E23=$S$12,F23=$U$9),A23,"")&amp;" "&amp;IF(AND(E24=$S$12,F24=$U$9),A24,"")&amp;" "&amp;IF(AND(E25=$S$12,F25=$U$9),A25,"")&amp;" "&amp;IF(AND(E26=$S$12,F26=$U$9),A26,"")&amp;" "&amp;IF(AND(E27=$S$12,F27=$U$9),A27,"")&amp;" "&amp;IF(AND(E28=$S$12,F28=$U$9),A28,"")&amp;" "&amp;IF(AND(E39=$S$12,F39=$U$9),A39,"")</f>
        <v xml:space="preserve">         R10          </v>
      </c>
      <c r="M12" s="70" t="str">
        <f>+IF(AND(E10=$S$12,F10=$V$9),A10,"")&amp;" "&amp;IF(AND(E11=$S$12,F11=$V$9),A11,"")&amp;" "&amp;IF(AND(E12=$S$12,F12=$V$9),A12,"")&amp;" "&amp;IF(AND(E13=$S$12,F13=$V$9),A13,"")&amp;" "&amp;IF(AND(E14=$S$12,F14=$V$9),A14,"")&amp;" "&amp;IF(AND(E15=$S$12,F15=$V$9),A15,"")&amp;" "&amp;IF(AND(E16=$S$12,F16=$V$9),A16,"")&amp;" "&amp;IF(AND(E17=$S$12,F17=$V$9),A17,"")&amp;" "&amp;IF(AND(E18=$S$12,F18=$V$9),A18,"")&amp;" "&amp;IF(AND(E19=$S$12,F19=$V$9),A19,"")&amp;" "&amp;IF(AND(E20=$S$12,F20=$V$9),A20,"")&amp;" "&amp;IF(AND(E21=$S$12,F21=$V$9),A21,"")&amp;" "&amp;IF(AND(E22=$S$12,F22=$V$9),A22,"")&amp;" "&amp;IF(AND(E23=$S$12,F23=$V$9),A23,"")&amp;" "&amp;IF(AND(E24=$S$12,F24=$V$9),A24,"")&amp;" "&amp;IF(AND(E25=$S$12,F25=$V$9),A25,"")&amp;" "&amp;IF(AND(E26=$S$12,F26=$V$9),A26,"")&amp;" "&amp;IF(AND(E27=$S$12,F27=$V$9),A27,"")&amp;" "&amp;IF(AND(E28=$S$12,F28=$V$9),A28,"")&amp;" "&amp;IF(AND(E39=$S$12,F39=$V$9),A39,"")</f>
        <v xml:space="preserve">  R3 R4  R6     R11         </v>
      </c>
      <c r="N12" s="66" t="str">
        <f>+IF(AND(E10=$S$12,F10=$W$9),A10,"")&amp;" "&amp;IF(AND(E11=$S$12,F11=$W$9),A11,"")&amp;" "&amp;IF(AND(E12=$S$12,F12=$W$9),A12,"")&amp;" "&amp;IF(AND(E13=$S$12,F13=$W$9),A13,"")&amp;" "&amp;IF(AND(E14=$S$12,F14=$W$9),A14,"")&amp;" "&amp;IF(AND(E15=$S$12,F15=$W$9),A15,"")&amp;" "&amp;IF(AND(E16=$S$12,F16=$W$9),A16,"")&amp;" "&amp;IF(AND(E17=$S$12,F17=$W$9),A17,"")&amp;" "&amp;IF(AND(E18=$S$12,F18=$W$9),A18,"")&amp;" "&amp;IF(AND(E19=$S$12,F19=$W$9),A19,"")&amp;" "&amp;IF(AND(E20=$S$12,F20=$W$9),A20,"")&amp;" "&amp;IF(AND(E21=$S$12,F21=$W$9),A21,"")&amp;" "&amp;IF(AND(E22=$S$12,F22=$W$9),A22,"")&amp;" "&amp;IF(AND(E23=$S$12,F23=$W$9),A23,"")&amp;" "&amp;IF(AND(E24=$S$12,F24=$W$9),A24,"")&amp;" "&amp;IF(AND(E25=$S$12,F25=$W$9),A25,"")&amp;" "&amp;IF(AND(E26=$S$12,F26=$W$9),A26,"")&amp;" "&amp;IF(AND(E27=$S$12,F27=$W$9),A27,"")&amp;" "&amp;IF(AND(E28=$S$12,F28=$W$9),A28,"")&amp;" "&amp;IF(AND(E39=$S$12,F39=$W$9),A39,"")</f>
        <v xml:space="preserve">       R8            </v>
      </c>
      <c r="O12" s="67" t="str">
        <f>+IF(AND(E10=$S$12,F10=$X$9),A10,"")&amp;" "&amp;IF(AND(E11=$S$12,F11=$X$9),A11,"")&amp;" "&amp;IF(AND(E12=$S$12,F12=$X$9),A12,"")&amp;" "&amp;IF(AND(E13=$S$12,F13=$X$9),A13,"")&amp;" "&amp;IF(AND(E14=$S$12,F14=$X$9),A14,"")&amp;" "&amp;IF(AND(E15=$S$12,F15=$X$9),A15,"")&amp;" "&amp;IF(AND(E16=$S$12,F16=$X$9),A16,"")&amp;" "&amp;IF(AND(E17=$S$12,F17=$X$9),A17,"")&amp;" "&amp;IF(AND(E18=$S$12,F18=$X$9),A18,"")&amp;" "&amp;IF(AND(E19=$S$12,F19=$X$9),A19,"")&amp;" "&amp;IF(AND(E20=$S$12,F20=$X$9),A20,"")&amp;" "&amp;IF(AND(E21=$S$12,F21=$X$9),A21,"")&amp;" "&amp;IF(AND(E22=$S$12,F22=$X$9),A22,"")&amp;" "&amp;IF(AND(E23=$S$12,F23=$X$9),A23,"")&amp;" "&amp;IF(AND(E24=$S$12,F24=$X$9),A24,"")&amp;" "&amp;IF(AND(E25=$S$12,F25=$X$9),A25,"")&amp;" "&amp;IF(AND(E26=$S$12,F26=$X$9),A26,"")&amp;" "&amp;IF(AND(E27=$S$12,F27=$X$9),A27,"")&amp;" "&amp;IF(AND(E28=$S$12,F28=$X$9),A28,"")&amp;" "&amp;IF(AND(E39=$S$12,F39=$X$9),A39,"")</f>
        <v xml:space="preserve">    R5               </v>
      </c>
      <c r="Q12" s="513"/>
      <c r="R12" s="68">
        <v>0.6</v>
      </c>
      <c r="S12" s="59" t="s">
        <v>278</v>
      </c>
      <c r="T12" s="70" t="s">
        <v>280</v>
      </c>
      <c r="U12" s="70" t="s">
        <v>280</v>
      </c>
      <c r="V12" s="70" t="s">
        <v>280</v>
      </c>
      <c r="W12" s="66" t="s">
        <v>298</v>
      </c>
      <c r="X12" s="67" t="s">
        <v>299</v>
      </c>
      <c r="AA12" s="294"/>
      <c r="AB12" s="294"/>
      <c r="AC12" s="295"/>
      <c r="AD12" s="296"/>
      <c r="AE12" s="72"/>
      <c r="AF12" s="69"/>
      <c r="AG12" s="69"/>
      <c r="AH12" s="69"/>
      <c r="AI12" s="69"/>
      <c r="AJ12" s="73"/>
      <c r="AK12" s="295"/>
      <c r="AL12" s="295"/>
    </row>
    <row r="13" spans="1:38" ht="93" customHeight="1" x14ac:dyDescent="0.25">
      <c r="A13" s="62" t="str">
        <f>'2 IDENTIFICACIÓN'!A13</f>
        <v>R4</v>
      </c>
      <c r="B13" s="250"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3" s="89">
        <f>+'5 VALORACIÓN DEL CONTROL'!T33</f>
        <v>0.6</v>
      </c>
      <c r="D13" s="64">
        <f>+'5 VALORACIÓN DEL CONTROL'!U33</f>
        <v>0.6</v>
      </c>
      <c r="E13" s="64" t="str">
        <f t="shared" si="0"/>
        <v>Media</v>
      </c>
      <c r="F13" s="64" t="str">
        <f t="shared" si="1"/>
        <v>Moderado</v>
      </c>
      <c r="G13" s="250" t="str">
        <f t="shared" ref="G13:G39" si="2">+IF(E13=$S$10,IF(F13=$T$9,$T$10,IF(F13=$U$9,$U$10,IF(F13=$V$9,$V$10,IF(F13=$W$9,$W$10,IF(F13=$X$9,$X$10))))),IF(E13=$S$11,IF(F13=$T$9,$T$11,IF(F13=$U$9,$U$11,IF(F13=$V$9,$V$11,IF(F13=$W$9,$W$11,IF(F13=$X$9,$X$11))))),IF(E13=$S$12,IF(F13=$T$9,$T$12,IF(F13=$U$9,$U$12,IF(F13=$V$9,$V$12,IF(F13=$W$9,$W$12,IF(F13=$X$9,$X$12))))),IF(E13=$S$13,IF(F13=$T$9,$T$13,IF(F13=$U$9,$U$13,IF(F13=$V$9,$V$13,IF(F13=$W$9,$W$13,IF(F13=$X$9,$X$13))))),IF(E13=$S$14,IF(F13=$T$9,$T$14,IF(F13=$U$9,$U$14,IF(F13=$V$9,$V$14,IF(F13=$W$9,$W$14,IF(F13=$X$9,$X$14))))),"")))))</f>
        <v>Moderado</v>
      </c>
      <c r="I13" s="464"/>
      <c r="J13" s="56" t="s">
        <v>274</v>
      </c>
      <c r="K13" s="74" t="str">
        <f>+IF(AND(E10=$S$13,F10=$T$9),A10,"")&amp;" "&amp;IF(AND(E11=$S$13,F11=$T$9),A11,"")&amp;" "&amp;IF(AND(E12=$S$13,F12=$T$9),A12,"")&amp;" "&amp;IF(AND(E13=$S$13,F13=$T$9),A13,"")&amp;" "&amp;IF(AND(E14=$S$13,F14=$T$9),A14,"")&amp;" "&amp;IF(AND(E15=$S$13,F15=$T$9),A15,"")&amp;" "&amp;IF(AND(E16=$S$13,F16=$T$9),A16,"")&amp;" "&amp;IF(AND(E17=$S$13,F17=$T$9),A17,"")&amp;" "&amp;IF(AND(E18=$S$13,F18=$T$9),A18,"")&amp;" "&amp;IF(AND(E19=$S$13,F19=$T$9),A19,"")&amp;" "&amp;IF(AND(E20=$S$13,F20=$T$9),A20,"")&amp;" "&amp;IF(AND(E21=$S$13,F21=$T$9),A21,"")&amp;" "&amp;IF(AND(E22=$S$13,F22=$T$9),A22,"")&amp;" "&amp;IF(AND(E23=$S$13,F23=$T$9),A23,"")&amp;" "&amp;IF(AND(E24=$S$13,F24=$T$9),A24,"")&amp;" "&amp;IF(AND(E25=$S$13,F25=$T$9),A25,"")&amp;" "&amp;IF(AND(E26=$S$13,F26=$T$9),A26,"")&amp;" "&amp;IF(AND(E27=$S$13,F27=$T$9),A27,"")&amp;" "&amp;IF(AND(E28=$S$13,F28=$T$9),A28,"")&amp;" "&amp;IF(AND(E39=$S$13,F39=$T$9),A39,"")</f>
        <v xml:space="preserve">                   </v>
      </c>
      <c r="L13" s="70" t="str">
        <f>+IF(AND(E10=$S$13,F10=$U$9),A10,"")&amp;" "&amp;IF(AND(E11=$S$13,F11=$U$9),A11,"")&amp;" "&amp;IF(AND(E12=$S$13,F12=$U$9),A12,"")&amp;" "&amp;IF(AND(E13=$S$13,F13=$U$9),A13,"")&amp;" "&amp;IF(AND(E14=$S$13,F14=$U$9),A14,"")&amp;" "&amp;IF(AND(E15=$S$13,F15=$U$9),A15,"")&amp;" "&amp;IF(AND(E16=$S$13,F16=$U$9),A16,"")&amp;" "&amp;IF(AND(E17=$S$13,F17=$U$9),A17,"")&amp;" "&amp;IF(AND(E18=$S$13,F18=$U$9),A18,"")&amp;" "&amp;IF(AND(E19=$S$13,F19=$U$9),A19,"")&amp;" "&amp;IF(AND(E20=$S$13,F20=$U$9),A20,"")&amp;" "&amp;IF(AND(E21=$S$13,F21=$U$9),A21,"")&amp;" "&amp;IF(AND(E22=$S$13,F22=$U$9),A22,"")&amp;" "&amp;IF(AND(E23=$S$13,F23=$U$9),A23,"")&amp;" "&amp;IF(AND(E24=$S$13,F24=$U$9),A24,"")&amp;" "&amp;IF(AND(E25=$S$13,F25=$U$9),A25,"")&amp;" "&amp;IF(AND(E26=$S$13,F26=$U$9),A26,"")&amp;" "&amp;IF(AND(E27=$S$13,F27=$U$9),A27,"")&amp;" "&amp;IF(AND(E28=$S$13,F28=$U$9),A28,"")&amp;" "&amp;IF(AND(E39=$S$13,F39=$U$9),A39,"")</f>
        <v xml:space="preserve">                   </v>
      </c>
      <c r="M13" s="70" t="str">
        <f>+IF(AND(E10=$S$13,F10=$V$9),A10,"")&amp;" "&amp;IF(AND(E11=$S$13,F11=$V$9),A11,"")&amp;" "&amp;IF(AND(E12=$S$13,F12=$V$9),A12,"")&amp;" "&amp;IF(AND(E13=$S$13,F13=$V$9),A13,"")&amp;" "&amp;IF(AND(E14=$S$13,F14=$V$9),A14,"")&amp;" "&amp;IF(AND(E15=$S$13,F15=$V$9),A15,"")&amp;" "&amp;IF(AND(E16=$S$13,F16=$V$9),A16,"")&amp;" "&amp;IF(AND(E17=$S$13,F17=$V$9),A17,"")&amp;" "&amp;IF(AND(E18=$S$13,F18=$V$9),A18,"")&amp;" "&amp;IF(AND(E19=$S$13,F19=$V$9),A19,"")&amp;" "&amp;IF(AND(E20=$S$13,F20=$V$9),A20,"")&amp;" "&amp;IF(AND(E21=$S$13,F21=$V$9),A21,"")&amp;" "&amp;IF(AND(E22=$S$13,F22=$V$9),A22,"")&amp;" "&amp;IF(AND(E23=$S$13,F23=$V$9),A23,"")&amp;" "&amp;IF(AND(E24=$S$13,F24=$V$9),A24,"")&amp;" "&amp;IF(AND(E25=$S$13,F25=$V$9),A25,"")&amp;" "&amp;IF(AND(E26=$S$13,F26=$V$9),A26,"")&amp;" "&amp;IF(AND(E27=$S$13,F27=$V$9),A27,"")&amp;" "&amp;IF(AND(E28=$S$13,F28=$V$9),A28,"")&amp;" "&amp;IF(AND(E39=$S$13,F39=$V$9),A39,"")</f>
        <v xml:space="preserve">        R9           </v>
      </c>
      <c r="N13" s="66" t="str">
        <f>+IF(AND(E10=$S$13,F10=$W$9),A10,"")&amp;" "&amp;IF(AND(E11=$S$13,F11=$W$9),A11,"")&amp;" "&amp;IF(AND(E12=$S$13,F12=$W$9),A12,"")&amp;" "&amp;IF(AND(E13=$S$13,F13=$W$9),A13,"")&amp;" "&amp;IF(AND(E14=$S$13,F14=$W$9),A14,"")&amp;" "&amp;IF(AND(E15=$S$13,F15=$W$9),A15,"")&amp;" "&amp;IF(AND(E16=$S$13,F16=$W$9),A16,"")&amp;" "&amp;IF(AND(E17=$S$13,F17=$W$9),A17,"")&amp;" "&amp;IF(AND(E18=$S$13,F18=$W$9),A18,"")&amp;" "&amp;IF(AND(E19=$S$13,F19=$W$9),A19,"")&amp;" "&amp;IF(AND(E20=$S$13,F20=$W$9),A20,"")&amp;" "&amp;IF(AND(E21=$S$13,F21=$W$9),A21,"")&amp;" "&amp;IF(AND(E22=$S$13,F22=$W$9),A22,"")&amp;" "&amp;IF(AND(E23=$S$13,F23=$W$9),A23,"")&amp;" "&amp;IF(AND(E24=$S$13,F24=$W$9),A24,"")&amp;" "&amp;IF(AND(E25=$S$13,F25=$W$9),A25,"")&amp;" "&amp;IF(AND(E26=$S$13,F26=$W$9),A26,"")&amp;" "&amp;IF(AND(E27=$S$13,F27=$W$9),A27,"")&amp;" "&amp;IF(AND(E28=$S$13,F28=$W$9),A28,"")&amp;" "&amp;IF(AND(E39=$S$13,F39=$W$9),A39,"")</f>
        <v xml:space="preserve">                   </v>
      </c>
      <c r="O13" s="67" t="str">
        <f>+IF(AND(E10=$S$13,F10=$X$9),A10,"")&amp;" "&amp;IF(AND(E11=$S$13,F11=$X$9),A11,"")&amp;" "&amp;IF(AND(E12=$S$13,F12=$X$9),A12,"")&amp;" "&amp;IF(AND(E13=$S$13,F13=$X$9),A13,"")&amp;" "&amp;IF(AND(E14=$S$13,F14=$X$9),A14,"")&amp;" "&amp;IF(AND(E15=$S$13,F15=$X$9),A15,"")&amp;" "&amp;IF(AND(E16=$S$13,F16=$X$9),A16,"")&amp;" "&amp;IF(AND(E17=$S$13,F17=$X$9),A17,"")&amp;" "&amp;IF(AND(E18=$S$13,F18=$X$9),A18,"")&amp;" "&amp;IF(AND(E19=$S$13,F19=$X$9),A19,"")&amp;" "&amp;IF(AND(E20=$S$13,F20=$X$9),A20,"")&amp;" "&amp;IF(AND(E21=$S$13,F21=$X$9),A21,"")&amp;" "&amp;IF(AND(E22=$S$13,F22=$X$9),A22,"")&amp;" "&amp;IF(AND(E23=$S$13,F23=$X$9),A23,"")&amp;" "&amp;IF(AND(E24=$S$13,F24=$X$9),A24,"")&amp;" "&amp;IF(AND(E25=$S$13,F25=$X$9),A25,"")&amp;" "&amp;IF(AND(E26=$S$13,F26=$X$9),A26,"")&amp;" "&amp;IF(AND(E27=$S$13,F27=$X$9),A27,"")&amp;" "&amp;IF(AND(E28=$S$13,F28=$X$9),A28,"")&amp;" "&amp;IF(AND(E39=$S$13,F39=$X$9),A39,"")</f>
        <v xml:space="preserve">                   </v>
      </c>
      <c r="Q13" s="513"/>
      <c r="R13" s="68">
        <v>0.4</v>
      </c>
      <c r="S13" s="59" t="s">
        <v>274</v>
      </c>
      <c r="T13" s="74" t="s">
        <v>300</v>
      </c>
      <c r="U13" s="70" t="s">
        <v>280</v>
      </c>
      <c r="V13" s="70" t="s">
        <v>280</v>
      </c>
      <c r="W13" s="66" t="s">
        <v>298</v>
      </c>
      <c r="X13" s="67" t="s">
        <v>299</v>
      </c>
      <c r="AA13" s="294"/>
      <c r="AB13" s="294"/>
      <c r="AC13" s="295"/>
      <c r="AD13" s="296"/>
      <c r="AE13" s="72"/>
      <c r="AF13" s="69"/>
      <c r="AG13" s="69"/>
      <c r="AH13" s="69"/>
      <c r="AI13" s="73"/>
      <c r="AJ13" s="69"/>
      <c r="AK13" s="295"/>
      <c r="AL13" s="295"/>
    </row>
    <row r="14" spans="1:38" ht="93" customHeight="1" thickBot="1" x14ac:dyDescent="0.3">
      <c r="A14" s="62" t="str">
        <f>'2 IDENTIFICACIÓN'!A14</f>
        <v>R5</v>
      </c>
      <c r="B14" s="250" t="str">
        <f>+'2 IDENTIFICACIÓN'!J14</f>
        <v>Posibilidad de afectación económica y reputacional por investigaciones y sanciones disciplinarias por entes de control,  debido a la falta de seguimiento al cumplimiento de metas del Plan de Desarrollo Municipal programadas para la vigencia.</v>
      </c>
      <c r="C14" s="89">
        <f>+'5 VALORACIÓN DEL CONTROL'!T39</f>
        <v>0.6</v>
      </c>
      <c r="D14" s="64">
        <f>+'5 VALORACIÓN DEL CONTROL'!U39</f>
        <v>1</v>
      </c>
      <c r="E14" s="64" t="str">
        <f t="shared" si="0"/>
        <v>Media</v>
      </c>
      <c r="F14" s="64" t="str">
        <f t="shared" si="1"/>
        <v>Catastrófico</v>
      </c>
      <c r="G14" s="250" t="str">
        <f t="shared" si="2"/>
        <v>Extremo</v>
      </c>
      <c r="I14" s="465"/>
      <c r="J14" s="75" t="s">
        <v>270</v>
      </c>
      <c r="K14" s="76" t="str">
        <f>+IF(AND(E10=$S$14,F10=$T$9),A10,"")&amp;" "&amp;IF(AND(E11=$S$14,F11=$T$9),A11,"")&amp;" "&amp;IF(AND(E12=$S$14,F12=$T$9),A12,"")&amp;" "&amp;IF(AND(E13=$S$14,F13=$T$9),A13,"")&amp;" "&amp;IF(AND(E14=$S$14,F14=$T$9),A14,"")&amp;" "&amp;IF(AND(E15=$S$14,F15=$T$9),A15,"")&amp;" "&amp;IF(AND(E16=$S$14,F16=$T$9),A16,"")&amp;" "&amp;IF(AND(E17=$S$14,F17=$T$9),A17,"")&amp;" "&amp;IF(AND(E18=$S$14,F18=$T$9),A18,"")&amp;" "&amp;IF(AND(E19=$S$14,F19=$T$9),A19,"")&amp;" "&amp;IF(AND(E20=$S$14,F20=$T$9),A20,"")&amp;" "&amp;IF(AND(E21=$S$14,F21=$T$9),A21,"")&amp;" "&amp;IF(AND(E22=$S$14,F22=$T$9),A22,"")&amp;" "&amp;IF(AND(E23=$S$14,F23=$T$9),A23,"")&amp;" "&amp;IF(AND(E24=$S$14,F24=$T$9),A24,"")&amp;" "&amp;IF(AND(E25=$S$14,F25=$T$9),A25,"")&amp;" "&amp;IF(AND(E26=$S$14,F26=$T$9),A26,"")&amp;" "&amp;IF(AND(E27=$S$14,F27=$T$9),A27,"")&amp;" "&amp;IF(AND(E28=$S$14,F28=$T$9),A28,"")&amp;" "&amp;IF(AND(E39=$S$14,F39=$T$9),A39,"")</f>
        <v xml:space="preserve">                   </v>
      </c>
      <c r="L14" s="76" t="str">
        <f>+IF(AND(E10=$S$14,F10=$U$9),A10,"")&amp;" "&amp;IF(AND(E11=$S$14,F11=$U$9),A11,"")&amp;" "&amp;IF(AND(E12=$S$14,F12=$U$9),A12,"")&amp;" "&amp;IF(AND(E13=$S$14,F13=$U$9),A13,"")&amp;" "&amp;IF(AND(E14=$S$14,F14=$U$9),A14,"")&amp;" "&amp;IF(AND(E15=$S$14,F15=$U$9),A15,"")&amp;" "&amp;IF(AND(E16=$S$14,F16=$U$9),A16,"")&amp;" "&amp;IF(AND(E17=$S$14,F17=$U$9),A17,"")&amp;" "&amp;IF(AND(E18=$S$14,F18=$U$9),A18,"")&amp;" "&amp;IF(AND(E19=$S$14,F19=$U$9),A19,"")&amp;" "&amp;IF(AND(E20=$S$14,F20=$U$9),A20,"")&amp;" "&amp;IF(AND(E21=$S$14,F21=$U$9),A21,"")&amp;" "&amp;IF(AND(E22=$S$14,F22=$U$9),A22,"")&amp;" "&amp;IF(AND(E23=$S$14,F23=$U$9),A23,"")&amp;" "&amp;IF(AND(E24=$S$14,F24=$U$9),A24,"")&amp;" "&amp;IF(AND(E25=$S$14,F25=$U$9),A25,"")&amp;" "&amp;IF(AND(E26=$S$14,F26=$U$9),A26,"")&amp;" "&amp;IF(AND(E27=$S$14,F27=$U$9),A27,"")&amp;" "&amp;IF(AND(E28=$S$14,F28=$U$9),A28,"")&amp;" "&amp;IF(AND(E39=$S$14,F39=$U$9),A39,"")</f>
        <v xml:space="preserve">                   </v>
      </c>
      <c r="M14" s="77" t="str">
        <f>+IF(AND(E10=$S$14,F10=$V$9),A10,"")&amp;" "&amp;IF(AND(E11=$S$14,F11=$V$9),A11,"")&amp;" "&amp;IF(AND(E12=$S$14,F12=$V$9),A12,"")&amp;" "&amp;IF(AND(E13=$S$14,F13=$V$9),A13,"")&amp;" "&amp;IF(AND(E14=$S$14,F14=$V$9),A14,"")&amp;" "&amp;IF(AND(E15=$S$14,F15=$V$9),A15,"")&amp;" "&amp;IF(AND(E16=$S$14,F16=$V$9),A16,"")&amp;" "&amp;IF(AND(E17=$S$14,F17=$V$9),A17,"")&amp;" "&amp;IF(AND(E18=$S$14,F18=$V$9),A18,"")&amp;" "&amp;IF(AND(E19=$S$14,F19=$V$9),A19,"")&amp;" "&amp;IF(AND(E20=$S$14,F20=$V$9),A20,"")&amp;" "&amp;IF(AND(E21=$S$14,F21=$V$9),A21,"")&amp;" "&amp;IF(AND(E22=$S$14,F22=$V$9),A22,"")&amp;" "&amp;IF(AND(E23=$S$14,F23=$V$9),A23,"")&amp;" "&amp;IF(AND(E24=$S$14,F24=$V$9),A24,"")&amp;" "&amp;IF(AND(E25=$S$14,F25=$V$9),A25,"")&amp;" "&amp;IF(AND(E26=$S$14,F26=$V$9),A26,"")&amp;" "&amp;IF(AND(E27=$S$14,F27=$V$9),A27,"")&amp;" "&amp;IF(AND(E28=$S$14,F28=$V$9),A28,"")&amp;" "&amp;IF(AND(E39=$S$14,F39=$V$9),A39,"")</f>
        <v xml:space="preserve">                   </v>
      </c>
      <c r="N14" s="78" t="str">
        <f>+IF(AND(E10=$S$14,F10=$W$9),A10,"")&amp;" "&amp;IF(AND(E11=$S$14,F11=$W$9),A11,"")&amp;" "&amp;IF(AND(E12=$S$14,F12=$W$9),A12,"")&amp;" "&amp;IF(AND(E13=$S$14,F13=$W$9),A13,"")&amp;" "&amp;IF(AND(E14=$S$14,F14=$W$9),A14,"")&amp;" "&amp;IF(AND(E15=$S$14,F15=$W$9),A15,"")&amp;" "&amp;IF(AND(E16=$S$14,F16=$W$9),A16,"")&amp;" "&amp;IF(AND(E17=$S$14,F17=$W$9),A17,"")&amp;" "&amp;IF(AND(E18=$S$14,F18=$W$9),A18,"")&amp;" "&amp;IF(AND(E19=$S$14,F19=$W$9),A19,"")&amp;" "&amp;IF(AND(E20=$S$14,F20=$W$9),A20,"")&amp;" "&amp;IF(AND(E21=$S$14,F21=$W$9),A21,"")&amp;" "&amp;IF(AND(E22=$S$14,F22=$W$9),A22,"")&amp;" "&amp;IF(AND(E23=$S$14,F23=$W$9),A23,"")&amp;" "&amp;IF(AND(E24=$S$14,F24=$W$9),A24,"")&amp;" "&amp;IF(AND(E25=$S$14,F25=$W$9),A25,"")&amp;" "&amp;IF(AND(E26=$S$14,F26=$W$9),A26,"")&amp;" "&amp;IF(AND(E27=$S$14,F27=$W$9),A27,"")&amp;" "&amp;IF(AND(E28=$S$14,F28=$W$9),A28,"")&amp;" "&amp;IF(AND(E39=$S$14,F39=$W$9),A39,"")</f>
        <v xml:space="preserve">                   </v>
      </c>
      <c r="O14" s="79" t="str">
        <f>+IF(AND(E10=$S$14,F10=$X$9),A10,"")&amp;" "&amp;IF(AND(E11=$S$14,F11=$X$9),A11,"")&amp;" "&amp;IF(AND(E12=$S$14,F12=$X$9),A12,"")&amp;" "&amp;IF(AND(E13=$S$14,F13=$X$9),A13,"")&amp;" "&amp;IF(AND(E14=$S$14,F14=$X$9),A14,"")&amp;" "&amp;IF(AND(E15=$S$14,F15=$X$9),A15,"")&amp;" "&amp;IF(AND(E16=$S$14,F16=$X$9),A16,"")&amp;" "&amp;IF(AND(E17=$S$14,F17=$X$9),A17,"")&amp;" "&amp;IF(AND(E18=$S$14,F18=$X$9),A18,"")&amp;" "&amp;IF(AND(E19=$S$14,F19=$X$9),A19,"")&amp;" "&amp;IF(AND(E20=$S$14,F20=$X$9),A20,"")&amp;" "&amp;IF(AND(E21=$S$14,F21=$X$9),A21,"")&amp;" "&amp;IF(AND(E22=$S$14,F22=$X$9),A22,"")&amp;" "&amp;IF(AND(E23=$S$14,F23=$X$9),A23,"")&amp;" "&amp;IF(AND(E24=$S$14,F24=$X$9),A24,"")&amp;" "&amp;IF(AND(E25=$S$14,F25=$X$9),A25,"")&amp;" "&amp;IF(AND(E26=$S$14,F26=$X$9),A26,"")&amp;" "&amp;IF(AND(E27=$S$14,F27=$X$9),A27,"")&amp;" "&amp;IF(AND(E28=$S$14,F28=$X$9),A28,"")&amp;" "&amp;IF(AND(E39=$S$14,F39=$X$9),A39,"")</f>
        <v xml:space="preserve">                   </v>
      </c>
      <c r="Q14" s="513"/>
      <c r="R14" s="80">
        <v>0.2</v>
      </c>
      <c r="S14" s="81" t="s">
        <v>270</v>
      </c>
      <c r="T14" s="76" t="s">
        <v>300</v>
      </c>
      <c r="U14" s="76" t="s">
        <v>300</v>
      </c>
      <c r="V14" s="77" t="s">
        <v>280</v>
      </c>
      <c r="W14" s="78" t="s">
        <v>298</v>
      </c>
      <c r="X14" s="79" t="s">
        <v>299</v>
      </c>
      <c r="AA14" s="294"/>
      <c r="AB14" s="294"/>
      <c r="AC14" s="295"/>
      <c r="AD14" s="296"/>
      <c r="AE14" s="72"/>
      <c r="AF14" s="69"/>
      <c r="AG14" s="69"/>
      <c r="AH14" s="69"/>
      <c r="AI14" s="69"/>
      <c r="AJ14" s="69"/>
      <c r="AK14" s="295"/>
      <c r="AL14" s="295"/>
    </row>
    <row r="15" spans="1:38" ht="93" customHeight="1" x14ac:dyDescent="0.25">
      <c r="A15" s="62" t="str">
        <f>'2 IDENTIFICACIÓN'!A15</f>
        <v>R6</v>
      </c>
      <c r="B15" s="250"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5" s="89">
        <f>+'5 VALORACIÓN DEL CONTROL'!T45</f>
        <v>0.6</v>
      </c>
      <c r="D15" s="64">
        <f>+'5 VALORACIÓN DEL CONTROL'!U45</f>
        <v>0.6</v>
      </c>
      <c r="E15" s="64" t="str">
        <f t="shared" si="0"/>
        <v>Media</v>
      </c>
      <c r="F15" s="64" t="str">
        <f t="shared" si="1"/>
        <v>Moderado</v>
      </c>
      <c r="G15" s="250" t="str">
        <f t="shared" si="2"/>
        <v>Moderado</v>
      </c>
      <c r="AA15" s="294"/>
      <c r="AB15" s="294"/>
      <c r="AC15" s="295"/>
      <c r="AD15" s="296"/>
      <c r="AE15" s="72"/>
      <c r="AF15" s="69"/>
      <c r="AG15" s="69"/>
      <c r="AH15" s="69"/>
      <c r="AI15" s="69"/>
      <c r="AJ15" s="69"/>
      <c r="AK15" s="295"/>
      <c r="AL15" s="295"/>
    </row>
    <row r="16" spans="1:38" ht="93" customHeight="1" x14ac:dyDescent="0.25">
      <c r="A16" s="62" t="str">
        <f>'2 IDENTIFICACIÓN'!A16</f>
        <v>R7</v>
      </c>
      <c r="B16" s="250" t="str">
        <f>+'2 IDENTIFICACIÓN'!J16</f>
        <v>Posibilidad de afectación reputacional por  Pérdida de imagen institucional e  investigaciones disciplinarias debido a  incumplimiento de la Ley 1581 de 2012 que dicta disposiciones generales para la protección de datos personales</v>
      </c>
      <c r="C16" s="89">
        <f>+'5 VALORACIÓN DEL CONTROL'!T51</f>
        <v>0.8</v>
      </c>
      <c r="D16" s="64">
        <f>+'5 VALORACIÓN DEL CONTROL'!U51</f>
        <v>0.6</v>
      </c>
      <c r="E16" s="64" t="str">
        <f t="shared" si="0"/>
        <v>Alta</v>
      </c>
      <c r="F16" s="64" t="str">
        <f t="shared" si="1"/>
        <v>Moderado</v>
      </c>
      <c r="G16" s="250" t="str">
        <f t="shared" si="2"/>
        <v>Alto</v>
      </c>
      <c r="T16" s="53" t="s">
        <v>301</v>
      </c>
      <c r="V16" s="294"/>
      <c r="W16" s="294"/>
      <c r="X16" s="294"/>
      <c r="Y16" s="294"/>
      <c r="Z16" s="294"/>
      <c r="AA16" s="294"/>
      <c r="AB16" s="294"/>
      <c r="AC16" s="295"/>
      <c r="AD16" s="296"/>
      <c r="AE16" s="295"/>
      <c r="AF16" s="72"/>
      <c r="AG16" s="72"/>
      <c r="AH16" s="72"/>
      <c r="AI16" s="72"/>
      <c r="AJ16" s="72"/>
      <c r="AK16" s="295"/>
      <c r="AL16" s="295"/>
    </row>
    <row r="17" spans="1:38" ht="93" customHeight="1" x14ac:dyDescent="0.25">
      <c r="A17" s="62" t="str">
        <f>'2 IDENTIFICACIÓN'!A17</f>
        <v>R8</v>
      </c>
      <c r="B17" s="250" t="str">
        <f>+'2 IDENTIFICACIÓN'!J17</f>
        <v>Posibilidad  de efecto dañoso sobre bienes de uso fiscal por pérdida, extravío, hurto o faltantes en inventario de bienes muebles de la entidad,  debido a deficiencias en la actualización, verificación y control del inventario de bienes muebles.</v>
      </c>
      <c r="C17" s="89">
        <f>+'5 VALORACIÓN DEL CONTROL'!T57</f>
        <v>0.6</v>
      </c>
      <c r="D17" s="64">
        <f>+'5 VALORACIÓN DEL CONTROL'!U57</f>
        <v>0.8</v>
      </c>
      <c r="E17" s="64" t="str">
        <f t="shared" si="0"/>
        <v>Media</v>
      </c>
      <c r="F17" s="64" t="str">
        <f t="shared" si="1"/>
        <v>Mayor</v>
      </c>
      <c r="G17" s="250" t="str">
        <f t="shared" si="2"/>
        <v>Alto</v>
      </c>
      <c r="T17" s="83" t="s">
        <v>299</v>
      </c>
      <c r="V17" s="294"/>
      <c r="W17" s="294"/>
      <c r="X17" s="294"/>
      <c r="Y17" s="294"/>
      <c r="Z17" s="294"/>
      <c r="AA17" s="294"/>
      <c r="AB17" s="294"/>
      <c r="AC17" s="295"/>
      <c r="AD17" s="295"/>
      <c r="AE17" s="295"/>
      <c r="AF17" s="69"/>
      <c r="AG17" s="69"/>
      <c r="AH17" s="69"/>
      <c r="AI17" s="69"/>
      <c r="AJ17" s="69"/>
      <c r="AK17" s="295"/>
      <c r="AL17" s="295"/>
    </row>
    <row r="18" spans="1:38" ht="93" customHeight="1" x14ac:dyDescent="0.25">
      <c r="A18" s="62" t="str">
        <f>'2 IDENTIFICACIÓN'!A18</f>
        <v>R9</v>
      </c>
      <c r="B18" s="250" t="str">
        <f>+'2 IDENTIFICACIÓN'!J18</f>
        <v>Posibilidad  de efecto dañoso sobre el recurso público por la ejecución de un alcance inferior al contratado con pago total del valor del contrato, debido a deficiencias en el ejercicio de las funciones de supervisión e interventoría de los contratos de la entidad.</v>
      </c>
      <c r="C18" s="89">
        <f>+'5 VALORACIÓN DEL CONTROL'!T63</f>
        <v>0.4</v>
      </c>
      <c r="D18" s="64">
        <f>+'5 VALORACIÓN DEL CONTROL'!U63</f>
        <v>0.6</v>
      </c>
      <c r="E18" s="64" t="str">
        <f t="shared" si="0"/>
        <v>Baja</v>
      </c>
      <c r="F18" s="64" t="str">
        <f t="shared" si="1"/>
        <v>Moderado</v>
      </c>
      <c r="G18" s="250" t="str">
        <f t="shared" si="2"/>
        <v>Moderado</v>
      </c>
      <c r="T18" s="66" t="s">
        <v>298</v>
      </c>
      <c r="U18" s="294"/>
      <c r="V18" s="294"/>
      <c r="W18" s="294"/>
      <c r="X18" s="294"/>
      <c r="Y18" s="294"/>
      <c r="Z18" s="294"/>
      <c r="AA18" s="294"/>
      <c r="AB18" s="294"/>
      <c r="AC18" s="295"/>
      <c r="AD18" s="295"/>
      <c r="AE18" s="295"/>
      <c r="AF18" s="69"/>
      <c r="AG18" s="69"/>
      <c r="AH18" s="69"/>
      <c r="AI18" s="69"/>
      <c r="AJ18" s="69"/>
      <c r="AK18" s="295"/>
      <c r="AL18" s="295"/>
    </row>
    <row r="19" spans="1:38" ht="93" customHeight="1" x14ac:dyDescent="0.25">
      <c r="A19" s="62" t="str">
        <f>'2 IDENTIFICACIÓN'!A19</f>
        <v>R10</v>
      </c>
      <c r="B19" s="250" t="str">
        <f>+'2 IDENTIFICACIÓN'!J19</f>
        <v>Posibilidad  de efecto dañoso sobre el recurso público por  pago de sanción e intereses moratorios, debido a trámite inoportuno a los requerimientos de los entes de control y vigilancia, de acuerdo con sus lineamientos y términos de ley.</v>
      </c>
      <c r="C19" s="89">
        <f>+'5 VALORACIÓN DEL CONTROL'!T69</f>
        <v>0.6</v>
      </c>
      <c r="D19" s="64">
        <f>+'5 VALORACIÓN DEL CONTROL'!U69</f>
        <v>0.4</v>
      </c>
      <c r="E19" s="64" t="str">
        <f t="shared" si="0"/>
        <v>Media</v>
      </c>
      <c r="F19" s="64" t="str">
        <f t="shared" si="1"/>
        <v>Menor</v>
      </c>
      <c r="G19" s="250" t="str">
        <f t="shared" si="2"/>
        <v>Moderado</v>
      </c>
      <c r="S19" s="297"/>
      <c r="T19" s="70" t="s">
        <v>280</v>
      </c>
      <c r="U19" s="297"/>
      <c r="V19" s="297"/>
      <c r="W19" s="297"/>
      <c r="X19" s="297"/>
      <c r="Y19" s="297"/>
      <c r="Z19" s="297"/>
      <c r="AA19" s="297"/>
      <c r="AB19" s="297"/>
      <c r="AC19" s="295"/>
      <c r="AD19" s="295"/>
      <c r="AE19" s="298"/>
      <c r="AF19" s="298"/>
      <c r="AG19" s="298"/>
      <c r="AH19" s="298"/>
      <c r="AI19" s="298"/>
      <c r="AJ19" s="298"/>
      <c r="AK19" s="295"/>
      <c r="AL19" s="295"/>
    </row>
    <row r="20" spans="1:38" ht="93" customHeight="1" x14ac:dyDescent="0.25">
      <c r="A20" s="62" t="str">
        <f>'2 IDENTIFICACIÓN'!A20</f>
        <v>R11</v>
      </c>
      <c r="B20" s="250" t="str">
        <f>+'2 IDENTIFICACIÓN'!J20</f>
        <v>Posibilidad de pérdida reputacional por  soborno entrante en el proceso de gestión de la información de interés ciudadano, al recibir o solicitar dádivas o beneficios a nombre propio o de terceros, debido a la gestion indebida de las redes institucionales y/o uso indebido, alteración o revelación selectiva de información institucional de interés público.</v>
      </c>
      <c r="C20" s="89">
        <f>+'5 VALORACIÓN DEL CONTROL'!T75</f>
        <v>0.6</v>
      </c>
      <c r="D20" s="64">
        <f>+'5 VALORACIÓN DEL CONTROL'!U75</f>
        <v>0.6</v>
      </c>
      <c r="E20" s="64" t="str">
        <f t="shared" si="0"/>
        <v>Media</v>
      </c>
      <c r="F20" s="64" t="str">
        <f t="shared" si="1"/>
        <v>Moderado</v>
      </c>
      <c r="G20" s="250" t="str">
        <f t="shared" si="2"/>
        <v>Moderado</v>
      </c>
      <c r="S20" s="297"/>
      <c r="T20" s="74" t="s">
        <v>300</v>
      </c>
      <c r="AA20" s="297"/>
      <c r="AB20" s="297"/>
      <c r="AC20" s="295"/>
      <c r="AD20" s="295"/>
      <c r="AE20" s="295"/>
      <c r="AF20" s="69"/>
      <c r="AG20" s="69"/>
      <c r="AH20" s="69"/>
      <c r="AI20" s="69"/>
      <c r="AJ20" s="69"/>
      <c r="AK20" s="295"/>
      <c r="AL20" s="295"/>
    </row>
    <row r="21" spans="1:38" ht="93" customHeight="1" x14ac:dyDescent="0.25">
      <c r="A21" s="62" t="str">
        <f>'2 IDENTIFICACIÓN'!A21</f>
        <v>R12</v>
      </c>
      <c r="B21" s="250" t="str">
        <f>+'2 IDENTIFICACIÓN'!J21</f>
        <v xml:space="preserve"> por  debido a </v>
      </c>
      <c r="C21" s="89" t="str">
        <f>+'5 VALORACIÓN DEL CONTROL'!T81</f>
        <v/>
      </c>
      <c r="D21" s="64" t="str">
        <f>+'5 VALORACIÓN DEL CONTROL'!U81</f>
        <v/>
      </c>
      <c r="E21" s="64" t="str">
        <f t="shared" si="0"/>
        <v/>
      </c>
      <c r="F21" s="64" t="str">
        <f t="shared" si="1"/>
        <v/>
      </c>
      <c r="G21" s="250" t="str">
        <f t="shared" si="2"/>
        <v/>
      </c>
      <c r="Q21" s="299"/>
      <c r="R21" s="299"/>
      <c r="S21" s="297"/>
      <c r="AA21" s="297"/>
      <c r="AB21" s="297"/>
      <c r="AC21" s="295"/>
      <c r="AD21" s="295"/>
      <c r="AE21" s="295"/>
      <c r="AF21" s="69"/>
      <c r="AG21" s="69"/>
      <c r="AH21" s="69"/>
      <c r="AI21" s="69"/>
      <c r="AJ21" s="69"/>
      <c r="AK21" s="295"/>
      <c r="AL21" s="295"/>
    </row>
    <row r="22" spans="1:38" ht="93" customHeight="1" x14ac:dyDescent="0.25">
      <c r="A22" s="62" t="str">
        <f>'2 IDENTIFICACIÓN'!A22</f>
        <v>R13</v>
      </c>
      <c r="B22" s="250" t="str">
        <f>+'2 IDENTIFICACIÓN'!J22</f>
        <v xml:space="preserve"> por  debido a </v>
      </c>
      <c r="C22" s="89" t="str">
        <f>+'5 VALORACIÓN DEL CONTROL'!T87</f>
        <v/>
      </c>
      <c r="D22" s="64" t="str">
        <f>+'5 VALORACIÓN DEL CONTROL'!U87</f>
        <v/>
      </c>
      <c r="E22" s="64" t="str">
        <f t="shared" si="0"/>
        <v/>
      </c>
      <c r="F22" s="64" t="str">
        <f t="shared" si="1"/>
        <v/>
      </c>
      <c r="G22" s="250" t="str">
        <f t="shared" si="2"/>
        <v/>
      </c>
      <c r="Q22" s="299"/>
      <c r="R22" s="299"/>
      <c r="S22" s="300"/>
      <c r="AA22" s="297"/>
      <c r="AB22" s="297"/>
      <c r="AC22" s="295"/>
      <c r="AD22" s="69"/>
      <c r="AE22" s="69"/>
      <c r="AF22" s="69"/>
      <c r="AG22" s="69"/>
      <c r="AH22" s="69"/>
      <c r="AI22" s="69"/>
      <c r="AJ22" s="69"/>
      <c r="AK22" s="295"/>
      <c r="AL22" s="295"/>
    </row>
    <row r="23" spans="1:38" ht="93" customHeight="1" x14ac:dyDescent="0.25">
      <c r="A23" s="62" t="str">
        <f>'2 IDENTIFICACIÓN'!A23</f>
        <v>R14</v>
      </c>
      <c r="B23" s="250" t="str">
        <f>+'2 IDENTIFICACIÓN'!J23</f>
        <v xml:space="preserve"> por  debido a </v>
      </c>
      <c r="C23" s="89" t="str">
        <f>+'5 VALORACIÓN DEL CONTROL'!T93</f>
        <v/>
      </c>
      <c r="D23" s="64" t="str">
        <f>+'5 VALORACIÓN DEL CONTROL'!U93</f>
        <v/>
      </c>
      <c r="E23" s="64" t="str">
        <f t="shared" si="0"/>
        <v/>
      </c>
      <c r="F23" s="64" t="str">
        <f t="shared" si="1"/>
        <v/>
      </c>
      <c r="G23" s="250" t="str">
        <f t="shared" si="2"/>
        <v/>
      </c>
      <c r="Q23" s="299"/>
      <c r="R23" s="299"/>
      <c r="AC23" s="295"/>
      <c r="AD23" s="301"/>
      <c r="AE23" s="301"/>
      <c r="AF23" s="301"/>
      <c r="AG23" s="301"/>
      <c r="AH23" s="301"/>
      <c r="AI23" s="301"/>
      <c r="AJ23" s="69"/>
      <c r="AK23" s="295"/>
      <c r="AL23" s="295"/>
    </row>
    <row r="24" spans="1:38" ht="93" customHeight="1" x14ac:dyDescent="0.25">
      <c r="A24" s="62" t="str">
        <f>'2 IDENTIFICACIÓN'!A24</f>
        <v>R15</v>
      </c>
      <c r="B24" s="250" t="str">
        <f>+'2 IDENTIFICACIÓN'!J24</f>
        <v xml:space="preserve"> por  debido a </v>
      </c>
      <c r="C24" s="89" t="str">
        <f>+'5 VALORACIÓN DEL CONTROL'!T99</f>
        <v/>
      </c>
      <c r="D24" s="64" t="str">
        <f>+'5 VALORACIÓN DEL CONTROL'!U99</f>
        <v/>
      </c>
      <c r="E24" s="64" t="str">
        <f t="shared" si="0"/>
        <v/>
      </c>
      <c r="F24" s="64" t="str">
        <f t="shared" si="1"/>
        <v/>
      </c>
      <c r="G24" s="250" t="str">
        <f t="shared" si="2"/>
        <v/>
      </c>
      <c r="Q24" s="299"/>
      <c r="R24" s="299"/>
      <c r="AC24" s="295"/>
      <c r="AD24" s="69"/>
      <c r="AE24" s="69"/>
      <c r="AF24" s="69"/>
      <c r="AG24" s="69"/>
      <c r="AH24" s="69"/>
      <c r="AI24" s="69"/>
      <c r="AJ24" s="69"/>
      <c r="AK24" s="295"/>
      <c r="AL24" s="295"/>
    </row>
    <row r="25" spans="1:38" ht="93" customHeight="1" x14ac:dyDescent="0.25">
      <c r="A25" s="62" t="str">
        <f>'2 IDENTIFICACIÓN'!A25</f>
        <v>R16</v>
      </c>
      <c r="B25" s="250" t="str">
        <f>+'2 IDENTIFICACIÓN'!J25</f>
        <v xml:space="preserve"> por  debido a </v>
      </c>
      <c r="C25" s="89" t="str">
        <f>+'5 VALORACIÓN DEL CONTROL'!T105</f>
        <v/>
      </c>
      <c r="D25" s="64" t="str">
        <f>+'5 VALORACIÓN DEL CONTROL'!U105</f>
        <v/>
      </c>
      <c r="E25" s="64" t="str">
        <f t="shared" si="0"/>
        <v/>
      </c>
      <c r="F25" s="64" t="str">
        <f t="shared" si="1"/>
        <v/>
      </c>
      <c r="G25" s="250" t="str">
        <f t="shared" si="2"/>
        <v/>
      </c>
      <c r="AC25" s="295"/>
      <c r="AD25" s="69"/>
      <c r="AE25" s="69"/>
      <c r="AF25" s="69"/>
      <c r="AG25" s="69"/>
      <c r="AH25" s="69"/>
      <c r="AI25" s="69"/>
      <c r="AJ25" s="69"/>
      <c r="AK25" s="295"/>
      <c r="AL25" s="295"/>
    </row>
    <row r="26" spans="1:38" ht="93" customHeight="1" x14ac:dyDescent="0.3">
      <c r="A26" s="62" t="str">
        <f>'2 IDENTIFICACIÓN'!A26</f>
        <v>R17</v>
      </c>
      <c r="B26" s="250" t="str">
        <f>+'2 IDENTIFICACIÓN'!J26</f>
        <v xml:space="preserve"> por  debido a </v>
      </c>
      <c r="C26" s="89" t="str">
        <f>+'5 VALORACIÓN DEL CONTROL'!T111</f>
        <v/>
      </c>
      <c r="D26" s="64" t="str">
        <f>+'5 VALORACIÓN DEL CONTROL'!U111</f>
        <v/>
      </c>
      <c r="E26" s="64" t="str">
        <f t="shared" si="0"/>
        <v/>
      </c>
      <c r="F26" s="64" t="str">
        <f t="shared" si="1"/>
        <v/>
      </c>
      <c r="G26" s="250" t="str">
        <f t="shared" si="2"/>
        <v/>
      </c>
    </row>
    <row r="27" spans="1:38" ht="93" customHeight="1" x14ac:dyDescent="0.3">
      <c r="A27" s="62" t="str">
        <f>'2 IDENTIFICACIÓN'!A27</f>
        <v>R18</v>
      </c>
      <c r="B27" s="250" t="str">
        <f>+'2 IDENTIFICACIÓN'!J27</f>
        <v xml:space="preserve"> por  debido a </v>
      </c>
      <c r="C27" s="89" t="str">
        <f>+'5 VALORACIÓN DEL CONTROL'!T117</f>
        <v/>
      </c>
      <c r="D27" s="64" t="str">
        <f>+'5 VALORACIÓN DEL CONTROL'!U117</f>
        <v/>
      </c>
      <c r="E27" s="64" t="str">
        <f t="shared" si="0"/>
        <v/>
      </c>
      <c r="F27" s="64" t="str">
        <f t="shared" si="1"/>
        <v/>
      </c>
      <c r="G27" s="250" t="str">
        <f t="shared" si="2"/>
        <v/>
      </c>
    </row>
    <row r="28" spans="1:38" ht="93" customHeight="1" x14ac:dyDescent="0.3">
      <c r="A28" s="62" t="str">
        <f>'2 IDENTIFICACIÓN'!A28</f>
        <v>R19</v>
      </c>
      <c r="B28" s="250" t="str">
        <f>+'2 IDENTIFICACIÓN'!J28</f>
        <v xml:space="preserve"> por  debido a </v>
      </c>
      <c r="C28" s="89" t="str">
        <f>+'5 VALORACIÓN DEL CONTROL'!T123</f>
        <v/>
      </c>
      <c r="D28" s="64" t="str">
        <f>+'5 VALORACIÓN DEL CONTROL'!U123</f>
        <v/>
      </c>
      <c r="E28" s="64" t="str">
        <f t="shared" si="0"/>
        <v/>
      </c>
      <c r="F28" s="64" t="str">
        <f t="shared" si="1"/>
        <v/>
      </c>
      <c r="G28" s="250" t="str">
        <f t="shared" si="2"/>
        <v/>
      </c>
    </row>
    <row r="29" spans="1:38" ht="93" customHeight="1" x14ac:dyDescent="0.3">
      <c r="A29" s="62" t="str">
        <f>'2 IDENTIFICACIÓN'!A29</f>
        <v>R20</v>
      </c>
      <c r="B29" s="250" t="str">
        <f>+'2 IDENTIFICACIÓN'!J29</f>
        <v xml:space="preserve"> por  debido a </v>
      </c>
      <c r="C29" s="89" t="str">
        <f>+'5 VALORACIÓN DEL CONTROL'!T129</f>
        <v/>
      </c>
      <c r="D29" s="64" t="str">
        <f>+'5 VALORACIÓN DEL CONTROL'!U129</f>
        <v/>
      </c>
      <c r="E29" s="64" t="str">
        <f t="shared" si="0"/>
        <v/>
      </c>
      <c r="F29" s="64" t="str">
        <f t="shared" si="1"/>
        <v/>
      </c>
      <c r="G29" s="250" t="str">
        <f t="shared" si="2"/>
        <v/>
      </c>
    </row>
    <row r="30" spans="1:38" ht="93" customHeight="1" x14ac:dyDescent="0.3">
      <c r="A30" s="62" t="str">
        <f>'2 IDENTIFICACIÓN'!A30</f>
        <v>R21</v>
      </c>
      <c r="B30" s="250" t="str">
        <f>+'2 IDENTIFICACIÓN'!J30</f>
        <v xml:space="preserve"> por  debido a </v>
      </c>
      <c r="C30" s="89" t="str">
        <f>+'5 VALORACIÓN DEL CONTROL'!T135</f>
        <v/>
      </c>
      <c r="D30" s="64" t="str">
        <f>+'5 VALORACIÓN DEL CONTROL'!U135</f>
        <v/>
      </c>
      <c r="E30" s="64" t="str">
        <f t="shared" si="0"/>
        <v/>
      </c>
      <c r="F30" s="64" t="str">
        <f t="shared" si="1"/>
        <v/>
      </c>
      <c r="G30" s="250" t="str">
        <f t="shared" si="2"/>
        <v/>
      </c>
    </row>
    <row r="31" spans="1:38" ht="93" customHeight="1" x14ac:dyDescent="0.3">
      <c r="A31" s="62" t="str">
        <f>'2 IDENTIFICACIÓN'!A31</f>
        <v>R22</v>
      </c>
      <c r="B31" s="250" t="str">
        <f>+'2 IDENTIFICACIÓN'!J31</f>
        <v xml:space="preserve"> por  debido a </v>
      </c>
      <c r="C31" s="89" t="str">
        <f>+'5 VALORACIÓN DEL CONTROL'!T141</f>
        <v/>
      </c>
      <c r="D31" s="64" t="str">
        <f>+'5 VALORACIÓN DEL CONTROL'!U141</f>
        <v/>
      </c>
      <c r="E31" s="64" t="str">
        <f t="shared" si="0"/>
        <v/>
      </c>
      <c r="F31" s="64" t="str">
        <f t="shared" si="1"/>
        <v/>
      </c>
      <c r="G31" s="250" t="str">
        <f t="shared" si="2"/>
        <v/>
      </c>
    </row>
    <row r="32" spans="1:38" ht="93" customHeight="1" x14ac:dyDescent="0.3">
      <c r="A32" s="62" t="str">
        <f>'2 IDENTIFICACIÓN'!A32</f>
        <v>R23</v>
      </c>
      <c r="B32" s="250" t="str">
        <f>+'2 IDENTIFICACIÓN'!J32</f>
        <v xml:space="preserve"> por  debido a </v>
      </c>
      <c r="C32" s="89" t="str">
        <f>+'5 VALORACIÓN DEL CONTROL'!T147</f>
        <v/>
      </c>
      <c r="D32" s="64" t="str">
        <f>+'5 VALORACIÓN DEL CONTROL'!U147</f>
        <v/>
      </c>
      <c r="E32" s="64" t="str">
        <f t="shared" si="0"/>
        <v/>
      </c>
      <c r="F32" s="64" t="str">
        <f t="shared" si="1"/>
        <v/>
      </c>
      <c r="G32" s="250" t="str">
        <f t="shared" si="2"/>
        <v/>
      </c>
    </row>
    <row r="33" spans="1:7" ht="93" customHeight="1" x14ac:dyDescent="0.3">
      <c r="A33" s="62" t="str">
        <f>'2 IDENTIFICACIÓN'!A33</f>
        <v>R24</v>
      </c>
      <c r="B33" s="250" t="str">
        <f>+'2 IDENTIFICACIÓN'!J33</f>
        <v xml:space="preserve"> por  debido a </v>
      </c>
      <c r="C33" s="89" t="str">
        <f>+'5 VALORACIÓN DEL CONTROL'!T153</f>
        <v/>
      </c>
      <c r="D33" s="64" t="str">
        <f>+'5 VALORACIÓN DEL CONTROL'!U153</f>
        <v/>
      </c>
      <c r="E33" s="64" t="str">
        <f t="shared" si="0"/>
        <v/>
      </c>
      <c r="F33" s="64" t="str">
        <f t="shared" si="1"/>
        <v/>
      </c>
      <c r="G33" s="250" t="str">
        <f t="shared" si="2"/>
        <v/>
      </c>
    </row>
    <row r="34" spans="1:7" ht="93" customHeight="1" x14ac:dyDescent="0.3">
      <c r="A34" s="62" t="str">
        <f>'2 IDENTIFICACIÓN'!A34</f>
        <v>R25</v>
      </c>
      <c r="B34" s="250" t="str">
        <f>+'2 IDENTIFICACIÓN'!J34</f>
        <v xml:space="preserve"> por  debido a </v>
      </c>
      <c r="C34" s="89" t="str">
        <f>+'5 VALORACIÓN DEL CONTROL'!T159</f>
        <v/>
      </c>
      <c r="D34" s="64" t="str">
        <f>+'5 VALORACIÓN DEL CONTROL'!U159</f>
        <v/>
      </c>
      <c r="E34" s="64" t="str">
        <f t="shared" si="0"/>
        <v/>
      </c>
      <c r="F34" s="64" t="str">
        <f t="shared" si="1"/>
        <v/>
      </c>
      <c r="G34" s="250" t="str">
        <f t="shared" si="2"/>
        <v/>
      </c>
    </row>
    <row r="35" spans="1:7" ht="93" customHeight="1" x14ac:dyDescent="0.3">
      <c r="A35" s="62" t="str">
        <f>'2 IDENTIFICACIÓN'!A35</f>
        <v>R26</v>
      </c>
      <c r="B35" s="250" t="str">
        <f>+'2 IDENTIFICACIÓN'!J35</f>
        <v xml:space="preserve"> por  debido a </v>
      </c>
      <c r="C35" s="89" t="str">
        <f>+'5 VALORACIÓN DEL CONTROL'!T165</f>
        <v/>
      </c>
      <c r="D35" s="64" t="str">
        <f>+'5 VALORACIÓN DEL CONTROL'!U165</f>
        <v/>
      </c>
      <c r="E35" s="64" t="str">
        <f t="shared" si="0"/>
        <v/>
      </c>
      <c r="F35" s="64" t="str">
        <f t="shared" si="1"/>
        <v/>
      </c>
      <c r="G35" s="250" t="str">
        <f t="shared" si="2"/>
        <v/>
      </c>
    </row>
    <row r="36" spans="1:7" ht="93" customHeight="1" x14ac:dyDescent="0.3">
      <c r="A36" s="62" t="str">
        <f>'2 IDENTIFICACIÓN'!A36</f>
        <v>R27</v>
      </c>
      <c r="B36" s="250" t="str">
        <f>+'2 IDENTIFICACIÓN'!J36</f>
        <v xml:space="preserve"> por  debido a </v>
      </c>
      <c r="C36" s="89" t="str">
        <f>+'5 VALORACIÓN DEL CONTROL'!T171</f>
        <v/>
      </c>
      <c r="D36" s="64" t="str">
        <f>+'5 VALORACIÓN DEL CONTROL'!U171</f>
        <v/>
      </c>
      <c r="E36" s="64" t="str">
        <f t="shared" si="0"/>
        <v/>
      </c>
      <c r="F36" s="64" t="str">
        <f t="shared" si="1"/>
        <v/>
      </c>
      <c r="G36" s="250" t="str">
        <f t="shared" si="2"/>
        <v/>
      </c>
    </row>
    <row r="37" spans="1:7" ht="93" customHeight="1" x14ac:dyDescent="0.3">
      <c r="A37" s="62" t="str">
        <f>'2 IDENTIFICACIÓN'!A37</f>
        <v>R28</v>
      </c>
      <c r="B37" s="250" t="str">
        <f>+'2 IDENTIFICACIÓN'!J37</f>
        <v xml:space="preserve"> por  debido a </v>
      </c>
      <c r="C37" s="89" t="str">
        <f>+'5 VALORACIÓN DEL CONTROL'!T177</f>
        <v/>
      </c>
      <c r="D37" s="64" t="str">
        <f>+'5 VALORACIÓN DEL CONTROL'!U177</f>
        <v/>
      </c>
      <c r="E37" s="64" t="str">
        <f t="shared" si="0"/>
        <v/>
      </c>
      <c r="F37" s="64" t="str">
        <f t="shared" si="1"/>
        <v/>
      </c>
      <c r="G37" s="250" t="str">
        <f t="shared" si="2"/>
        <v/>
      </c>
    </row>
    <row r="38" spans="1:7" ht="93" customHeight="1" x14ac:dyDescent="0.3">
      <c r="A38" s="62" t="str">
        <f>'2 IDENTIFICACIÓN'!A38</f>
        <v>R29</v>
      </c>
      <c r="B38" s="250" t="str">
        <f>+'2 IDENTIFICACIÓN'!J38</f>
        <v xml:space="preserve"> por  debido a </v>
      </c>
      <c r="C38" s="89" t="str">
        <f>+'5 VALORACIÓN DEL CONTROL'!T183</f>
        <v/>
      </c>
      <c r="D38" s="64" t="str">
        <f>+'5 VALORACIÓN DEL CONTROL'!U183</f>
        <v/>
      </c>
      <c r="E38" s="64" t="str">
        <f t="shared" si="0"/>
        <v/>
      </c>
      <c r="F38" s="64" t="str">
        <f t="shared" si="1"/>
        <v/>
      </c>
      <c r="G38" s="250" t="str">
        <f t="shared" si="2"/>
        <v/>
      </c>
    </row>
    <row r="39" spans="1:7" ht="93" customHeight="1" x14ac:dyDescent="0.3">
      <c r="A39" s="62" t="str">
        <f>'2 IDENTIFICACIÓN'!A39</f>
        <v>R30</v>
      </c>
      <c r="B39" s="250" t="str">
        <f>+'2 IDENTIFICACIÓN'!J39</f>
        <v xml:space="preserve"> por  debido a </v>
      </c>
      <c r="C39" s="89" t="str">
        <f>+'5 VALORACIÓN DEL CONTROL'!T189</f>
        <v/>
      </c>
      <c r="D39" s="64" t="str">
        <f>+'5 VALORACIÓN DEL CONTROL'!U189</f>
        <v/>
      </c>
      <c r="E39" s="64" t="str">
        <f t="shared" si="0"/>
        <v/>
      </c>
      <c r="F39" s="64" t="str">
        <f t="shared" si="1"/>
        <v/>
      </c>
      <c r="G39" s="250" t="str">
        <f t="shared" si="2"/>
        <v/>
      </c>
    </row>
    <row r="40" spans="1:7" ht="13.8" thickBot="1" x14ac:dyDescent="0.35">
      <c r="C40" s="145"/>
      <c r="D40" s="146"/>
      <c r="E40" s="146"/>
      <c r="F40" s="146"/>
    </row>
    <row r="41" spans="1:7" ht="14.4" thickTop="1" thickBot="1" x14ac:dyDescent="0.35">
      <c r="A41" s="356" t="s">
        <v>377</v>
      </c>
      <c r="B41" s="356"/>
      <c r="C41" s="356"/>
      <c r="D41" s="356"/>
      <c r="E41" s="356"/>
      <c r="F41" s="356"/>
      <c r="G41" s="356"/>
    </row>
    <row r="42" spans="1:7" ht="14.4" thickTop="1" thickBot="1" x14ac:dyDescent="0.35">
      <c r="A42" s="313" t="s">
        <v>378</v>
      </c>
      <c r="B42" s="356" t="s">
        <v>379</v>
      </c>
      <c r="C42" s="356"/>
      <c r="D42" s="356" t="s">
        <v>380</v>
      </c>
      <c r="E42" s="356"/>
      <c r="F42" s="356" t="s">
        <v>381</v>
      </c>
      <c r="G42" s="356"/>
    </row>
    <row r="43" spans="1:7" ht="78.45" customHeight="1" thickTop="1" thickBot="1" x14ac:dyDescent="0.35">
      <c r="A43" s="314" t="s">
        <v>382</v>
      </c>
      <c r="B43" s="357">
        <v>46163</v>
      </c>
      <c r="C43" s="357"/>
      <c r="D43" s="358" t="s">
        <v>383</v>
      </c>
      <c r="E43" s="358"/>
      <c r="F43" s="359" t="s">
        <v>384</v>
      </c>
      <c r="G43" s="359"/>
    </row>
    <row r="44" spans="1:7" ht="39" hidden="1" customHeight="1" x14ac:dyDescent="0.3"/>
    <row r="45" spans="1:7" ht="19.5" hidden="1" customHeight="1" x14ac:dyDescent="0.3"/>
    <row r="46" spans="1:7" ht="19.5" hidden="1" customHeight="1" x14ac:dyDescent="0.3"/>
    <row r="47" spans="1:7" ht="19.5" hidden="1" customHeight="1" x14ac:dyDescent="0.3"/>
    <row r="48" spans="1:7" ht="19.5" hidden="1" customHeight="1" x14ac:dyDescent="0.3"/>
    <row r="49" ht="19.5" hidden="1" customHeight="1" x14ac:dyDescent="0.3"/>
  </sheetData>
  <sheetProtection formatCells="0" formatColumns="0" formatRows="0" sort="0" autoFilter="0" pivotTables="0"/>
  <dataConsolidate/>
  <mergeCells count="17">
    <mergeCell ref="T7:X7"/>
    <mergeCell ref="E8:G8"/>
    <mergeCell ref="K8:O8"/>
    <mergeCell ref="I10:I14"/>
    <mergeCell ref="Q10:Q14"/>
    <mergeCell ref="I7:O7"/>
    <mergeCell ref="A41:G41"/>
    <mergeCell ref="A4:K4"/>
    <mergeCell ref="A1:A3"/>
    <mergeCell ref="B1:I2"/>
    <mergeCell ref="B3:I3"/>
    <mergeCell ref="B43:C43"/>
    <mergeCell ref="D43:E43"/>
    <mergeCell ref="F43:G43"/>
    <mergeCell ref="B42:C42"/>
    <mergeCell ref="D42:E42"/>
    <mergeCell ref="F42:G42"/>
  </mergeCells>
  <conditionalFormatting sqref="D10:E40">
    <cfRule type="cellIs" dxfId="59" priority="1" operator="equal">
      <formula>$S$14</formula>
    </cfRule>
    <cfRule type="cellIs" dxfId="58" priority="2" operator="equal">
      <formula>$S$13</formula>
    </cfRule>
    <cfRule type="cellIs" dxfId="57" priority="3" operator="equal">
      <formula>$S$12</formula>
    </cfRule>
    <cfRule type="cellIs" dxfId="56" priority="4" operator="equal">
      <formula>$S$11</formula>
    </cfRule>
    <cfRule type="cellIs" dxfId="55" priority="5" operator="equal">
      <formula>$S$10</formula>
    </cfRule>
  </conditionalFormatting>
  <conditionalFormatting sqref="F10:F40">
    <cfRule type="cellIs" dxfId="54" priority="6" operator="equal">
      <formula>$T$9</formula>
    </cfRule>
    <cfRule type="cellIs" dxfId="53" priority="7" operator="equal">
      <formula>$U$9</formula>
    </cfRule>
    <cfRule type="cellIs" dxfId="52" priority="8" operator="equal">
      <formula>$V$9</formula>
    </cfRule>
    <cfRule type="cellIs" dxfId="51" priority="9" operator="equal">
      <formula>$W$9</formula>
    </cfRule>
    <cfRule type="cellIs" dxfId="50" priority="10" operator="equal">
      <formula>$X$9</formula>
    </cfRule>
  </conditionalFormatting>
  <conditionalFormatting sqref="G10:G40">
    <cfRule type="cellIs" dxfId="49" priority="16" operator="equal">
      <formula>$T$17</formula>
    </cfRule>
    <cfRule type="cellIs" dxfId="48" priority="17" operator="equal">
      <formula>$T$18</formula>
    </cfRule>
    <cfRule type="cellIs" dxfId="47" priority="18" operator="equal">
      <formula>$T$19</formula>
    </cfRule>
    <cfRule type="cellIs" dxfId="46" priority="19" operator="equal">
      <formula>$T$20</formula>
    </cfRule>
  </conditionalFormatting>
  <dataValidations disablePrompts="1" count="3">
    <dataValidation allowBlank="1" showInputMessage="1" showErrorMessage="1" prompt="Es la materialización del riesgo y las consecuencias de su aparición. Su escala es: 5 bajo impacto, 10 medio, 20 alto impacto._x000a_" sqref="JD9:JJ9" xr:uid="{00000000-0002-0000-0600-000000000000}"/>
    <dataValidation allowBlank="1" showInputMessage="1" showErrorMessage="1" prompt="La probabilidad se encuentra determinada por una escala de 1 a 3, siendo 1 la menor probabilidad de ocurrencia del riesgo y 3 la mayor probabilidad de  ocurrencia." sqref="JC9" xr:uid="{00000000-0002-0000-0600-000001000000}"/>
    <dataValidation type="list" allowBlank="1" showInputMessage="1" showErrorMessage="1" sqref="JD10:JJ17" xr:uid="{00000000-0002-0000-0600-000002000000}">
      <formula1>#REF!</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JH72"/>
  <sheetViews>
    <sheetView showGridLines="0" zoomScale="59" zoomScaleNormal="70" workbookViewId="0">
      <selection activeCell="B3" sqref="B3:I3"/>
    </sheetView>
  </sheetViews>
  <sheetFormatPr baseColWidth="10" defaultColWidth="0" defaultRowHeight="13.2" zeroHeight="1" x14ac:dyDescent="0.3"/>
  <cols>
    <col min="1" max="1" width="11.44140625" style="46" customWidth="1"/>
    <col min="2" max="2" width="30.77734375" style="51" bestFit="1" customWidth="1"/>
    <col min="3" max="4" width="15.44140625" style="51" customWidth="1"/>
    <col min="5" max="6" width="15.44140625" style="90" customWidth="1"/>
    <col min="7" max="7" width="29" style="51" bestFit="1" customWidth="1"/>
    <col min="8" max="8" width="3.77734375" style="51" customWidth="1"/>
    <col min="9" max="9" width="11.21875" style="51" bestFit="1" customWidth="1"/>
    <col min="10" max="10" width="30.6640625" style="51" bestFit="1" customWidth="1"/>
    <col min="11" max="11" width="19.21875" style="51" customWidth="1"/>
    <col min="12" max="15" width="12.44140625" style="51" customWidth="1"/>
    <col min="16" max="16" width="3.77734375" style="51" customWidth="1"/>
    <col min="17" max="17" width="4.77734375" style="46" hidden="1" customWidth="1"/>
    <col min="18" max="18" width="6.21875" style="46" hidden="1" customWidth="1"/>
    <col min="19" max="24" width="14" style="46" hidden="1" customWidth="1"/>
    <col min="25" max="29" width="11.44140625" style="46" customWidth="1"/>
    <col min="30" max="30" width="5.44140625" style="46" bestFit="1" customWidth="1"/>
    <col min="31" max="31" width="26.77734375" style="46" customWidth="1"/>
    <col min="32" max="32" width="22.77734375" style="51" customWidth="1"/>
    <col min="33" max="36" width="22.77734375" style="51" hidden="1" customWidth="1"/>
    <col min="37" max="37" width="23.44140625" style="46" hidden="1" customWidth="1"/>
    <col min="38" max="265" width="11.44140625" style="46" hidden="1" customWidth="1"/>
    <col min="266" max="266" width="12.44140625" style="46" hidden="1" customWidth="1"/>
    <col min="267" max="267" width="47" style="46" hidden="1" customWidth="1"/>
    <col min="268" max="268" width="35" style="46" hidden="1" customWidth="1"/>
    <col min="269" max="16384" width="14.44140625" style="46" hidden="1"/>
  </cols>
  <sheetData>
    <row r="1" spans="1:38" s="4" customFormat="1" ht="19.95" customHeight="1" thickTop="1" x14ac:dyDescent="0.3">
      <c r="A1" s="360"/>
      <c r="B1" s="363" t="s">
        <v>375</v>
      </c>
      <c r="C1" s="364"/>
      <c r="D1" s="364"/>
      <c r="E1" s="364"/>
      <c r="F1" s="364"/>
      <c r="G1" s="364"/>
      <c r="H1" s="364"/>
      <c r="I1" s="365"/>
      <c r="J1" s="305" t="s">
        <v>373</v>
      </c>
      <c r="K1" s="306"/>
      <c r="L1" s="252"/>
    </row>
    <row r="2" spans="1:38" s="4" customFormat="1" ht="19.95" customHeight="1" x14ac:dyDescent="0.3">
      <c r="A2" s="361"/>
      <c r="B2" s="366"/>
      <c r="C2" s="367"/>
      <c r="D2" s="367"/>
      <c r="E2" s="367"/>
      <c r="F2" s="367"/>
      <c r="G2" s="367"/>
      <c r="H2" s="367"/>
      <c r="I2" s="368"/>
      <c r="J2" s="307" t="s">
        <v>376</v>
      </c>
      <c r="K2" s="308"/>
      <c r="L2" s="252"/>
    </row>
    <row r="3" spans="1:38" s="3" customFormat="1" ht="16.2" thickBot="1" x14ac:dyDescent="0.3">
      <c r="A3" s="362"/>
      <c r="B3" s="369" t="s">
        <v>359</v>
      </c>
      <c r="C3" s="370"/>
      <c r="D3" s="370"/>
      <c r="E3" s="370"/>
      <c r="F3" s="370"/>
      <c r="G3" s="370"/>
      <c r="H3" s="370"/>
      <c r="I3" s="371"/>
      <c r="J3" s="309" t="s">
        <v>374</v>
      </c>
      <c r="K3" s="310"/>
      <c r="L3" s="253"/>
    </row>
    <row r="4" spans="1:38" s="3" customFormat="1" ht="16.95" customHeight="1" thickTop="1" x14ac:dyDescent="0.25">
      <c r="A4" s="376"/>
      <c r="B4" s="377"/>
      <c r="C4" s="377"/>
      <c r="D4" s="377"/>
      <c r="E4" s="377"/>
      <c r="F4" s="377"/>
      <c r="G4" s="377"/>
      <c r="H4" s="377"/>
      <c r="I4" s="377"/>
      <c r="J4" s="377"/>
      <c r="K4" s="378"/>
    </row>
    <row r="5" spans="1:38" s="4" customFormat="1" ht="27" customHeight="1" x14ac:dyDescent="0.3">
      <c r="A5" s="12" t="s">
        <v>80</v>
      </c>
      <c r="B5" s="258" t="str">
        <f>'2 IDENTIFICACIÓN'!B5</f>
        <v>ALCALDIA DE BUCARAMANGA</v>
      </c>
      <c r="C5" s="259"/>
      <c r="D5" s="259"/>
      <c r="E5" s="260"/>
      <c r="F5" s="244" t="s">
        <v>81</v>
      </c>
      <c r="G5" s="258" t="str">
        <f>'2 IDENTIFICACIÓN'!G5</f>
        <v>GESTIÓN DE LA COMUNICACIÓN</v>
      </c>
      <c r="H5" s="260"/>
      <c r="I5" s="244" t="s">
        <v>353</v>
      </c>
      <c r="J5" s="261">
        <f>'2 IDENTIFICACIÓN'!J5</f>
        <v>2026</v>
      </c>
      <c r="K5" s="262"/>
    </row>
    <row r="6" spans="1:38" s="4" customFormat="1" ht="14.4" thickBot="1" x14ac:dyDescent="0.3">
      <c r="A6" s="166"/>
      <c r="B6" s="254"/>
      <c r="C6" s="254"/>
      <c r="D6" s="254"/>
      <c r="E6" s="254"/>
      <c r="F6" s="255"/>
      <c r="G6" s="256"/>
      <c r="H6" s="256"/>
      <c r="I6" s="256"/>
      <c r="J6" s="256"/>
      <c r="K6" s="256"/>
      <c r="S6" s="37"/>
      <c r="T6" s="37"/>
      <c r="U6" s="37"/>
    </row>
    <row r="7" spans="1:38" s="37" customFormat="1" ht="13.8" thickBot="1" x14ac:dyDescent="0.3">
      <c r="A7" s="514" t="s">
        <v>294</v>
      </c>
      <c r="B7" s="515"/>
      <c r="C7" s="515"/>
      <c r="D7" s="515"/>
      <c r="E7" s="515"/>
      <c r="F7" s="515"/>
      <c r="G7" s="516"/>
      <c r="I7" s="514" t="s">
        <v>320</v>
      </c>
      <c r="J7" s="515"/>
      <c r="K7" s="515"/>
      <c r="L7" s="515"/>
      <c r="M7" s="515"/>
      <c r="N7" s="515"/>
      <c r="O7" s="516"/>
      <c r="R7" s="41"/>
      <c r="S7" s="42"/>
      <c r="T7" s="462" t="s">
        <v>158</v>
      </c>
      <c r="U7" s="462"/>
      <c r="V7" s="462"/>
      <c r="W7" s="462"/>
      <c r="X7" s="463"/>
      <c r="AF7" s="38"/>
      <c r="AG7" s="38"/>
      <c r="AH7" s="38"/>
      <c r="AI7" s="38"/>
      <c r="AJ7" s="38"/>
    </row>
    <row r="8" spans="1:38" x14ac:dyDescent="0.3">
      <c r="A8" s="44"/>
      <c r="B8" s="45"/>
      <c r="C8" s="462" t="s">
        <v>158</v>
      </c>
      <c r="D8" s="462"/>
      <c r="E8" s="462"/>
      <c r="F8" s="462"/>
      <c r="G8" s="463"/>
      <c r="H8" s="43"/>
      <c r="I8" s="44"/>
      <c r="J8" s="45"/>
      <c r="K8" s="462" t="s">
        <v>158</v>
      </c>
      <c r="L8" s="462"/>
      <c r="M8" s="462"/>
      <c r="N8" s="462"/>
      <c r="O8" s="463"/>
      <c r="P8" s="43"/>
      <c r="R8" s="47"/>
      <c r="T8" s="48">
        <v>0.2</v>
      </c>
      <c r="U8" s="48">
        <v>0.4</v>
      </c>
      <c r="V8" s="48">
        <v>0.6</v>
      </c>
      <c r="W8" s="48">
        <v>0.8</v>
      </c>
      <c r="X8" s="49">
        <v>1</v>
      </c>
      <c r="Y8" s="50"/>
      <c r="Z8" s="50"/>
      <c r="AA8" s="50"/>
      <c r="AB8" s="50"/>
      <c r="AC8" s="50"/>
      <c r="AD8" s="50"/>
      <c r="AE8" s="50"/>
    </row>
    <row r="9" spans="1:38" x14ac:dyDescent="0.25">
      <c r="A9" s="47"/>
      <c r="B9" s="55"/>
      <c r="C9" s="56" t="s">
        <v>272</v>
      </c>
      <c r="D9" s="56" t="s">
        <v>276</v>
      </c>
      <c r="E9" s="56" t="s">
        <v>280</v>
      </c>
      <c r="F9" s="56" t="s">
        <v>285</v>
      </c>
      <c r="G9" s="57" t="s">
        <v>290</v>
      </c>
      <c r="H9" s="43"/>
      <c r="I9" s="47"/>
      <c r="J9" s="55"/>
      <c r="K9" s="56" t="s">
        <v>272</v>
      </c>
      <c r="L9" s="56" t="s">
        <v>276</v>
      </c>
      <c r="M9" s="56" t="s">
        <v>280</v>
      </c>
      <c r="N9" s="56" t="s">
        <v>285</v>
      </c>
      <c r="O9" s="57" t="s">
        <v>290</v>
      </c>
      <c r="P9" s="43"/>
      <c r="R9" s="47"/>
      <c r="S9" s="58"/>
      <c r="T9" s="59" t="s">
        <v>272</v>
      </c>
      <c r="U9" s="59" t="s">
        <v>276</v>
      </c>
      <c r="V9" s="59" t="s">
        <v>280</v>
      </c>
      <c r="W9" s="59" t="s">
        <v>285</v>
      </c>
      <c r="X9" s="60" t="s">
        <v>290</v>
      </c>
      <c r="AA9" s="50"/>
      <c r="AB9" s="50"/>
      <c r="AC9" s="61"/>
      <c r="AD9" s="61"/>
      <c r="AE9" s="61"/>
      <c r="AF9" s="61"/>
      <c r="AG9" s="61"/>
      <c r="AH9" s="61"/>
      <c r="AI9" s="61"/>
      <c r="AJ9" s="61"/>
      <c r="AK9" s="61"/>
      <c r="AL9" s="61"/>
    </row>
    <row r="10" spans="1:38" ht="55.5" customHeight="1" x14ac:dyDescent="0.25">
      <c r="A10" s="464" t="s">
        <v>139</v>
      </c>
      <c r="B10" s="56" t="s">
        <v>288</v>
      </c>
      <c r="C10" s="66" t="str">
        <f>+'4 MAPA CALOR INHERENTE'!I10</f>
        <v xml:space="preserve">                   </v>
      </c>
      <c r="D10" s="66" t="str">
        <f>+'4 MAPA CALOR INHERENTE'!J10</f>
        <v xml:space="preserve">                   </v>
      </c>
      <c r="E10" s="66" t="str">
        <f>+'4 MAPA CALOR INHERENTE'!K10</f>
        <v xml:space="preserve">R1                   </v>
      </c>
      <c r="F10" s="66" t="str">
        <f>+'4 MAPA CALOR INHERENTE'!L10</f>
        <v xml:space="preserve"> R2                  </v>
      </c>
      <c r="G10" s="67" t="str">
        <f>+'4 MAPA CALOR INHERENTE'!M10</f>
        <v xml:space="preserve">                   </v>
      </c>
      <c r="H10" s="65"/>
      <c r="I10" s="464" t="s">
        <v>139</v>
      </c>
      <c r="J10" s="56" t="s">
        <v>288</v>
      </c>
      <c r="K10" s="66" t="str">
        <f>+'6 MAPA CALOR RESIDUAL'!K10</f>
        <v xml:space="preserve">                   </v>
      </c>
      <c r="L10" s="66" t="str">
        <f>+'6 MAPA CALOR RESIDUAL'!L10</f>
        <v xml:space="preserve">                   </v>
      </c>
      <c r="M10" s="66" t="str">
        <f>+'6 MAPA CALOR RESIDUAL'!M10</f>
        <v xml:space="preserve">R1                   </v>
      </c>
      <c r="N10" s="66" t="str">
        <f>+'6 MAPA CALOR RESIDUAL'!N10</f>
        <v xml:space="preserve"> R2                  </v>
      </c>
      <c r="O10" s="67" t="str">
        <f>+'6 MAPA CALOR RESIDUAL'!O10</f>
        <v xml:space="preserve">                   </v>
      </c>
      <c r="P10" s="65"/>
      <c r="Q10" s="513" t="s">
        <v>139</v>
      </c>
      <c r="R10" s="68">
        <v>1</v>
      </c>
      <c r="S10" s="59" t="s">
        <v>288</v>
      </c>
      <c r="T10" s="66" t="s">
        <v>298</v>
      </c>
      <c r="U10" s="66" t="s">
        <v>298</v>
      </c>
      <c r="V10" s="66" t="s">
        <v>298</v>
      </c>
      <c r="W10" s="66" t="s">
        <v>298</v>
      </c>
      <c r="X10" s="67" t="s">
        <v>299</v>
      </c>
      <c r="AA10" s="50"/>
      <c r="AB10" s="50"/>
      <c r="AC10" s="61"/>
      <c r="AD10" s="61"/>
      <c r="AE10" s="61"/>
      <c r="AF10" s="69"/>
      <c r="AG10" s="69"/>
      <c r="AH10" s="69"/>
      <c r="AI10" s="69"/>
      <c r="AJ10" s="69"/>
      <c r="AK10" s="61"/>
      <c r="AL10" s="61"/>
    </row>
    <row r="11" spans="1:38" ht="55.5" customHeight="1" x14ac:dyDescent="0.25">
      <c r="A11" s="464"/>
      <c r="B11" s="56" t="s">
        <v>283</v>
      </c>
      <c r="C11" s="70" t="str">
        <f>+'4 MAPA CALOR INHERENTE'!I11</f>
        <v xml:space="preserve">                   </v>
      </c>
      <c r="D11" s="70" t="str">
        <f>+'4 MAPA CALOR INHERENTE'!J11</f>
        <v xml:space="preserve">                   </v>
      </c>
      <c r="E11" s="66" t="str">
        <f>+'4 MAPA CALOR INHERENTE'!K11</f>
        <v xml:space="preserve">      R7             </v>
      </c>
      <c r="F11" s="66" t="str">
        <f>+'4 MAPA CALOR INHERENTE'!L11</f>
        <v xml:space="preserve">                   </v>
      </c>
      <c r="G11" s="67" t="str">
        <f>+'4 MAPA CALOR INHERENTE'!M11</f>
        <v xml:space="preserve">                   </v>
      </c>
      <c r="H11" s="65"/>
      <c r="I11" s="464"/>
      <c r="J11" s="56" t="s">
        <v>283</v>
      </c>
      <c r="K11" s="70" t="str">
        <f>+'6 MAPA CALOR RESIDUAL'!K11</f>
        <v xml:space="preserve">                   </v>
      </c>
      <c r="L11" s="70" t="str">
        <f>+'6 MAPA CALOR RESIDUAL'!L11</f>
        <v xml:space="preserve">                   </v>
      </c>
      <c r="M11" s="66" t="str">
        <f>+'6 MAPA CALOR RESIDUAL'!M11</f>
        <v xml:space="preserve">      R7             </v>
      </c>
      <c r="N11" s="66" t="str">
        <f>+'6 MAPA CALOR RESIDUAL'!N11</f>
        <v xml:space="preserve">                   </v>
      </c>
      <c r="O11" s="67" t="str">
        <f>+'6 MAPA CALOR RESIDUAL'!O11</f>
        <v xml:space="preserve">                   </v>
      </c>
      <c r="P11" s="65"/>
      <c r="Q11" s="513"/>
      <c r="R11" s="68">
        <v>0.8</v>
      </c>
      <c r="S11" s="59" t="s">
        <v>283</v>
      </c>
      <c r="T11" s="70" t="s">
        <v>280</v>
      </c>
      <c r="U11" s="70" t="s">
        <v>280</v>
      </c>
      <c r="V11" s="66" t="s">
        <v>298</v>
      </c>
      <c r="W11" s="66" t="s">
        <v>298</v>
      </c>
      <c r="X11" s="67" t="s">
        <v>299</v>
      </c>
      <c r="AA11" s="50"/>
      <c r="AB11" s="50"/>
      <c r="AC11" s="61"/>
      <c r="AD11" s="71"/>
      <c r="AE11" s="72"/>
      <c r="AF11" s="69"/>
      <c r="AG11" s="69"/>
      <c r="AH11" s="69"/>
      <c r="AI11" s="69"/>
      <c r="AJ11" s="69"/>
      <c r="AK11" s="61"/>
      <c r="AL11" s="61"/>
    </row>
    <row r="12" spans="1:38" ht="55.5" customHeight="1" x14ac:dyDescent="0.25">
      <c r="A12" s="464"/>
      <c r="B12" s="56" t="s">
        <v>278</v>
      </c>
      <c r="C12" s="70" t="str">
        <f>+'4 MAPA CALOR INHERENTE'!I12</f>
        <v xml:space="preserve">                   </v>
      </c>
      <c r="D12" s="70" t="str">
        <f>+'4 MAPA CALOR INHERENTE'!J12</f>
        <v xml:space="preserve">         R10          </v>
      </c>
      <c r="E12" s="70" t="str">
        <f>+'4 MAPA CALOR INHERENTE'!K12</f>
        <v xml:space="preserve">  R3 R4  R6     R11         </v>
      </c>
      <c r="F12" s="66" t="str">
        <f>+'4 MAPA CALOR INHERENTE'!L12</f>
        <v xml:space="preserve">       R8            </v>
      </c>
      <c r="G12" s="67" t="str">
        <f>+'4 MAPA CALOR INHERENTE'!M12</f>
        <v xml:space="preserve">    R5               </v>
      </c>
      <c r="H12" s="65"/>
      <c r="I12" s="464"/>
      <c r="J12" s="56" t="s">
        <v>278</v>
      </c>
      <c r="K12" s="70" t="str">
        <f>+'6 MAPA CALOR RESIDUAL'!K12</f>
        <v xml:space="preserve">                   </v>
      </c>
      <c r="L12" s="70" t="str">
        <f>+'6 MAPA CALOR RESIDUAL'!L12</f>
        <v xml:space="preserve">         R10          </v>
      </c>
      <c r="M12" s="70" t="str">
        <f>+'6 MAPA CALOR RESIDUAL'!M12</f>
        <v xml:space="preserve">  R3 R4  R6     R11         </v>
      </c>
      <c r="N12" s="66" t="str">
        <f>+'6 MAPA CALOR RESIDUAL'!N12</f>
        <v xml:space="preserve">       R8            </v>
      </c>
      <c r="O12" s="67" t="str">
        <f>+'6 MAPA CALOR RESIDUAL'!O12</f>
        <v xml:space="preserve">    R5               </v>
      </c>
      <c r="P12" s="65"/>
      <c r="Q12" s="513"/>
      <c r="R12" s="68">
        <v>0.6</v>
      </c>
      <c r="S12" s="59" t="s">
        <v>278</v>
      </c>
      <c r="T12" s="70" t="s">
        <v>280</v>
      </c>
      <c r="U12" s="70" t="s">
        <v>280</v>
      </c>
      <c r="V12" s="70" t="s">
        <v>280</v>
      </c>
      <c r="W12" s="66" t="s">
        <v>298</v>
      </c>
      <c r="X12" s="67" t="s">
        <v>299</v>
      </c>
      <c r="AA12" s="50"/>
      <c r="AB12" s="50"/>
      <c r="AC12" s="61"/>
      <c r="AD12" s="71"/>
      <c r="AE12" s="72"/>
      <c r="AF12" s="69"/>
      <c r="AG12" s="69"/>
      <c r="AH12" s="69"/>
      <c r="AI12" s="69"/>
      <c r="AJ12" s="73"/>
      <c r="AK12" s="61"/>
      <c r="AL12" s="61"/>
    </row>
    <row r="13" spans="1:38" ht="55.5" customHeight="1" x14ac:dyDescent="0.25">
      <c r="A13" s="464"/>
      <c r="B13" s="56" t="s">
        <v>274</v>
      </c>
      <c r="C13" s="74" t="str">
        <f>+'4 MAPA CALOR INHERENTE'!I13</f>
        <v xml:space="preserve">                   </v>
      </c>
      <c r="D13" s="70" t="str">
        <f>+'4 MAPA CALOR INHERENTE'!J13</f>
        <v xml:space="preserve">                   </v>
      </c>
      <c r="E13" s="70" t="str">
        <f>+'4 MAPA CALOR INHERENTE'!K13</f>
        <v xml:space="preserve">        R9           </v>
      </c>
      <c r="F13" s="66" t="str">
        <f>+'4 MAPA CALOR INHERENTE'!L13</f>
        <v xml:space="preserve">                   </v>
      </c>
      <c r="G13" s="67" t="str">
        <f>+'4 MAPA CALOR INHERENTE'!M13</f>
        <v xml:space="preserve">                   </v>
      </c>
      <c r="H13" s="65"/>
      <c r="I13" s="464"/>
      <c r="J13" s="56" t="s">
        <v>274</v>
      </c>
      <c r="K13" s="74" t="str">
        <f>+'6 MAPA CALOR RESIDUAL'!K13</f>
        <v xml:space="preserve">                   </v>
      </c>
      <c r="L13" s="70" t="str">
        <f>+'6 MAPA CALOR RESIDUAL'!L13</f>
        <v xml:space="preserve">                   </v>
      </c>
      <c r="M13" s="70" t="str">
        <f>+'6 MAPA CALOR RESIDUAL'!M13</f>
        <v xml:space="preserve">        R9           </v>
      </c>
      <c r="N13" s="66" t="str">
        <f>+'6 MAPA CALOR RESIDUAL'!N13</f>
        <v xml:space="preserve">                   </v>
      </c>
      <c r="O13" s="67" t="str">
        <f>+'6 MAPA CALOR RESIDUAL'!O13</f>
        <v xml:space="preserve">                   </v>
      </c>
      <c r="P13" s="65"/>
      <c r="Q13" s="513"/>
      <c r="R13" s="68">
        <v>0.4</v>
      </c>
      <c r="S13" s="59" t="s">
        <v>274</v>
      </c>
      <c r="T13" s="74" t="s">
        <v>300</v>
      </c>
      <c r="U13" s="70" t="s">
        <v>280</v>
      </c>
      <c r="V13" s="70" t="s">
        <v>280</v>
      </c>
      <c r="W13" s="66" t="s">
        <v>298</v>
      </c>
      <c r="X13" s="67" t="s">
        <v>299</v>
      </c>
      <c r="AA13" s="50"/>
      <c r="AB13" s="50"/>
      <c r="AC13" s="61"/>
      <c r="AD13" s="71"/>
      <c r="AE13" s="72"/>
      <c r="AF13" s="69"/>
      <c r="AG13" s="69"/>
      <c r="AH13" s="69"/>
      <c r="AI13" s="73"/>
      <c r="AJ13" s="69"/>
      <c r="AK13" s="61"/>
      <c r="AL13" s="61"/>
    </row>
    <row r="14" spans="1:38" ht="55.5" customHeight="1" thickBot="1" x14ac:dyDescent="0.3">
      <c r="A14" s="465"/>
      <c r="B14" s="75" t="s">
        <v>270</v>
      </c>
      <c r="C14" s="76" t="str">
        <f>+'4 MAPA CALOR INHERENTE'!I14</f>
        <v xml:space="preserve">                   </v>
      </c>
      <c r="D14" s="76" t="str">
        <f>+'4 MAPA CALOR INHERENTE'!J14</f>
        <v xml:space="preserve">                   </v>
      </c>
      <c r="E14" s="77" t="str">
        <f>+'4 MAPA CALOR INHERENTE'!K14</f>
        <v xml:space="preserve">                   </v>
      </c>
      <c r="F14" s="78" t="str">
        <f>+'4 MAPA CALOR INHERENTE'!L14</f>
        <v xml:space="preserve">                   </v>
      </c>
      <c r="G14" s="79" t="str">
        <f>+'4 MAPA CALOR INHERENTE'!M14</f>
        <v xml:space="preserve">                   </v>
      </c>
      <c r="H14" s="65"/>
      <c r="I14" s="465"/>
      <c r="J14" s="75" t="s">
        <v>270</v>
      </c>
      <c r="K14" s="76" t="str">
        <f>+'6 MAPA CALOR RESIDUAL'!K14</f>
        <v xml:space="preserve">                   </v>
      </c>
      <c r="L14" s="76" t="str">
        <f>+'6 MAPA CALOR RESIDUAL'!L14</f>
        <v xml:space="preserve">                   </v>
      </c>
      <c r="M14" s="77" t="str">
        <f>+'6 MAPA CALOR RESIDUAL'!M14</f>
        <v xml:space="preserve">                   </v>
      </c>
      <c r="N14" s="78" t="str">
        <f>+'6 MAPA CALOR RESIDUAL'!N14</f>
        <v xml:space="preserve">                   </v>
      </c>
      <c r="O14" s="79" t="str">
        <f>+'6 MAPA CALOR RESIDUAL'!O14</f>
        <v xml:space="preserve">                   </v>
      </c>
      <c r="P14" s="65"/>
      <c r="Q14" s="513"/>
      <c r="R14" s="80">
        <v>0.2</v>
      </c>
      <c r="S14" s="81" t="s">
        <v>270</v>
      </c>
      <c r="T14" s="76" t="s">
        <v>300</v>
      </c>
      <c r="U14" s="76" t="s">
        <v>300</v>
      </c>
      <c r="V14" s="77" t="s">
        <v>280</v>
      </c>
      <c r="W14" s="78" t="s">
        <v>298</v>
      </c>
      <c r="X14" s="79" t="s">
        <v>299</v>
      </c>
      <c r="AA14" s="50"/>
      <c r="AB14" s="50"/>
      <c r="AC14" s="61"/>
      <c r="AD14" s="71"/>
      <c r="AE14" s="72"/>
      <c r="AF14" s="69"/>
      <c r="AG14" s="69"/>
      <c r="AH14" s="69"/>
      <c r="AI14" s="82"/>
      <c r="AJ14" s="69"/>
      <c r="AK14" s="61"/>
      <c r="AL14" s="61"/>
    </row>
    <row r="15" spans="1:38" x14ac:dyDescent="0.25">
      <c r="A15" s="51"/>
      <c r="B15" s="65"/>
      <c r="C15" s="145"/>
      <c r="D15" s="146"/>
      <c r="E15" s="147"/>
      <c r="F15" s="147"/>
      <c r="G15" s="65"/>
      <c r="H15" s="65"/>
      <c r="I15" s="65"/>
      <c r="J15" s="65"/>
      <c r="K15" s="65"/>
      <c r="L15" s="65"/>
      <c r="M15" s="65"/>
      <c r="N15" s="65"/>
      <c r="O15" s="65"/>
      <c r="P15" s="65"/>
      <c r="AA15" s="50"/>
      <c r="AB15" s="50"/>
      <c r="AC15" s="61"/>
      <c r="AD15" s="71"/>
      <c r="AE15" s="72"/>
      <c r="AF15" s="69"/>
      <c r="AG15" s="69"/>
      <c r="AH15" s="69"/>
      <c r="AI15" s="69"/>
      <c r="AJ15" s="69"/>
      <c r="AK15" s="61"/>
      <c r="AL15" s="61"/>
    </row>
    <row r="16" spans="1:38" ht="26.4" x14ac:dyDescent="0.25">
      <c r="A16" s="51"/>
      <c r="B16" s="65"/>
      <c r="C16" s="145"/>
      <c r="D16" s="146"/>
      <c r="E16" s="147"/>
      <c r="F16" s="147"/>
      <c r="G16" s="65"/>
      <c r="H16" s="65"/>
      <c r="I16" s="65"/>
      <c r="J16" s="65"/>
      <c r="K16" s="65"/>
      <c r="L16" s="65"/>
      <c r="M16" s="65"/>
      <c r="N16" s="65"/>
      <c r="O16" s="65"/>
      <c r="P16" s="65"/>
      <c r="T16" s="53" t="s">
        <v>301</v>
      </c>
      <c r="V16" s="50"/>
      <c r="W16" s="50"/>
      <c r="X16" s="50"/>
      <c r="Y16" s="50"/>
      <c r="Z16" s="50"/>
      <c r="AA16" s="50"/>
      <c r="AB16" s="50"/>
      <c r="AC16" s="61"/>
      <c r="AD16" s="71"/>
      <c r="AE16" s="61"/>
      <c r="AF16" s="72"/>
      <c r="AG16" s="72"/>
      <c r="AH16" s="72"/>
      <c r="AI16" s="72"/>
      <c r="AJ16" s="72"/>
      <c r="AK16" s="61"/>
      <c r="AL16" s="61"/>
    </row>
    <row r="17" spans="1:38" x14ac:dyDescent="0.25">
      <c r="A17" s="51"/>
      <c r="B17" s="65"/>
      <c r="C17" s="145"/>
      <c r="D17" s="146"/>
      <c r="E17" s="147"/>
      <c r="F17" s="147"/>
      <c r="G17" s="65"/>
      <c r="H17" s="65"/>
      <c r="I17" s="65"/>
      <c r="J17" s="65"/>
      <c r="K17" s="65"/>
      <c r="L17" s="65"/>
      <c r="M17" s="65"/>
      <c r="N17" s="65"/>
      <c r="O17" s="65"/>
      <c r="P17" s="65"/>
      <c r="T17" s="83" t="s">
        <v>299</v>
      </c>
      <c r="V17" s="50"/>
      <c r="W17" s="50"/>
      <c r="X17" s="50"/>
      <c r="Y17" s="50"/>
      <c r="Z17" s="50"/>
      <c r="AA17" s="50"/>
      <c r="AB17" s="50"/>
      <c r="AC17" s="61"/>
      <c r="AD17" s="61"/>
      <c r="AE17" s="61"/>
      <c r="AF17" s="69"/>
      <c r="AG17" s="69"/>
      <c r="AH17" s="69"/>
      <c r="AI17" s="69"/>
      <c r="AJ17" s="69"/>
      <c r="AK17" s="61"/>
      <c r="AL17" s="61"/>
    </row>
    <row r="18" spans="1:38" x14ac:dyDescent="0.25">
      <c r="A18" s="51"/>
      <c r="B18" s="65"/>
      <c r="C18" s="145"/>
      <c r="D18" s="146"/>
      <c r="E18" s="147"/>
      <c r="F18" s="147"/>
      <c r="G18" s="65"/>
      <c r="H18" s="65"/>
      <c r="I18" s="65"/>
      <c r="J18" s="65"/>
      <c r="K18" s="65"/>
      <c r="L18" s="65"/>
      <c r="M18" s="65"/>
      <c r="N18" s="65"/>
      <c r="O18" s="65"/>
      <c r="P18" s="65"/>
      <c r="T18" s="66" t="s">
        <v>298</v>
      </c>
      <c r="U18" s="50"/>
      <c r="V18" s="50"/>
      <c r="W18" s="50"/>
      <c r="X18" s="50"/>
      <c r="Y18" s="50"/>
      <c r="Z18" s="50"/>
      <c r="AA18" s="50"/>
      <c r="AB18" s="50"/>
      <c r="AC18" s="61"/>
      <c r="AD18" s="61"/>
      <c r="AE18" s="61"/>
      <c r="AF18" s="69"/>
      <c r="AG18" s="69"/>
      <c r="AH18" s="69"/>
      <c r="AI18" s="69"/>
      <c r="AJ18" s="69"/>
      <c r="AK18" s="61"/>
      <c r="AL18" s="61"/>
    </row>
    <row r="19" spans="1:38" x14ac:dyDescent="0.25">
      <c r="A19" s="51"/>
      <c r="B19" s="65"/>
      <c r="C19" s="145"/>
      <c r="D19" s="146"/>
      <c r="E19" s="147"/>
      <c r="F19" s="147"/>
      <c r="G19" s="65"/>
      <c r="H19" s="65"/>
      <c r="I19" s="65"/>
      <c r="J19" s="65"/>
      <c r="K19" s="65"/>
      <c r="L19" s="65"/>
      <c r="M19" s="65"/>
      <c r="N19" s="65"/>
      <c r="O19" s="65"/>
      <c r="P19" s="65"/>
      <c r="S19" s="84"/>
      <c r="T19" s="70" t="s">
        <v>280</v>
      </c>
      <c r="U19" s="84"/>
      <c r="V19" s="84"/>
      <c r="W19" s="84"/>
      <c r="X19" s="84"/>
      <c r="Y19" s="84"/>
      <c r="Z19" s="84"/>
      <c r="AA19" s="84"/>
      <c r="AB19" s="84"/>
      <c r="AC19" s="61"/>
      <c r="AD19" s="61"/>
      <c r="AE19" s="85"/>
      <c r="AF19" s="85"/>
      <c r="AG19" s="85"/>
      <c r="AH19" s="85"/>
      <c r="AI19" s="85"/>
      <c r="AJ19" s="85"/>
      <c r="AK19" s="61"/>
      <c r="AL19" s="61"/>
    </row>
    <row r="20" spans="1:38" x14ac:dyDescent="0.25">
      <c r="A20" s="51"/>
      <c r="B20" s="65"/>
      <c r="C20" s="145"/>
      <c r="D20" s="146"/>
      <c r="E20" s="147"/>
      <c r="F20" s="147"/>
      <c r="G20" s="65"/>
      <c r="H20" s="65"/>
      <c r="I20" s="65"/>
      <c r="J20" s="65"/>
      <c r="K20" s="65"/>
      <c r="L20" s="65"/>
      <c r="M20" s="65"/>
      <c r="N20" s="65"/>
      <c r="O20" s="65"/>
      <c r="P20" s="65"/>
      <c r="S20" s="84"/>
      <c r="T20" s="74" t="s">
        <v>300</v>
      </c>
      <c r="AA20" s="84"/>
      <c r="AB20" s="84"/>
      <c r="AC20" s="61"/>
      <c r="AD20" s="61"/>
      <c r="AE20" s="61"/>
      <c r="AF20" s="69"/>
      <c r="AG20" s="69"/>
      <c r="AH20" s="69"/>
      <c r="AI20" s="69"/>
      <c r="AJ20" s="69"/>
      <c r="AK20" s="61"/>
      <c r="AL20" s="61"/>
    </row>
    <row r="21" spans="1:38" x14ac:dyDescent="0.25">
      <c r="A21" s="51"/>
      <c r="B21" s="65"/>
      <c r="C21" s="145"/>
      <c r="D21" s="146"/>
      <c r="E21" s="147"/>
      <c r="F21" s="147"/>
      <c r="G21" s="65"/>
      <c r="H21" s="65"/>
      <c r="I21" s="65"/>
      <c r="J21" s="65"/>
      <c r="K21" s="65"/>
      <c r="L21" s="65"/>
      <c r="M21" s="65"/>
      <c r="N21" s="65"/>
      <c r="O21" s="65"/>
      <c r="P21" s="65"/>
      <c r="Q21" s="86"/>
      <c r="R21" s="86"/>
      <c r="S21" s="84"/>
      <c r="AA21" s="84"/>
      <c r="AB21" s="84"/>
      <c r="AC21" s="61"/>
      <c r="AD21" s="61"/>
      <c r="AE21" s="61"/>
      <c r="AF21" s="69"/>
      <c r="AG21" s="69"/>
      <c r="AH21" s="69"/>
      <c r="AI21" s="69"/>
      <c r="AJ21" s="69"/>
      <c r="AK21" s="61"/>
      <c r="AL21" s="61"/>
    </row>
    <row r="22" spans="1:38" x14ac:dyDescent="0.25">
      <c r="A22" s="51"/>
      <c r="B22" s="65"/>
      <c r="C22" s="145"/>
      <c r="D22" s="146"/>
      <c r="E22" s="147"/>
      <c r="F22" s="147"/>
      <c r="G22" s="65"/>
      <c r="H22" s="65"/>
      <c r="I22" s="65"/>
      <c r="J22" s="65"/>
      <c r="K22" s="65"/>
      <c r="L22" s="65"/>
      <c r="M22" s="65"/>
      <c r="N22" s="65"/>
      <c r="O22" s="65"/>
      <c r="P22" s="65"/>
      <c r="Q22" s="86"/>
      <c r="R22" s="86"/>
      <c r="S22" s="87"/>
      <c r="AA22" s="84"/>
      <c r="AB22" s="84"/>
      <c r="AC22" s="61"/>
      <c r="AD22" s="82"/>
      <c r="AE22" s="82"/>
      <c r="AF22" s="82"/>
      <c r="AG22" s="82"/>
      <c r="AH22" s="82"/>
      <c r="AI22" s="82"/>
      <c r="AJ22" s="69"/>
      <c r="AK22" s="61"/>
      <c r="AL22" s="61"/>
    </row>
    <row r="23" spans="1:38" x14ac:dyDescent="0.25">
      <c r="A23" s="51"/>
      <c r="B23" s="65"/>
      <c r="C23" s="145"/>
      <c r="D23" s="146"/>
      <c r="E23" s="147"/>
      <c r="F23" s="147"/>
      <c r="G23" s="65"/>
      <c r="H23" s="65"/>
      <c r="I23" s="65"/>
      <c r="J23" s="65"/>
      <c r="K23" s="65"/>
      <c r="L23" s="65"/>
      <c r="M23" s="65"/>
      <c r="N23" s="65"/>
      <c r="O23" s="65"/>
      <c r="P23" s="65"/>
      <c r="Q23" s="86"/>
      <c r="R23" s="86"/>
      <c r="AC23" s="61"/>
      <c r="AD23" s="88"/>
      <c r="AE23" s="88"/>
      <c r="AF23" s="88"/>
      <c r="AG23" s="88"/>
      <c r="AH23" s="88"/>
      <c r="AI23" s="88"/>
      <c r="AJ23" s="69"/>
      <c r="AK23" s="61"/>
      <c r="AL23" s="61"/>
    </row>
    <row r="24" spans="1:38" x14ac:dyDescent="0.25">
      <c r="A24" s="51"/>
      <c r="B24" s="65"/>
      <c r="C24" s="145"/>
      <c r="D24" s="146"/>
      <c r="E24" s="147"/>
      <c r="F24" s="147"/>
      <c r="G24" s="65"/>
      <c r="H24" s="65"/>
      <c r="I24" s="65"/>
      <c r="J24" s="65"/>
      <c r="K24" s="65"/>
      <c r="L24" s="65"/>
      <c r="M24" s="65"/>
      <c r="N24" s="65"/>
      <c r="O24" s="65"/>
      <c r="P24" s="65"/>
      <c r="Q24" s="86"/>
      <c r="R24" s="86"/>
      <c r="AC24" s="61"/>
      <c r="AD24" s="82"/>
      <c r="AE24" s="82"/>
      <c r="AF24" s="82"/>
      <c r="AG24" s="82"/>
      <c r="AH24" s="82"/>
      <c r="AI24" s="82"/>
      <c r="AJ24" s="69"/>
      <c r="AK24" s="61"/>
      <c r="AL24" s="61"/>
    </row>
    <row r="25" spans="1:38" x14ac:dyDescent="0.25">
      <c r="A25" s="51"/>
      <c r="B25" s="65"/>
      <c r="C25" s="145"/>
      <c r="D25" s="146"/>
      <c r="E25" s="147"/>
      <c r="F25" s="147"/>
      <c r="G25" s="65"/>
      <c r="H25" s="65"/>
      <c r="I25" s="65"/>
      <c r="J25" s="65"/>
      <c r="K25" s="65"/>
      <c r="L25" s="65"/>
      <c r="M25" s="65"/>
      <c r="N25" s="65"/>
      <c r="O25" s="65"/>
      <c r="P25" s="65"/>
      <c r="AC25" s="61"/>
      <c r="AD25" s="82"/>
      <c r="AE25" s="82"/>
      <c r="AF25" s="82"/>
      <c r="AG25" s="82"/>
      <c r="AH25" s="82"/>
      <c r="AI25" s="82"/>
      <c r="AJ25" s="69"/>
      <c r="AK25" s="61"/>
      <c r="AL25" s="61"/>
    </row>
    <row r="26" spans="1:38" x14ac:dyDescent="0.3">
      <c r="A26" s="51"/>
      <c r="B26" s="65"/>
      <c r="C26" s="145"/>
      <c r="D26" s="146"/>
      <c r="E26" s="147"/>
      <c r="F26" s="147"/>
      <c r="G26" s="65"/>
      <c r="H26" s="65"/>
      <c r="I26" s="65"/>
      <c r="J26" s="65"/>
      <c r="K26" s="65"/>
      <c r="L26" s="65"/>
      <c r="M26" s="65"/>
      <c r="N26" s="65"/>
      <c r="O26" s="65"/>
      <c r="P26" s="65"/>
    </row>
    <row r="27" spans="1:38" x14ac:dyDescent="0.3">
      <c r="A27" s="51"/>
      <c r="B27" s="65"/>
      <c r="C27" s="145"/>
      <c r="D27" s="146"/>
      <c r="E27" s="147"/>
      <c r="F27" s="147"/>
      <c r="G27" s="65"/>
      <c r="H27" s="65"/>
      <c r="I27" s="65"/>
      <c r="J27" s="65"/>
      <c r="K27" s="65"/>
      <c r="L27" s="65"/>
      <c r="M27" s="65"/>
      <c r="N27" s="65"/>
      <c r="O27" s="65"/>
      <c r="P27" s="65"/>
    </row>
    <row r="28" spans="1:38" x14ac:dyDescent="0.3">
      <c r="A28" s="51"/>
      <c r="B28" s="65"/>
      <c r="C28" s="145"/>
      <c r="D28" s="146"/>
      <c r="E28" s="147"/>
      <c r="F28" s="147"/>
      <c r="G28" s="65"/>
      <c r="H28" s="65"/>
      <c r="I28" s="65"/>
      <c r="J28" s="65"/>
      <c r="K28" s="65"/>
      <c r="L28" s="65"/>
      <c r="M28" s="65"/>
      <c r="N28" s="65"/>
      <c r="O28" s="65"/>
      <c r="P28" s="65"/>
    </row>
    <row r="29" spans="1:38" x14ac:dyDescent="0.3">
      <c r="A29" s="51"/>
      <c r="B29" s="65"/>
      <c r="C29" s="145"/>
      <c r="D29" s="146"/>
      <c r="E29" s="147"/>
      <c r="F29" s="147"/>
      <c r="G29" s="65"/>
      <c r="H29" s="65"/>
      <c r="I29" s="65"/>
      <c r="J29" s="65"/>
      <c r="K29" s="65"/>
      <c r="L29" s="65"/>
      <c r="M29" s="65"/>
      <c r="N29" s="65"/>
      <c r="O29" s="65"/>
      <c r="P29" s="65"/>
    </row>
    <row r="30" spans="1:38" ht="14.55" customHeight="1" x14ac:dyDescent="0.3">
      <c r="B30" s="46"/>
      <c r="D30" s="46"/>
      <c r="G30" s="46"/>
      <c r="H30" s="46"/>
      <c r="I30" s="46"/>
      <c r="J30" s="46"/>
      <c r="K30" s="46"/>
      <c r="L30" s="46"/>
      <c r="M30" s="46"/>
      <c r="N30" s="46"/>
      <c r="O30" s="46"/>
      <c r="P30" s="46"/>
      <c r="AA30" s="51"/>
      <c r="AB30" s="51"/>
      <c r="AC30" s="51"/>
      <c r="AD30" s="51"/>
      <c r="AE30" s="51"/>
      <c r="AF30" s="46"/>
      <c r="AG30" s="46"/>
      <c r="AH30" s="46"/>
      <c r="AI30" s="46"/>
      <c r="AJ30" s="46"/>
    </row>
    <row r="31" spans="1:38" ht="39" customHeight="1" x14ac:dyDescent="0.3">
      <c r="B31" s="46"/>
      <c r="D31" s="46"/>
      <c r="G31" s="46"/>
      <c r="H31" s="46"/>
      <c r="I31" s="46"/>
      <c r="J31" s="46"/>
      <c r="K31" s="46"/>
      <c r="L31" s="46"/>
      <c r="M31" s="46"/>
      <c r="N31" s="46"/>
      <c r="O31" s="46"/>
      <c r="P31" s="46"/>
      <c r="AA31" s="51"/>
      <c r="AB31" s="51"/>
      <c r="AC31" s="51"/>
      <c r="AD31" s="51"/>
      <c r="AE31" s="51"/>
      <c r="AF31" s="46"/>
      <c r="AG31" s="46"/>
      <c r="AH31" s="46"/>
      <c r="AI31" s="46"/>
      <c r="AJ31" s="46"/>
    </row>
    <row r="32" spans="1:38" ht="19.5" customHeight="1" x14ac:dyDescent="0.3">
      <c r="B32" s="46"/>
      <c r="D32" s="46"/>
      <c r="G32" s="46"/>
      <c r="H32" s="46"/>
      <c r="I32" s="46"/>
      <c r="J32" s="46"/>
      <c r="K32" s="46"/>
      <c r="L32" s="46"/>
      <c r="M32" s="46"/>
      <c r="N32" s="46"/>
      <c r="O32" s="46"/>
      <c r="P32" s="46"/>
      <c r="AA32" s="51"/>
      <c r="AB32" s="51"/>
      <c r="AC32" s="51"/>
      <c r="AD32" s="51"/>
      <c r="AE32" s="51"/>
      <c r="AF32" s="46"/>
      <c r="AG32" s="46"/>
      <c r="AH32" s="46"/>
      <c r="AI32" s="46"/>
      <c r="AJ32" s="46"/>
    </row>
    <row r="33" spans="2:36" ht="19.5" customHeight="1" x14ac:dyDescent="0.3">
      <c r="B33" s="46"/>
      <c r="D33" s="46"/>
      <c r="G33" s="46"/>
      <c r="H33" s="46"/>
      <c r="I33" s="46"/>
      <c r="J33" s="46"/>
      <c r="K33" s="46"/>
      <c r="L33" s="46"/>
      <c r="M33" s="46"/>
      <c r="N33" s="46"/>
      <c r="O33" s="46"/>
      <c r="P33" s="46"/>
      <c r="AA33" s="51"/>
      <c r="AB33" s="51"/>
      <c r="AC33" s="51"/>
      <c r="AD33" s="51"/>
      <c r="AE33" s="51"/>
      <c r="AF33" s="46"/>
      <c r="AG33" s="46"/>
      <c r="AH33" s="46"/>
      <c r="AI33" s="46"/>
      <c r="AJ33" s="46"/>
    </row>
    <row r="34" spans="2:36" ht="19.5" customHeight="1" x14ac:dyDescent="0.3">
      <c r="B34" s="46"/>
      <c r="D34" s="46"/>
      <c r="G34" s="46"/>
      <c r="H34" s="46"/>
      <c r="I34" s="46"/>
      <c r="J34" s="46"/>
      <c r="K34" s="46"/>
      <c r="L34" s="46"/>
      <c r="M34" s="46"/>
      <c r="N34" s="46"/>
      <c r="O34" s="46"/>
      <c r="P34" s="46"/>
      <c r="AA34" s="51"/>
      <c r="AB34" s="51"/>
      <c r="AC34" s="51"/>
      <c r="AD34" s="51"/>
      <c r="AE34" s="51"/>
      <c r="AF34" s="46"/>
      <c r="AG34" s="46"/>
      <c r="AH34" s="46"/>
      <c r="AI34" s="46"/>
      <c r="AJ34" s="46"/>
    </row>
    <row r="35" spans="2:36" ht="19.5" customHeight="1" x14ac:dyDescent="0.3">
      <c r="B35" s="46"/>
      <c r="D35" s="46"/>
      <c r="G35" s="46"/>
      <c r="H35" s="46"/>
      <c r="I35" s="46"/>
      <c r="J35" s="46"/>
      <c r="K35" s="46"/>
      <c r="L35" s="46"/>
      <c r="M35" s="46"/>
      <c r="N35" s="46"/>
      <c r="O35" s="46"/>
      <c r="P35" s="46"/>
      <c r="AA35" s="51"/>
      <c r="AB35" s="51"/>
      <c r="AC35" s="51"/>
      <c r="AD35" s="51"/>
      <c r="AE35" s="51"/>
      <c r="AF35" s="46"/>
      <c r="AG35" s="46"/>
      <c r="AH35" s="46"/>
      <c r="AI35" s="46"/>
      <c r="AJ35" s="46"/>
    </row>
    <row r="36" spans="2:36" ht="19.5" customHeight="1" x14ac:dyDescent="0.3">
      <c r="B36" s="46"/>
      <c r="D36" s="46"/>
      <c r="G36" s="46"/>
      <c r="H36" s="46"/>
      <c r="I36" s="46"/>
      <c r="J36" s="46"/>
      <c r="K36" s="46"/>
      <c r="L36" s="46"/>
      <c r="M36" s="46"/>
      <c r="N36" s="46"/>
      <c r="O36" s="46"/>
      <c r="P36" s="46"/>
      <c r="AA36" s="51"/>
      <c r="AB36" s="51"/>
      <c r="AC36" s="51"/>
      <c r="AD36" s="51"/>
      <c r="AE36" s="51"/>
      <c r="AF36" s="46"/>
      <c r="AG36" s="46"/>
      <c r="AH36" s="46"/>
      <c r="AI36" s="46"/>
      <c r="AJ36" s="46"/>
    </row>
    <row r="37" spans="2:36" x14ac:dyDescent="0.3"/>
    <row r="38" spans="2:36" x14ac:dyDescent="0.3"/>
    <row r="39" spans="2:36" x14ac:dyDescent="0.3"/>
    <row r="40" spans="2:36" x14ac:dyDescent="0.3"/>
    <row r="41" spans="2:36" x14ac:dyDescent="0.3"/>
    <row r="42" spans="2:36" x14ac:dyDescent="0.3"/>
    <row r="43" spans="2:36" x14ac:dyDescent="0.3"/>
    <row r="44" spans="2:36" x14ac:dyDescent="0.3"/>
    <row r="45" spans="2:36" x14ac:dyDescent="0.3"/>
    <row r="46" spans="2:36" x14ac:dyDescent="0.3"/>
    <row r="47" spans="2:36" x14ac:dyDescent="0.3"/>
    <row r="48" spans="2:36"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spans="1:7" x14ac:dyDescent="0.3"/>
    <row r="66" spans="1:7" x14ac:dyDescent="0.3"/>
    <row r="67" spans="1:7" x14ac:dyDescent="0.3"/>
    <row r="68" spans="1:7" x14ac:dyDescent="0.3"/>
    <row r="69" spans="1:7" ht="13.8" thickBot="1" x14ac:dyDescent="0.35"/>
    <row r="70" spans="1:7" ht="14.4" thickTop="1" thickBot="1" x14ac:dyDescent="0.35">
      <c r="A70" s="356" t="s">
        <v>377</v>
      </c>
      <c r="B70" s="356"/>
      <c r="C70" s="356"/>
      <c r="D70" s="356"/>
      <c r="E70" s="356"/>
      <c r="F70" s="356"/>
      <c r="G70" s="356"/>
    </row>
    <row r="71" spans="1:7" ht="14.4" thickTop="1" thickBot="1" x14ac:dyDescent="0.35">
      <c r="A71" s="313" t="s">
        <v>378</v>
      </c>
      <c r="B71" s="356" t="s">
        <v>379</v>
      </c>
      <c r="C71" s="356"/>
      <c r="D71" s="356" t="s">
        <v>380</v>
      </c>
      <c r="E71" s="356"/>
      <c r="F71" s="356" t="s">
        <v>381</v>
      </c>
      <c r="G71" s="356"/>
    </row>
    <row r="72" spans="1:7" ht="59.55" customHeight="1" thickTop="1" thickBot="1" x14ac:dyDescent="0.35">
      <c r="A72" s="314" t="s">
        <v>382</v>
      </c>
      <c r="B72" s="357">
        <v>46163</v>
      </c>
      <c r="C72" s="357"/>
      <c r="D72" s="358" t="s">
        <v>383</v>
      </c>
      <c r="E72" s="358"/>
      <c r="F72" s="359" t="s">
        <v>384</v>
      </c>
      <c r="G72" s="359"/>
    </row>
  </sheetData>
  <sheetProtection formatCells="0" formatColumns="0" formatRows="0" sort="0" autoFilter="0" pivotTables="0"/>
  <dataConsolidate/>
  <mergeCells count="19">
    <mergeCell ref="A1:A3"/>
    <mergeCell ref="B1:I2"/>
    <mergeCell ref="B3:I3"/>
    <mergeCell ref="T7:X7"/>
    <mergeCell ref="K8:O8"/>
    <mergeCell ref="A4:K4"/>
    <mergeCell ref="I10:I14"/>
    <mergeCell ref="Q10:Q14"/>
    <mergeCell ref="A7:G7"/>
    <mergeCell ref="C8:G8"/>
    <mergeCell ref="A10:A14"/>
    <mergeCell ref="I7:O7"/>
    <mergeCell ref="A70:G70"/>
    <mergeCell ref="B71:C71"/>
    <mergeCell ref="D71:E71"/>
    <mergeCell ref="F71:G71"/>
    <mergeCell ref="B72:C72"/>
    <mergeCell ref="D72:E72"/>
    <mergeCell ref="F72:G72"/>
  </mergeCells>
  <conditionalFormatting sqref="D15:E29">
    <cfRule type="cellIs" dxfId="45" priority="1" operator="equal">
      <formula>$S$14</formula>
    </cfRule>
    <cfRule type="cellIs" dxfId="44" priority="2" operator="equal">
      <formula>$S$13</formula>
    </cfRule>
    <cfRule type="cellIs" dxfId="43" priority="3" operator="equal">
      <formula>$S$12</formula>
    </cfRule>
    <cfRule type="cellIs" dxfId="42" priority="4" operator="equal">
      <formula>$S$11</formula>
    </cfRule>
    <cfRule type="cellIs" dxfId="41" priority="5" operator="equal">
      <formula>$S$10</formula>
    </cfRule>
  </conditionalFormatting>
  <conditionalFormatting sqref="F15:F29">
    <cfRule type="cellIs" dxfId="40" priority="6" operator="equal">
      <formula>$T$9</formula>
    </cfRule>
    <cfRule type="cellIs" dxfId="39" priority="7" operator="equal">
      <formula>$U$9</formula>
    </cfRule>
    <cfRule type="cellIs" dxfId="38" priority="8" operator="equal">
      <formula>$V$9</formula>
    </cfRule>
    <cfRule type="cellIs" dxfId="37" priority="9" operator="equal">
      <formula>$W$9</formula>
    </cfRule>
    <cfRule type="cellIs" dxfId="36" priority="10" operator="equal">
      <formula>$X$9</formula>
    </cfRule>
  </conditionalFormatting>
  <conditionalFormatting sqref="G15:G29">
    <cfRule type="cellIs" dxfId="35" priority="16" operator="equal">
      <formula>$T$17</formula>
    </cfRule>
    <cfRule type="cellIs" dxfId="34" priority="17" operator="equal">
      <formula>$T$18</formula>
    </cfRule>
    <cfRule type="cellIs" dxfId="33" priority="18" operator="equal">
      <formula>$T$19</formula>
    </cfRule>
    <cfRule type="cellIs" dxfId="32" priority="19" operator="equal">
      <formula>$T$20</formula>
    </cfRule>
  </conditionalFormatting>
  <dataValidations count="3">
    <dataValidation type="list" allowBlank="1" showInputMessage="1" showErrorMessage="1" sqref="JD10:JJ17" xr:uid="{00000000-0002-0000-07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C9" xr:uid="{00000000-0002-0000-0700-000001000000}"/>
    <dataValidation allowBlank="1" showInputMessage="1" showErrorMessage="1" prompt="Es la materialización del riesgo y las consecuencias de su aparición. Su escala es: 5 bajo impacto, 10 medio, 20 alto impacto._x000a_" sqref="JD9:JJ9" xr:uid="{00000000-0002-0000-0700-000002000000}"/>
  </dataValidations>
  <printOptions horizontalCentered="1" verticalCentered="1"/>
  <pageMargins left="0.23622047244094491" right="0.23622047244094491" top="0.74803149606299213" bottom="0.74803149606299213" header="0.31496062992125984" footer="0.31496062992125984"/>
  <pageSetup scale="65" orientation="landscape" r:id="rId1"/>
  <headerFooter alignWithMargins="0"/>
  <colBreaks count="1" manualBreakCount="1">
    <brk id="16"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JV50"/>
  <sheetViews>
    <sheetView showGridLines="0" zoomScale="70" zoomScaleNormal="70" workbookViewId="0">
      <pane xSplit="2" topLeftCell="C1" activePane="topRight" state="frozen"/>
      <selection activeCell="A13" sqref="A13"/>
      <selection pane="topRight" activeCell="I8" sqref="I8"/>
    </sheetView>
  </sheetViews>
  <sheetFormatPr baseColWidth="10" defaultColWidth="0" defaultRowHeight="13.2" x14ac:dyDescent="0.3"/>
  <cols>
    <col min="1" max="1" width="11.44140625" style="51" customWidth="1"/>
    <col min="2" max="2" width="35.77734375" style="51" customWidth="1"/>
    <col min="3" max="4" width="14.21875" style="51" customWidth="1"/>
    <col min="5" max="5" width="16.44140625" style="51" customWidth="1"/>
    <col min="6" max="6" width="16.77734375" style="51" customWidth="1"/>
    <col min="7" max="7" width="29" style="51" bestFit="1" customWidth="1"/>
    <col min="8" max="8" width="15.44140625" style="51" customWidth="1"/>
    <col min="9" max="9" width="13" style="51" customWidth="1"/>
    <col min="10" max="10" width="30" style="51" bestFit="1" customWidth="1"/>
    <col min="11" max="11" width="10.21875" style="51" customWidth="1"/>
    <col min="12" max="12" width="12.44140625" style="51" customWidth="1"/>
    <col min="13" max="13" width="16.77734375" style="51" customWidth="1"/>
    <col min="14" max="14" width="15.44140625" style="51" customWidth="1"/>
    <col min="15" max="15" width="15.5546875" style="51" customWidth="1"/>
    <col min="16" max="16" width="1.77734375" style="51" hidden="1" customWidth="1"/>
    <col min="17" max="17" width="48.5546875" style="51" customWidth="1"/>
    <col min="18" max="19" width="35.5546875" style="51" customWidth="1"/>
    <col min="20" max="20" width="20.77734375" style="51" customWidth="1"/>
    <col min="21" max="21" width="9.44140625" style="92" customWidth="1"/>
    <col min="22" max="22" width="15.44140625" style="92" customWidth="1"/>
    <col min="23" max="24" width="15.44140625" style="51" customWidth="1"/>
    <col min="25" max="25" width="4.77734375" style="51" customWidth="1"/>
    <col min="26" max="26" width="5.44140625" style="51" bestFit="1" customWidth="1"/>
    <col min="27" max="28" width="14" style="51" customWidth="1"/>
    <col min="29" max="29" width="18.44140625" style="51" customWidth="1"/>
    <col min="30" max="30" width="19.44140625" style="51" customWidth="1"/>
    <col min="31" max="31" width="14" style="51" customWidth="1"/>
    <col min="32" max="32" width="17" style="51" bestFit="1" customWidth="1"/>
    <col min="33" max="33" width="11.44140625" style="51" customWidth="1"/>
    <col min="34" max="37" width="11.44140625" style="51" hidden="1" customWidth="1"/>
    <col min="38" max="38" width="5.44140625" style="51" hidden="1" customWidth="1"/>
    <col min="39" max="39" width="26.77734375" style="51" hidden="1" customWidth="1"/>
    <col min="40" max="44" width="22.77734375" style="51" hidden="1" customWidth="1"/>
    <col min="45" max="45" width="23.44140625" style="51" hidden="1" customWidth="1"/>
    <col min="46" max="273" width="11.44140625" style="51" hidden="1" customWidth="1"/>
    <col min="274" max="274" width="12.44140625" style="51" hidden="1" customWidth="1"/>
    <col min="275" max="275" width="47" style="51" hidden="1" customWidth="1"/>
    <col min="276" max="276" width="35" style="51" hidden="1" customWidth="1"/>
    <col min="277" max="279" width="11.44140625" style="51" hidden="1" customWidth="1"/>
    <col min="280" max="280" width="12.44140625" style="51" hidden="1" customWidth="1"/>
    <col min="281" max="281" width="47" style="51" hidden="1" customWidth="1"/>
    <col min="282" max="282" width="35" style="51" hidden="1" customWidth="1"/>
    <col min="283" max="16384" width="14.44140625" style="51" hidden="1"/>
  </cols>
  <sheetData>
    <row r="1" spans="1:46" s="4" customFormat="1" ht="19.95" customHeight="1" thickTop="1" x14ac:dyDescent="0.3">
      <c r="A1" s="360"/>
      <c r="B1" s="363" t="s">
        <v>375</v>
      </c>
      <c r="C1" s="364"/>
      <c r="D1" s="364"/>
      <c r="E1" s="364"/>
      <c r="F1" s="364"/>
      <c r="G1" s="364"/>
      <c r="H1" s="364"/>
      <c r="I1" s="365"/>
      <c r="J1" s="305" t="s">
        <v>373</v>
      </c>
      <c r="K1" s="306"/>
      <c r="L1" s="252"/>
    </row>
    <row r="2" spans="1:46" s="4" customFormat="1" ht="19.95" customHeight="1" x14ac:dyDescent="0.3">
      <c r="A2" s="361"/>
      <c r="B2" s="366"/>
      <c r="C2" s="367"/>
      <c r="D2" s="367"/>
      <c r="E2" s="367"/>
      <c r="F2" s="367"/>
      <c r="G2" s="367"/>
      <c r="H2" s="367"/>
      <c r="I2" s="368"/>
      <c r="J2" s="307" t="s">
        <v>376</v>
      </c>
      <c r="K2" s="308"/>
      <c r="L2" s="252"/>
    </row>
    <row r="3" spans="1:46" s="3" customFormat="1" ht="16.2" thickBot="1" x14ac:dyDescent="0.3">
      <c r="A3" s="362"/>
      <c r="B3" s="369" t="s">
        <v>359</v>
      </c>
      <c r="C3" s="370"/>
      <c r="D3" s="370"/>
      <c r="E3" s="370"/>
      <c r="F3" s="370"/>
      <c r="G3" s="370"/>
      <c r="H3" s="370"/>
      <c r="I3" s="371"/>
      <c r="J3" s="309" t="s">
        <v>374</v>
      </c>
      <c r="K3" s="310"/>
      <c r="L3" s="253"/>
    </row>
    <row r="4" spans="1:46" s="3" customFormat="1" ht="16.95" customHeight="1" thickTop="1" x14ac:dyDescent="0.25">
      <c r="A4" s="376"/>
      <c r="B4" s="377"/>
      <c r="C4" s="377"/>
      <c r="D4" s="377"/>
      <c r="E4" s="377"/>
      <c r="F4" s="377"/>
      <c r="G4" s="377"/>
      <c r="H4" s="377"/>
      <c r="I4" s="377"/>
      <c r="J4" s="377"/>
      <c r="K4" s="378"/>
    </row>
    <row r="5" spans="1:46" s="28" customFormat="1" ht="27" customHeight="1" x14ac:dyDescent="0.3">
      <c r="A5" s="108" t="s">
        <v>80</v>
      </c>
      <c r="B5" s="285" t="str">
        <f>'2 IDENTIFICACIÓN'!B5</f>
        <v>ALCALDIA DE BUCARAMANGA</v>
      </c>
      <c r="C5" s="286"/>
      <c r="D5" s="286"/>
      <c r="E5" s="283"/>
      <c r="F5" s="244" t="s">
        <v>81</v>
      </c>
      <c r="G5" s="285" t="str">
        <f>'2 IDENTIFICACIÓN'!G5</f>
        <v>GESTIÓN DE LA COMUNICACIÓN</v>
      </c>
      <c r="H5" s="283"/>
      <c r="I5" s="244" t="s">
        <v>353</v>
      </c>
      <c r="J5" s="281">
        <f>'2 IDENTIFICACIÓN'!J5</f>
        <v>2026</v>
      </c>
      <c r="K5" s="287"/>
    </row>
    <row r="6" spans="1:46" s="28" customFormat="1" ht="13.8" x14ac:dyDescent="0.25">
      <c r="A6" s="255"/>
      <c r="B6" s="7"/>
      <c r="C6" s="7"/>
      <c r="D6" s="7"/>
      <c r="E6" s="7"/>
      <c r="F6" s="255"/>
      <c r="G6" s="169"/>
      <c r="H6" s="169"/>
      <c r="I6" s="169"/>
      <c r="J6" s="169"/>
      <c r="K6" s="169"/>
      <c r="T6" s="288"/>
      <c r="U6" s="288"/>
      <c r="V6" s="288"/>
    </row>
    <row r="7" spans="1:46" ht="14.55" customHeight="1" x14ac:dyDescent="0.3">
      <c r="A7" s="43"/>
      <c r="B7" s="43"/>
      <c r="C7" s="43"/>
      <c r="D7" s="43"/>
      <c r="E7" s="375" t="s">
        <v>295</v>
      </c>
      <c r="F7" s="375"/>
      <c r="G7" s="375"/>
      <c r="H7" s="43"/>
      <c r="I7" s="43"/>
      <c r="J7" s="375" t="s">
        <v>321</v>
      </c>
      <c r="K7" s="375"/>
      <c r="L7" s="375"/>
      <c r="M7" s="43"/>
      <c r="N7" s="43"/>
      <c r="O7" s="43"/>
      <c r="P7" s="43"/>
      <c r="Q7" s="375" t="s">
        <v>324</v>
      </c>
      <c r="R7" s="375"/>
      <c r="S7" s="375"/>
      <c r="T7" s="375"/>
      <c r="U7" s="375"/>
      <c r="V7" s="375"/>
      <c r="W7" s="43"/>
      <c r="X7" s="43"/>
      <c r="Z7" s="293"/>
      <c r="AB7" s="48">
        <v>0.2</v>
      </c>
      <c r="AC7" s="48">
        <v>0.4</v>
      </c>
      <c r="AD7" s="48">
        <v>0.6</v>
      </c>
      <c r="AE7" s="48">
        <v>0.8</v>
      </c>
      <c r="AF7" s="49">
        <v>1</v>
      </c>
      <c r="AG7" s="294"/>
      <c r="AH7" s="294"/>
      <c r="AI7" s="294"/>
      <c r="AJ7" s="294"/>
      <c r="AK7" s="294"/>
      <c r="AL7" s="294"/>
      <c r="AM7" s="294"/>
    </row>
    <row r="8" spans="1:46" ht="316.8" x14ac:dyDescent="0.25">
      <c r="A8" s="53" t="s">
        <v>296</v>
      </c>
      <c r="B8" s="53" t="s">
        <v>297</v>
      </c>
      <c r="C8" s="53" t="s">
        <v>325</v>
      </c>
      <c r="D8" s="53" t="s">
        <v>326</v>
      </c>
      <c r="E8" s="53" t="s">
        <v>253</v>
      </c>
      <c r="F8" s="53" t="s">
        <v>254</v>
      </c>
      <c r="G8" s="54" t="s">
        <v>66</v>
      </c>
      <c r="H8" s="53" t="s">
        <v>327</v>
      </c>
      <c r="I8" s="53" t="s">
        <v>328</v>
      </c>
      <c r="J8" s="53" t="s">
        <v>253</v>
      </c>
      <c r="K8" s="53" t="s">
        <v>254</v>
      </c>
      <c r="L8" s="53" t="s">
        <v>66</v>
      </c>
      <c r="M8" s="53" t="s">
        <v>70</v>
      </c>
      <c r="N8" s="53" t="s">
        <v>68</v>
      </c>
      <c r="O8" s="53" t="s">
        <v>351</v>
      </c>
      <c r="P8" s="53" t="s">
        <v>329</v>
      </c>
      <c r="Q8" s="53" t="s">
        <v>44</v>
      </c>
      <c r="R8" s="53" t="s">
        <v>330</v>
      </c>
      <c r="S8" s="53" t="s">
        <v>354</v>
      </c>
      <c r="T8" s="53" t="s">
        <v>331</v>
      </c>
      <c r="U8" s="91" t="s">
        <v>332</v>
      </c>
      <c r="V8" s="91" t="s">
        <v>333</v>
      </c>
      <c r="W8" s="43"/>
      <c r="X8" s="43"/>
      <c r="Z8" s="293"/>
      <c r="AA8" s="250"/>
      <c r="AB8" s="59" t="s">
        <v>272</v>
      </c>
      <c r="AC8" s="59" t="s">
        <v>276</v>
      </c>
      <c r="AD8" s="59" t="s">
        <v>280</v>
      </c>
      <c r="AE8" s="59" t="s">
        <v>285</v>
      </c>
      <c r="AF8" s="60" t="s">
        <v>290</v>
      </c>
      <c r="AI8" s="294"/>
      <c r="AJ8" s="294"/>
      <c r="AK8" s="295"/>
      <c r="AL8" s="295"/>
      <c r="AM8" s="295"/>
      <c r="AN8" s="295"/>
      <c r="AO8" s="295"/>
      <c r="AP8" s="295"/>
      <c r="AQ8" s="295"/>
      <c r="AR8" s="295"/>
      <c r="AS8" s="295"/>
      <c r="AT8" s="295"/>
    </row>
    <row r="9" spans="1:46" ht="145.19999999999999" customHeight="1" x14ac:dyDescent="0.25">
      <c r="A9" s="344" t="str">
        <f>'2 IDENTIFICACIÓN'!A10</f>
        <v>R1</v>
      </c>
      <c r="B9" s="346" t="str">
        <f>+'2 IDENTIFICACIÓN'!J10</f>
        <v>Posibilidad de afectación reputacional por acciones constitucionales interpuestas por los ciudadanos, así como investigaciones y sanciones disciplinarias por entes de control, debido a deficiencias en la revisión, validación, verificación e interpretación de la información suministrada por las dependencias, que puedan generar la divulgación de información inexacta o inadecuada a la ciudadanía.</v>
      </c>
      <c r="C9" s="348">
        <f>+'3 PROBABIL E IMPACTO INHERENTE'!E10</f>
        <v>1</v>
      </c>
      <c r="D9" s="348">
        <f>+'3 PROBABIL E IMPACTO INHERENTE'!M10</f>
        <v>0.6</v>
      </c>
      <c r="E9" s="350" t="str">
        <f>+'4 MAPA CALOR INHERENTE'!C10</f>
        <v>Muy Alta</v>
      </c>
      <c r="F9" s="350" t="str">
        <f>+'4 MAPA CALOR INHERENTE'!D10</f>
        <v>Moderado</v>
      </c>
      <c r="G9" s="346" t="str">
        <f>+'4 MAPA CALOR INHERENTE'!E10</f>
        <v>Alto</v>
      </c>
      <c r="H9" s="348">
        <f>+'6 MAPA CALOR RESIDUAL'!C10</f>
        <v>1</v>
      </c>
      <c r="I9" s="350">
        <f>+'6 MAPA CALOR RESIDUAL'!D10</f>
        <v>0.6</v>
      </c>
      <c r="J9" s="350" t="str">
        <f>+'6 MAPA CALOR RESIDUAL'!E10</f>
        <v>Muy Alta</v>
      </c>
      <c r="K9" s="350" t="str">
        <f>+'6 MAPA CALOR RESIDUAL'!F10</f>
        <v>Moderado</v>
      </c>
      <c r="L9" s="346" t="str">
        <f>+'6 MAPA CALOR RESIDUAL'!G10</f>
        <v>Alto</v>
      </c>
      <c r="M9" s="346" t="str">
        <f t="shared" ref="M9:M43" si="0">+IF($N9="","",IF($N9=$AC$21,$AD$21,IF($N9=$AC$24,$AD$24)))</f>
        <v>Requiere Plan de Acción</v>
      </c>
      <c r="N9" s="346" t="str">
        <f t="shared" ref="N9:N32" si="1">+IF(L9="","",IF(OR(L9=$AB$21,L9=$AB$22,L9=$AB$23),$AC$21,IF(L9=$AB$24,$AC$24)))</f>
        <v>Reducir_mitigar_Transferir_Evitar</v>
      </c>
      <c r="O9" s="338" t="s">
        <v>334</v>
      </c>
      <c r="P9" s="250" t="str">
        <f t="shared" ref="P9:P43" si="2">+IF($M9="","",IF($M9=$AD$24,$AC$24,$O9))</f>
        <v>Reducir_Mitigar</v>
      </c>
      <c r="Q9" s="302" t="str">
        <f>'5 VALORACIÓN DEL CONTROL'!I10</f>
        <v>El Jefe del Área de Prensa y Comunicaciones verifica y valida que la información a divulgar a la comunidad cumpla con los lineamientos establecidos en el Manual de Estilo, el Plan de Comunicaciones y demás normas y procedimientos vigentes para la publicación de contenidos.</v>
      </c>
      <c r="R9" s="251" t="s">
        <v>405</v>
      </c>
      <c r="S9" s="251" t="s">
        <v>407</v>
      </c>
      <c r="T9" s="333" t="s">
        <v>408</v>
      </c>
      <c r="U9" s="334">
        <v>46204</v>
      </c>
      <c r="V9" s="334">
        <v>46371</v>
      </c>
      <c r="Y9" s="372" t="s">
        <v>139</v>
      </c>
      <c r="Z9" s="68">
        <v>1</v>
      </c>
      <c r="AA9" s="59" t="s">
        <v>288</v>
      </c>
      <c r="AB9" s="66" t="s">
        <v>298</v>
      </c>
      <c r="AC9" s="66" t="s">
        <v>298</v>
      </c>
      <c r="AD9" s="66" t="s">
        <v>298</v>
      </c>
      <c r="AE9" s="66" t="s">
        <v>298</v>
      </c>
      <c r="AF9" s="67" t="s">
        <v>299</v>
      </c>
      <c r="AI9" s="294"/>
      <c r="AJ9" s="294"/>
      <c r="AK9" s="295"/>
      <c r="AL9" s="295"/>
      <c r="AM9" s="295"/>
      <c r="AN9" s="69"/>
      <c r="AO9" s="69"/>
      <c r="AP9" s="69"/>
      <c r="AQ9" s="69"/>
      <c r="AR9" s="69"/>
      <c r="AS9" s="295"/>
      <c r="AT9" s="295"/>
    </row>
    <row r="10" spans="1:46" ht="118.8" customHeight="1" x14ac:dyDescent="0.25">
      <c r="A10" s="345"/>
      <c r="B10" s="347"/>
      <c r="C10" s="349"/>
      <c r="D10" s="349"/>
      <c r="E10" s="351"/>
      <c r="F10" s="351"/>
      <c r="G10" s="347"/>
      <c r="H10" s="349"/>
      <c r="I10" s="351"/>
      <c r="J10" s="351"/>
      <c r="K10" s="351"/>
      <c r="L10" s="347"/>
      <c r="M10" s="347"/>
      <c r="N10" s="347"/>
      <c r="O10" s="339"/>
      <c r="P10" s="250"/>
      <c r="Q10" s="302" t="str">
        <f>'5 VALORACIÓN DEL CONTROL'!I11</f>
        <v>El Jefe del Área de Prensa y Comunicaciones verifica y monitorea la calidad y el manejo adecuado de la información divulgada a la ciudadanía a través de la página web y redes sociales institucionales, garantizando el cumplimiento de los lineamientos y procedimientos establecidos para la publicación de contenidos.</v>
      </c>
      <c r="R10" s="251" t="s">
        <v>406</v>
      </c>
      <c r="S10" s="251" t="s">
        <v>409</v>
      </c>
      <c r="T10" s="333" t="s">
        <v>408</v>
      </c>
      <c r="U10" s="334">
        <v>46204</v>
      </c>
      <c r="V10" s="334">
        <v>46371</v>
      </c>
      <c r="Y10" s="373"/>
      <c r="Z10" s="68"/>
      <c r="AA10" s="59"/>
      <c r="AB10" s="66"/>
      <c r="AC10" s="66"/>
      <c r="AD10" s="66"/>
      <c r="AE10" s="66"/>
      <c r="AF10" s="67"/>
      <c r="AI10" s="294"/>
      <c r="AJ10" s="294"/>
      <c r="AK10" s="295"/>
      <c r="AL10" s="295"/>
      <c r="AM10" s="295"/>
      <c r="AN10" s="69"/>
      <c r="AO10" s="69"/>
      <c r="AP10" s="69"/>
      <c r="AQ10" s="69"/>
      <c r="AR10" s="69"/>
      <c r="AS10" s="295"/>
      <c r="AT10" s="295"/>
    </row>
    <row r="11" spans="1:46" ht="93" customHeight="1" x14ac:dyDescent="0.25">
      <c r="A11" s="344" t="str">
        <f>'2 IDENTIFICACIÓN'!A11</f>
        <v>R2</v>
      </c>
      <c r="B11" s="346" t="str">
        <f>+'2 IDENTIFICACIÓN'!J11</f>
        <v>Posibilidad de afectación reputacional por  pérdida de imagen institucional e investigaciones disciplinarias, debido a deficiencias en el manejo, almacenamiento, custodia y aseguramiento de los insumos fotográficos, audiovisuales y gráficos de la entidad.</v>
      </c>
      <c r="C11" s="348">
        <f>+'3 PROBABIL E IMPACTO INHERENTE'!E11</f>
        <v>1</v>
      </c>
      <c r="D11" s="348">
        <f>+'3 PROBABIL E IMPACTO INHERENTE'!M11</f>
        <v>0.8</v>
      </c>
      <c r="E11" s="350" t="str">
        <f>+'4 MAPA CALOR INHERENTE'!C11</f>
        <v>Muy Alta</v>
      </c>
      <c r="F11" s="350" t="str">
        <f>+'4 MAPA CALOR INHERENTE'!D11</f>
        <v>Mayor</v>
      </c>
      <c r="G11" s="346" t="str">
        <f>+'4 MAPA CALOR INHERENTE'!E11</f>
        <v>Alto</v>
      </c>
      <c r="H11" s="348">
        <f>+'5 VALORACIÓN DEL CONTROL'!T21</f>
        <v>1</v>
      </c>
      <c r="I11" s="350">
        <f>+'5 VALORACIÓN DEL CONTROL'!U21</f>
        <v>0.8</v>
      </c>
      <c r="J11" s="350" t="str">
        <f t="shared" ref="J11:J32" si="3">+IF(H11=0,"",IF(H11&lt;=$Z$17,$AA$17,IF(H11&lt;=$Z$16,$AA$16,IF(H11&lt;=$Z$13,$AA$13,IF(H11&lt;=$Z$11,$AA$11,IF(H11&lt;=$Z$9,$AA$9,""))))))</f>
        <v>Muy Alta</v>
      </c>
      <c r="K11" s="350" t="str">
        <f t="shared" ref="K11:K32" si="4">+IF(I11=0,"",IF(I11&lt;=$AB$7,$AB$8,IF(I11&lt;=$AC$7,$AC$8,IF(I11&lt;=$AD$7,$AD$8,IF(I11&lt;=$AE$7,$AE$8,IF(I11&lt;=$AF$7,$AF$8,""))))))</f>
        <v>Mayor</v>
      </c>
      <c r="L11" s="346" t="str">
        <f t="shared" ref="L11:L32" si="5">+IF(J11=$AA$9,IF(K11=$AB$8,$AB$9,IF(K11=$AC$8,$AC$9,IF(K11=$AD$8,$AD$9,IF(K11=$AE$8,$AE$9,IF(K11=$AF$8,$AF$9))))),IF(J11=$AA$11,IF(K11=$AB$8,$AB$11,IF(K11=$AC$8,$AC$11,IF(K11=$AD$8,$AD$11,IF(K11=$AE$8,$AE$11,IF(K11=$AF$8,$AF$11))))),IF(J11=$AA$13,IF(K11=$AB$8,$AB$13,IF(K11=$AC$8,$AC$13,IF(K11=$AD$8,$AD$13,IF(K11=$AE$8,$AE$13,IF(K11=$AF$8,$AF$13))))),IF(J11=$AA$16,IF(K11=$AB$8,$AB$16,IF(K11=$AC$8,$AC$16,IF(K11=$AD$8,$AD$16,IF(K11=$AE$8,$AE$16,IF(K11=$AF$8,$AF$16))))),IF(J11=$AA$17,IF(K11=$AB$8,$AB$17,IF(K11=$AC$8,$AC$17,IF(K11=$AD$8,$AD$17,IF(K11=$AE$8,$AE$17,IF(K11=$AF$8,$AF$17))))),"")))))</f>
        <v>Alto</v>
      </c>
      <c r="M11" s="346" t="str">
        <f t="shared" si="0"/>
        <v>Requiere Plan de Acción</v>
      </c>
      <c r="N11" s="346" t="str">
        <f t="shared" si="1"/>
        <v>Reducir_mitigar_Transferir_Evitar</v>
      </c>
      <c r="O11" s="338" t="s">
        <v>334</v>
      </c>
      <c r="P11" s="250" t="str">
        <f t="shared" si="2"/>
        <v>Reducir_Mitigar</v>
      </c>
      <c r="Q11" s="340" t="str">
        <f>'5 VALORACIÓN DEL CONTROL'!I16</f>
        <v>El Jefe del Área de Prensa y Comunicaciones verifica y controla el almacenamiento, custodia y aseguramiento de los insumos fotográficos, audiovisuales y gráficos generados por la entidad, de acuerdo con las necesidades del proceso.</v>
      </c>
      <c r="R11" s="333" t="s">
        <v>412</v>
      </c>
      <c r="S11" s="251" t="s">
        <v>413</v>
      </c>
      <c r="T11" s="333" t="s">
        <v>408</v>
      </c>
      <c r="U11" s="334">
        <v>46204</v>
      </c>
      <c r="V11" s="334">
        <v>46371</v>
      </c>
      <c r="Y11" s="373"/>
      <c r="Z11" s="68">
        <v>0.8</v>
      </c>
      <c r="AA11" s="59" t="s">
        <v>283</v>
      </c>
      <c r="AB11" s="70" t="s">
        <v>280</v>
      </c>
      <c r="AC11" s="70" t="s">
        <v>280</v>
      </c>
      <c r="AD11" s="66" t="s">
        <v>298</v>
      </c>
      <c r="AE11" s="66" t="s">
        <v>298</v>
      </c>
      <c r="AF11" s="67" t="s">
        <v>299</v>
      </c>
      <c r="AI11" s="294"/>
      <c r="AJ11" s="294"/>
      <c r="AK11" s="295"/>
      <c r="AL11" s="296"/>
      <c r="AM11" s="72"/>
      <c r="AN11" s="69"/>
      <c r="AO11" s="69"/>
      <c r="AP11" s="69"/>
      <c r="AQ11" s="69"/>
      <c r="AR11" s="69"/>
      <c r="AS11" s="295"/>
      <c r="AT11" s="295"/>
    </row>
    <row r="12" spans="1:46" ht="93" customHeight="1" x14ac:dyDescent="0.25">
      <c r="A12" s="345"/>
      <c r="B12" s="347"/>
      <c r="C12" s="349"/>
      <c r="D12" s="349"/>
      <c r="E12" s="351"/>
      <c r="F12" s="351"/>
      <c r="G12" s="347"/>
      <c r="H12" s="349"/>
      <c r="I12" s="351"/>
      <c r="J12" s="351"/>
      <c r="K12" s="351"/>
      <c r="L12" s="347"/>
      <c r="M12" s="347"/>
      <c r="N12" s="347"/>
      <c r="O12" s="339"/>
      <c r="P12" s="250"/>
      <c r="Q12" s="341"/>
      <c r="R12" s="333" t="s">
        <v>415</v>
      </c>
      <c r="S12" s="251" t="s">
        <v>416</v>
      </c>
      <c r="T12" s="333" t="s">
        <v>408</v>
      </c>
      <c r="U12" s="334">
        <v>46204</v>
      </c>
      <c r="V12" s="334">
        <v>46371</v>
      </c>
      <c r="Y12" s="373"/>
      <c r="Z12" s="68"/>
      <c r="AA12" s="59"/>
      <c r="AB12" s="70"/>
      <c r="AC12" s="70"/>
      <c r="AD12" s="66"/>
      <c r="AE12" s="66"/>
      <c r="AF12" s="67"/>
      <c r="AI12" s="294"/>
      <c r="AJ12" s="294"/>
      <c r="AK12" s="295"/>
      <c r="AL12" s="296"/>
      <c r="AM12" s="72"/>
      <c r="AN12" s="69"/>
      <c r="AO12" s="69"/>
      <c r="AP12" s="69"/>
      <c r="AQ12" s="69"/>
      <c r="AR12" s="69"/>
      <c r="AS12" s="295"/>
      <c r="AT12" s="295"/>
    </row>
    <row r="13" spans="1:46" ht="93" customHeight="1" x14ac:dyDescent="0.25">
      <c r="A13" s="344" t="str">
        <f>'2 IDENTIFICACIÓN'!A12</f>
        <v>R3</v>
      </c>
      <c r="B13" s="346" t="str">
        <f>+'2 IDENTIFICACIÓN'!J12</f>
        <v>Posibilidad de afectación reputacional por   Investigaciones y sanciones disciplinarias por entes de control, debido a Incumplimiento de la Ley 594 del 2000 en los documentos generados por del Área de Prensa y Comunicaciones</v>
      </c>
      <c r="C13" s="348">
        <f>+'3 PROBABIL E IMPACTO INHERENTE'!E12</f>
        <v>0.6</v>
      </c>
      <c r="D13" s="348">
        <f>+'3 PROBABIL E IMPACTO INHERENTE'!M12</f>
        <v>0.6</v>
      </c>
      <c r="E13" s="350" t="str">
        <f>+'4 MAPA CALOR INHERENTE'!C12</f>
        <v>Media</v>
      </c>
      <c r="F13" s="350" t="str">
        <f>+'4 MAPA CALOR INHERENTE'!D12</f>
        <v>Moderado</v>
      </c>
      <c r="G13" s="346" t="str">
        <f>+'4 MAPA CALOR INHERENTE'!E12</f>
        <v>Moderado</v>
      </c>
      <c r="H13" s="348">
        <f>+'5 VALORACIÓN DEL CONTROL'!T27</f>
        <v>0.6</v>
      </c>
      <c r="I13" s="350">
        <f>+'5 VALORACIÓN DEL CONTROL'!U27</f>
        <v>0.6</v>
      </c>
      <c r="J13" s="350" t="str">
        <f t="shared" si="3"/>
        <v>Media</v>
      </c>
      <c r="K13" s="350" t="str">
        <f t="shared" si="4"/>
        <v>Moderado</v>
      </c>
      <c r="L13" s="346" t="str">
        <f>+IF(J13=$AA$9,IF(K13=$AB$8,$AB$9,IF(K13=$AC$8,$AC$9,IF(K13=$AD$8,$AD$9,IF(K13=$AE$8,$AE$9,IF(K13=$AF$8,$AF$9))))),IF(J13=$AA$11,IF(K13=$AB$8,$AB$11,IF(K13=$AC$8,$AC$11,IF(K13=$AD$8,$AD$11,IF(K13=$AE$8,$AE$11,IF(K13=$AF$8,$AF$11))))),IF(J13=$AA$13,IF(K13=$AB$8,$AB$13,IF(K13=$AC$8,$AC$13,IF(K13=$AD$8,$AD$13,IF(K13=$AE$8,$AE$13,IF(K13=$AF$8,$AF$13))))),IF(J13=$AA$16,IF(K13=$AB$8,$AB$16,IF(K13=$AC$8,$AC$16,IF(K13=$AD$8,$AD$16,IF(K13=$AE$8,$AE$16,IF(K13=$AF$8,$AF$16))))),IF(J13=$AA$17,IF(K13=$AB$8,$AB$17,IF(K13=$AC$8,$AC$17,IF(K13=$AD$8,$AD$17,IF(K13=$AE$8,$AE$17,IF(K13=$AF$8,$AF$17))))),"")))))</f>
        <v>Moderado</v>
      </c>
      <c r="M13" s="346" t="str">
        <f t="shared" si="0"/>
        <v>Requiere Plan de Acción</v>
      </c>
      <c r="N13" s="346" t="str">
        <f t="shared" si="1"/>
        <v>Reducir_mitigar_Transferir_Evitar</v>
      </c>
      <c r="O13" s="338" t="s">
        <v>334</v>
      </c>
      <c r="P13" s="250" t="str">
        <f t="shared" si="2"/>
        <v>Reducir_Mitigar</v>
      </c>
      <c r="Q13" s="340" t="str">
        <f>'5 VALORACIÓN DEL CONTROL'!I22</f>
        <v>El profesional asignado del manejo del archivo   aplica los manuales y procedimientos para la intervencion documental  el cual establece los  lineamientos  para  llevar  a  cabo  la: organización, inventario y transferencias  documentales primarias  desde  los  Archivos  de  Gestión  al  Archivo  Central,  teniendo  en  cuenta  el  cumplimiento  de  los tiempos de retención en las fases del ciclo vital de la documentación, según lo estipulen las tablas de retención documental, tablas de valoración docuemental y las directrices del Archivo General de la Nación</v>
      </c>
      <c r="R13" s="251" t="s">
        <v>420</v>
      </c>
      <c r="S13" s="251" t="s">
        <v>421</v>
      </c>
      <c r="T13" s="251" t="s">
        <v>422</v>
      </c>
      <c r="U13" s="303">
        <v>46023</v>
      </c>
      <c r="V13" s="303">
        <v>46371</v>
      </c>
      <c r="Y13" s="373"/>
      <c r="Z13" s="68">
        <v>0.6</v>
      </c>
      <c r="AA13" s="59" t="s">
        <v>278</v>
      </c>
      <c r="AB13" s="70" t="s">
        <v>280</v>
      </c>
      <c r="AC13" s="70" t="s">
        <v>280</v>
      </c>
      <c r="AD13" s="70" t="s">
        <v>280</v>
      </c>
      <c r="AE13" s="66" t="s">
        <v>298</v>
      </c>
      <c r="AF13" s="67" t="s">
        <v>299</v>
      </c>
      <c r="AI13" s="294"/>
      <c r="AJ13" s="294"/>
      <c r="AK13" s="295"/>
      <c r="AL13" s="296"/>
      <c r="AM13" s="72"/>
      <c r="AN13" s="69"/>
      <c r="AO13" s="69"/>
      <c r="AP13" s="69"/>
      <c r="AQ13" s="69"/>
      <c r="AR13" s="73"/>
      <c r="AS13" s="295"/>
      <c r="AT13" s="295"/>
    </row>
    <row r="14" spans="1:46" ht="93" customHeight="1" x14ac:dyDescent="0.25">
      <c r="A14" s="352"/>
      <c r="B14" s="353"/>
      <c r="C14" s="354"/>
      <c r="D14" s="354"/>
      <c r="E14" s="355"/>
      <c r="F14" s="355"/>
      <c r="G14" s="353"/>
      <c r="H14" s="354"/>
      <c r="I14" s="355"/>
      <c r="J14" s="355"/>
      <c r="K14" s="355"/>
      <c r="L14" s="353"/>
      <c r="M14" s="353"/>
      <c r="N14" s="353"/>
      <c r="O14" s="342"/>
      <c r="P14" s="250"/>
      <c r="Q14" s="343"/>
      <c r="R14" s="251" t="s">
        <v>423</v>
      </c>
      <c r="S14" s="251" t="s">
        <v>424</v>
      </c>
      <c r="T14" s="251" t="s">
        <v>422</v>
      </c>
      <c r="U14" s="303">
        <v>46023</v>
      </c>
      <c r="V14" s="303">
        <v>46371</v>
      </c>
      <c r="Y14" s="373"/>
      <c r="Z14" s="68"/>
      <c r="AA14" s="59"/>
      <c r="AB14" s="70"/>
      <c r="AC14" s="70"/>
      <c r="AD14" s="70"/>
      <c r="AE14" s="66"/>
      <c r="AF14" s="67"/>
      <c r="AI14" s="294"/>
      <c r="AJ14" s="294"/>
      <c r="AK14" s="295"/>
      <c r="AL14" s="296"/>
      <c r="AM14" s="72"/>
      <c r="AN14" s="69"/>
      <c r="AO14" s="69"/>
      <c r="AP14" s="69"/>
      <c r="AQ14" s="69"/>
      <c r="AR14" s="73"/>
      <c r="AS14" s="295"/>
      <c r="AT14" s="295"/>
    </row>
    <row r="15" spans="1:46" ht="93" customHeight="1" x14ac:dyDescent="0.25">
      <c r="A15" s="345"/>
      <c r="B15" s="347"/>
      <c r="C15" s="349"/>
      <c r="D15" s="349"/>
      <c r="E15" s="351"/>
      <c r="F15" s="351"/>
      <c r="G15" s="347"/>
      <c r="H15" s="349"/>
      <c r="I15" s="351"/>
      <c r="J15" s="351"/>
      <c r="K15" s="351"/>
      <c r="L15" s="347"/>
      <c r="M15" s="347"/>
      <c r="N15" s="347"/>
      <c r="O15" s="339"/>
      <c r="P15" s="250"/>
      <c r="Q15" s="341"/>
      <c r="R15" s="251" t="s">
        <v>425</v>
      </c>
      <c r="S15" s="251" t="s">
        <v>426</v>
      </c>
      <c r="T15" s="251" t="s">
        <v>422</v>
      </c>
      <c r="U15" s="303">
        <v>46023</v>
      </c>
      <c r="V15" s="303">
        <v>46371</v>
      </c>
      <c r="Y15" s="373"/>
      <c r="Z15" s="68"/>
      <c r="AA15" s="59"/>
      <c r="AB15" s="70"/>
      <c r="AC15" s="70"/>
      <c r="AD15" s="70"/>
      <c r="AE15" s="66"/>
      <c r="AF15" s="67"/>
      <c r="AI15" s="294"/>
      <c r="AJ15" s="294"/>
      <c r="AK15" s="295"/>
      <c r="AL15" s="296"/>
      <c r="AM15" s="72"/>
      <c r="AN15" s="69"/>
      <c r="AO15" s="69"/>
      <c r="AP15" s="69"/>
      <c r="AQ15" s="69"/>
      <c r="AR15" s="73"/>
      <c r="AS15" s="295"/>
      <c r="AT15" s="295"/>
    </row>
    <row r="16" spans="1:46" ht="93" customHeight="1" x14ac:dyDescent="0.25">
      <c r="A16" s="62" t="str">
        <f>'2 IDENTIFICACIÓN'!A13</f>
        <v>R4</v>
      </c>
      <c r="B16" s="250" t="str">
        <f>+'2 IDENTIFICACIÓN'!J13</f>
        <v>Posibilidad de afectación económica y reputacional por  incumplimiento de las acciones establecidas en los planes de mejoramiento derivados de auditorías internas y externas,  debido a debilidades en el seguimiento y cumplimiento de los tiempos definidos para su ejecución.</v>
      </c>
      <c r="C16" s="89">
        <f>+'3 PROBABIL E IMPACTO INHERENTE'!E13</f>
        <v>0.6</v>
      </c>
      <c r="D16" s="89">
        <f>+'3 PROBABIL E IMPACTO INHERENTE'!M13</f>
        <v>0.6</v>
      </c>
      <c r="E16" s="64" t="str">
        <f>+'4 MAPA CALOR INHERENTE'!C13</f>
        <v>Media</v>
      </c>
      <c r="F16" s="64" t="str">
        <f>+'4 MAPA CALOR INHERENTE'!D13</f>
        <v>Moderado</v>
      </c>
      <c r="G16" s="250" t="str">
        <f>+'4 MAPA CALOR INHERENTE'!E13</f>
        <v>Moderado</v>
      </c>
      <c r="H16" s="89">
        <f>+'5 VALORACIÓN DEL CONTROL'!T33</f>
        <v>0.6</v>
      </c>
      <c r="I16" s="64">
        <f>+'5 VALORACIÓN DEL CONTROL'!U33</f>
        <v>0.6</v>
      </c>
      <c r="J16" s="64" t="str">
        <f t="shared" si="3"/>
        <v>Media</v>
      </c>
      <c r="K16" s="64" t="str">
        <f t="shared" si="4"/>
        <v>Moderado</v>
      </c>
      <c r="L16" s="250" t="str">
        <f t="shared" si="5"/>
        <v>Moderado</v>
      </c>
      <c r="M16" s="250" t="str">
        <f t="shared" si="0"/>
        <v>Requiere Plan de Acción</v>
      </c>
      <c r="N16" s="250" t="str">
        <f t="shared" si="1"/>
        <v>Reducir_mitigar_Transferir_Evitar</v>
      </c>
      <c r="O16" s="251" t="s">
        <v>334</v>
      </c>
      <c r="P16" s="250" t="str">
        <f t="shared" si="2"/>
        <v>Reducir_Mitigar</v>
      </c>
      <c r="Q16" s="302" t="str">
        <f>'5 VALORACIÓN DEL CONTROL'!I28</f>
        <v>La profesional encargada  revisa las acciones correctivas establecidas y plasmadas en los Planes de Mejoramiento de auditorías internas y externas suscritos,   a través de seguimientos con los responsables de su cumplimiento</v>
      </c>
      <c r="R16" s="251" t="s">
        <v>460</v>
      </c>
      <c r="S16" s="251" t="s">
        <v>462</v>
      </c>
      <c r="T16" s="251" t="s">
        <v>461</v>
      </c>
      <c r="U16" s="303">
        <v>46204</v>
      </c>
      <c r="V16" s="303">
        <v>46371</v>
      </c>
      <c r="Y16" s="373"/>
      <c r="Z16" s="68">
        <v>0.4</v>
      </c>
      <c r="AA16" s="59" t="s">
        <v>274</v>
      </c>
      <c r="AB16" s="74" t="s">
        <v>300</v>
      </c>
      <c r="AC16" s="70" t="s">
        <v>280</v>
      </c>
      <c r="AD16" s="70" t="s">
        <v>280</v>
      </c>
      <c r="AE16" s="66" t="s">
        <v>298</v>
      </c>
      <c r="AF16" s="67" t="s">
        <v>299</v>
      </c>
      <c r="AI16" s="294"/>
      <c r="AJ16" s="294"/>
      <c r="AK16" s="295"/>
      <c r="AL16" s="296"/>
      <c r="AM16" s="72"/>
      <c r="AN16" s="69"/>
      <c r="AO16" s="69"/>
      <c r="AP16" s="69"/>
      <c r="AQ16" s="73"/>
      <c r="AR16" s="69"/>
      <c r="AS16" s="295"/>
      <c r="AT16" s="295"/>
    </row>
    <row r="17" spans="1:46" ht="133.19999999999999" customHeight="1" thickBot="1" x14ac:dyDescent="0.3">
      <c r="A17" s="62" t="str">
        <f>'2 IDENTIFICACIÓN'!A14</f>
        <v>R5</v>
      </c>
      <c r="B17" s="250" t="str">
        <f>+'2 IDENTIFICACIÓN'!J14</f>
        <v>Posibilidad de afectación económica y reputacional por investigaciones y sanciones disciplinarias por entes de control,  debido a la falta de seguimiento al cumplimiento de metas del Plan de Desarrollo Municipal programadas para la vigencia.</v>
      </c>
      <c r="C17" s="89">
        <f>+'3 PROBABIL E IMPACTO INHERENTE'!E14</f>
        <v>0.6</v>
      </c>
      <c r="D17" s="89">
        <f>+'3 PROBABIL E IMPACTO INHERENTE'!M14</f>
        <v>1</v>
      </c>
      <c r="E17" s="64" t="str">
        <f>+'4 MAPA CALOR INHERENTE'!C14</f>
        <v>Media</v>
      </c>
      <c r="F17" s="64" t="str">
        <f>+'4 MAPA CALOR INHERENTE'!D14</f>
        <v>Catastrófico</v>
      </c>
      <c r="G17" s="250" t="str">
        <f>+'4 MAPA CALOR INHERENTE'!E14</f>
        <v>Extremo</v>
      </c>
      <c r="H17" s="89">
        <f>+'5 VALORACIÓN DEL CONTROL'!T39</f>
        <v>0.6</v>
      </c>
      <c r="I17" s="64">
        <f>+'5 VALORACIÓN DEL CONTROL'!U39</f>
        <v>1</v>
      </c>
      <c r="J17" s="64" t="str">
        <f t="shared" si="3"/>
        <v>Media</v>
      </c>
      <c r="K17" s="64" t="str">
        <f t="shared" si="4"/>
        <v>Catastrófico</v>
      </c>
      <c r="L17" s="250" t="str">
        <f t="shared" si="5"/>
        <v>Extremo</v>
      </c>
      <c r="M17" s="250" t="str">
        <f t="shared" si="0"/>
        <v>Requiere Plan de Acción</v>
      </c>
      <c r="N17" s="250" t="str">
        <f t="shared" si="1"/>
        <v>Reducir_mitigar_Transferir_Evitar</v>
      </c>
      <c r="O17" s="251" t="s">
        <v>334</v>
      </c>
      <c r="P17" s="250" t="str">
        <f t="shared" si="2"/>
        <v>Reducir_Mitigar</v>
      </c>
      <c r="Q17" s="302" t="str">
        <f>'5 VALORACIÓN DEL CONTROL'!I34</f>
        <v>El jefe del Área de Prensa y Comunicaciones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17" s="251" t="s">
        <v>463</v>
      </c>
      <c r="S17" s="251" t="s">
        <v>464</v>
      </c>
      <c r="T17" s="251" t="s">
        <v>465</v>
      </c>
      <c r="U17" s="303">
        <v>46174</v>
      </c>
      <c r="V17" s="303">
        <v>46371</v>
      </c>
      <c r="Y17" s="374"/>
      <c r="Z17" s="80">
        <v>0.2</v>
      </c>
      <c r="AA17" s="81" t="s">
        <v>270</v>
      </c>
      <c r="AB17" s="76" t="s">
        <v>300</v>
      </c>
      <c r="AC17" s="76" t="s">
        <v>300</v>
      </c>
      <c r="AD17" s="77" t="s">
        <v>280</v>
      </c>
      <c r="AE17" s="78" t="s">
        <v>298</v>
      </c>
      <c r="AF17" s="79" t="s">
        <v>299</v>
      </c>
      <c r="AI17" s="294"/>
      <c r="AJ17" s="294"/>
      <c r="AK17" s="295"/>
      <c r="AL17" s="296"/>
      <c r="AM17" s="72"/>
      <c r="AN17" s="69"/>
      <c r="AO17" s="69"/>
      <c r="AP17" s="69"/>
      <c r="AQ17" s="69"/>
      <c r="AR17" s="69"/>
      <c r="AS17" s="295"/>
      <c r="AT17" s="295"/>
    </row>
    <row r="18" spans="1:46" ht="93" customHeight="1" x14ac:dyDescent="0.25">
      <c r="A18" s="62" t="str">
        <f>'2 IDENTIFICACIÓN'!A15</f>
        <v>R6</v>
      </c>
      <c r="B18" s="250" t="str">
        <f>+'2 IDENTIFICACIÓN'!J15</f>
        <v>Posibilidad de afectación reputacional por debilidades en la publicación y actualización de la información obligatoria en la página web institucional,  debido a incumplimiento de los lineamientos establecidos en la Ley 1712 de 2014 y la Resolución 1519 de 2020 del MINTIC.</v>
      </c>
      <c r="C18" s="89">
        <f>+'3 PROBABIL E IMPACTO INHERENTE'!E15</f>
        <v>0.6</v>
      </c>
      <c r="D18" s="89">
        <f>+'3 PROBABIL E IMPACTO INHERENTE'!M15</f>
        <v>0.6</v>
      </c>
      <c r="E18" s="64" t="str">
        <f>+'4 MAPA CALOR INHERENTE'!C15</f>
        <v>Media</v>
      </c>
      <c r="F18" s="64" t="str">
        <f>+'4 MAPA CALOR INHERENTE'!D15</f>
        <v>Moderado</v>
      </c>
      <c r="G18" s="250" t="str">
        <f>+'4 MAPA CALOR INHERENTE'!E15</f>
        <v>Moderado</v>
      </c>
      <c r="H18" s="89">
        <f>+'5 VALORACIÓN DEL CONTROL'!T45</f>
        <v>0.6</v>
      </c>
      <c r="I18" s="64">
        <f>+'5 VALORACIÓN DEL CONTROL'!U45</f>
        <v>0.6</v>
      </c>
      <c r="J18" s="64" t="str">
        <f t="shared" si="3"/>
        <v>Media</v>
      </c>
      <c r="K18" s="64" t="str">
        <f t="shared" si="4"/>
        <v>Moderado</v>
      </c>
      <c r="L18" s="250" t="str">
        <f t="shared" si="5"/>
        <v>Moderado</v>
      </c>
      <c r="M18" s="250" t="str">
        <f t="shared" si="0"/>
        <v>Requiere Plan de Acción</v>
      </c>
      <c r="N18" s="250" t="str">
        <f t="shared" si="1"/>
        <v>Reducir_mitigar_Transferir_Evitar</v>
      </c>
      <c r="O18" s="251" t="s">
        <v>334</v>
      </c>
      <c r="P18" s="250" t="str">
        <f t="shared" si="2"/>
        <v>Reducir_Mitigar</v>
      </c>
      <c r="Q18" s="302" t="str">
        <f>'5 VALORACIÓN DEL CONTROL'!I40</f>
        <v>El profesional asignado por el líder del proceso  revisa la información sujeta a publicación, de acuerdo con lo establecido en la Resolución 1519 de 2020  y sus anexos, y verifica su publicación y actualización en la página web institucional.</v>
      </c>
      <c r="R18" s="251" t="s">
        <v>466</v>
      </c>
      <c r="S18" s="333" t="s">
        <v>467</v>
      </c>
      <c r="T18" s="333" t="s">
        <v>468</v>
      </c>
      <c r="U18" s="334">
        <v>46023</v>
      </c>
      <c r="V18" s="334">
        <v>46371</v>
      </c>
      <c r="AI18" s="294"/>
      <c r="AJ18" s="294"/>
      <c r="AK18" s="295"/>
      <c r="AL18" s="296"/>
      <c r="AM18" s="72"/>
      <c r="AN18" s="69"/>
      <c r="AO18" s="69"/>
      <c r="AP18" s="69"/>
      <c r="AQ18" s="69"/>
      <c r="AR18" s="69"/>
      <c r="AS18" s="295"/>
      <c r="AT18" s="295"/>
    </row>
    <row r="19" spans="1:46" ht="135" customHeight="1" x14ac:dyDescent="0.25">
      <c r="A19" s="344" t="str">
        <f>'2 IDENTIFICACIÓN'!A16</f>
        <v>R7</v>
      </c>
      <c r="B19" s="346" t="str">
        <f>+'2 IDENTIFICACIÓN'!J16</f>
        <v>Posibilidad de afectación reputacional por  Pérdida de imagen institucional e  investigaciones disciplinarias debido a  incumplimiento de la Ley 1581 de 2012 que dicta disposiciones generales para la protección de datos personales</v>
      </c>
      <c r="C19" s="348">
        <f>+'3 PROBABIL E IMPACTO INHERENTE'!E16</f>
        <v>0.8</v>
      </c>
      <c r="D19" s="348">
        <f>+'3 PROBABIL E IMPACTO INHERENTE'!M16</f>
        <v>0.6</v>
      </c>
      <c r="E19" s="350" t="str">
        <f>+'4 MAPA CALOR INHERENTE'!C16</f>
        <v>Alta</v>
      </c>
      <c r="F19" s="350" t="str">
        <f>+'4 MAPA CALOR INHERENTE'!D16</f>
        <v>Moderado</v>
      </c>
      <c r="G19" s="346" t="str">
        <f>+'4 MAPA CALOR INHERENTE'!E16</f>
        <v>Alto</v>
      </c>
      <c r="H19" s="348">
        <f>+'5 VALORACIÓN DEL CONTROL'!T51</f>
        <v>0.8</v>
      </c>
      <c r="I19" s="350">
        <f>+'5 VALORACIÓN DEL CONTROL'!U51</f>
        <v>0.6</v>
      </c>
      <c r="J19" s="350" t="str">
        <f t="shared" si="3"/>
        <v>Alta</v>
      </c>
      <c r="K19" s="350" t="str">
        <f t="shared" si="4"/>
        <v>Moderado</v>
      </c>
      <c r="L19" s="346" t="str">
        <f t="shared" si="5"/>
        <v>Alto</v>
      </c>
      <c r="M19" s="346" t="str">
        <f t="shared" si="0"/>
        <v>Requiere Plan de Acción</v>
      </c>
      <c r="N19" s="346" t="str">
        <f t="shared" si="1"/>
        <v>Reducir_mitigar_Transferir_Evitar</v>
      </c>
      <c r="O19" s="338" t="s">
        <v>334</v>
      </c>
      <c r="P19" s="250" t="str">
        <f t="shared" si="2"/>
        <v>Reducir_Mitigar</v>
      </c>
      <c r="Q19" s="340" t="str">
        <f>'5 VALORACIÓN DEL CONTROL'!I46</f>
        <v>El Jefe del Área de Prensa y Comunicaciones establece y supervisa la implementación de los lineamientos y formatos definidos para la protección de datos personales y autorización del uso de imagen, mediante comunicaciones internas y verificación de su aplicación por parte de servidores públicos y contratistas.</v>
      </c>
      <c r="R19" s="333" t="s">
        <v>469</v>
      </c>
      <c r="S19" s="333" t="s">
        <v>470</v>
      </c>
      <c r="T19" s="333" t="s">
        <v>468</v>
      </c>
      <c r="U19" s="334">
        <v>46204</v>
      </c>
      <c r="V19" s="334">
        <v>46371</v>
      </c>
      <c r="AB19" s="53" t="s">
        <v>301</v>
      </c>
      <c r="AC19" s="53" t="s">
        <v>68</v>
      </c>
      <c r="AD19" s="53" t="s">
        <v>70</v>
      </c>
      <c r="AF19" s="250" t="s">
        <v>335</v>
      </c>
      <c r="AG19" s="294"/>
      <c r="AH19" s="294"/>
      <c r="AI19" s="294"/>
      <c r="AJ19" s="294"/>
      <c r="AK19" s="295"/>
      <c r="AL19" s="296"/>
      <c r="AM19" s="295"/>
      <c r="AN19" s="72"/>
      <c r="AO19" s="72"/>
      <c r="AP19" s="72"/>
      <c r="AQ19" s="72"/>
      <c r="AR19" s="72"/>
      <c r="AS19" s="295"/>
      <c r="AT19" s="295"/>
    </row>
    <row r="20" spans="1:46" ht="93" customHeight="1" x14ac:dyDescent="0.25">
      <c r="A20" s="345"/>
      <c r="B20" s="347"/>
      <c r="C20" s="349"/>
      <c r="D20" s="349"/>
      <c r="E20" s="351"/>
      <c r="F20" s="351"/>
      <c r="G20" s="347"/>
      <c r="H20" s="349"/>
      <c r="I20" s="351"/>
      <c r="J20" s="351"/>
      <c r="K20" s="351"/>
      <c r="L20" s="347"/>
      <c r="M20" s="347"/>
      <c r="N20" s="347"/>
      <c r="O20" s="339"/>
      <c r="P20" s="250"/>
      <c r="Q20" s="341"/>
      <c r="R20" s="333" t="s">
        <v>471</v>
      </c>
      <c r="S20" s="333" t="s">
        <v>472</v>
      </c>
      <c r="T20" s="333" t="s">
        <v>468</v>
      </c>
      <c r="U20" s="334">
        <v>46204</v>
      </c>
      <c r="V20" s="334">
        <v>46371</v>
      </c>
      <c r="AB20" s="53"/>
      <c r="AC20" s="53"/>
      <c r="AD20" s="53"/>
      <c r="AF20" s="250"/>
      <c r="AG20" s="294"/>
      <c r="AH20" s="294"/>
      <c r="AI20" s="294"/>
      <c r="AJ20" s="294"/>
      <c r="AK20" s="295"/>
      <c r="AL20" s="296"/>
      <c r="AM20" s="295"/>
      <c r="AN20" s="72"/>
      <c r="AO20" s="72"/>
      <c r="AP20" s="72"/>
      <c r="AQ20" s="72"/>
      <c r="AR20" s="72"/>
      <c r="AS20" s="295"/>
      <c r="AT20" s="295"/>
    </row>
    <row r="21" spans="1:46" ht="93" customHeight="1" x14ac:dyDescent="0.25">
      <c r="A21" s="62" t="str">
        <f>'2 IDENTIFICACIÓN'!A17</f>
        <v>R8</v>
      </c>
      <c r="B21" s="250" t="str">
        <f>+'2 IDENTIFICACIÓN'!J17</f>
        <v>Posibilidad  de efecto dañoso sobre bienes de uso fiscal por pérdida, extravío, hurto o faltantes en inventario de bienes muebles de la entidad,  debido a deficiencias en la actualización, verificación y control del inventario de bienes muebles.</v>
      </c>
      <c r="C21" s="89">
        <f>+'3 PROBABIL E IMPACTO INHERENTE'!E17</f>
        <v>0.6</v>
      </c>
      <c r="D21" s="89">
        <f>+'3 PROBABIL E IMPACTO INHERENTE'!M17</f>
        <v>0.8</v>
      </c>
      <c r="E21" s="64" t="str">
        <f>+'4 MAPA CALOR INHERENTE'!C17</f>
        <v>Media</v>
      </c>
      <c r="F21" s="64" t="str">
        <f>+'4 MAPA CALOR INHERENTE'!D17</f>
        <v>Mayor</v>
      </c>
      <c r="G21" s="250" t="str">
        <f>+'4 MAPA CALOR INHERENTE'!E17</f>
        <v>Alto</v>
      </c>
      <c r="H21" s="89">
        <f>+'5 VALORACIÓN DEL CONTROL'!T57</f>
        <v>0.6</v>
      </c>
      <c r="I21" s="64">
        <f>+'5 VALORACIÓN DEL CONTROL'!U57</f>
        <v>0.8</v>
      </c>
      <c r="J21" s="64" t="str">
        <f t="shared" si="3"/>
        <v>Media</v>
      </c>
      <c r="K21" s="64" t="str">
        <f t="shared" si="4"/>
        <v>Mayor</v>
      </c>
      <c r="L21" s="250" t="str">
        <f t="shared" si="5"/>
        <v>Alto</v>
      </c>
      <c r="M21" s="250" t="str">
        <f t="shared" si="0"/>
        <v>Requiere Plan de Acción</v>
      </c>
      <c r="N21" s="250" t="str">
        <f t="shared" si="1"/>
        <v>Reducir_mitigar_Transferir_Evitar</v>
      </c>
      <c r="O21" s="251" t="s">
        <v>334</v>
      </c>
      <c r="P21" s="250" t="str">
        <f t="shared" si="2"/>
        <v>Reducir_Mitigar</v>
      </c>
      <c r="Q21" s="302" t="str">
        <f>'5 VALORACIÓN DEL CONTROL'!I52</f>
        <v>El servidor público verifica el inventario de bienes muebles asignados a su cargo, de acuerdo con el formato ESTADO ACTUAL DEL INVENTARIO RESUMIDO DEL SERVIDOR PÚBLICO F-INV-8500-238,37-015  reportado por el área de Inventarios</v>
      </c>
      <c r="R21" s="333" t="s">
        <v>473</v>
      </c>
      <c r="S21" s="333" t="s">
        <v>474</v>
      </c>
      <c r="T21" s="333" t="s">
        <v>475</v>
      </c>
      <c r="U21" s="334">
        <v>46023</v>
      </c>
      <c r="V21" s="334">
        <v>46371</v>
      </c>
      <c r="AB21" s="83" t="s">
        <v>299</v>
      </c>
      <c r="AC21" s="250" t="s">
        <v>335</v>
      </c>
      <c r="AD21" s="250" t="s">
        <v>336</v>
      </c>
      <c r="AE21" s="294"/>
      <c r="AF21" s="304" t="s">
        <v>334</v>
      </c>
      <c r="AI21" s="294"/>
      <c r="AJ21" s="294"/>
      <c r="AK21" s="295"/>
      <c r="AL21" s="295"/>
      <c r="AM21" s="295"/>
      <c r="AN21" s="69"/>
      <c r="AO21" s="69"/>
      <c r="AP21" s="69"/>
      <c r="AQ21" s="69"/>
      <c r="AR21" s="69"/>
      <c r="AS21" s="295"/>
      <c r="AT21" s="295"/>
    </row>
    <row r="22" spans="1:46" ht="93" customHeight="1" x14ac:dyDescent="0.25">
      <c r="A22" s="62" t="str">
        <f>'2 IDENTIFICACIÓN'!A18</f>
        <v>R9</v>
      </c>
      <c r="B22" s="250" t="str">
        <f>+'2 IDENTIFICACIÓN'!J18</f>
        <v>Posibilidad  de efecto dañoso sobre el recurso público por la ejecución de un alcance inferior al contratado con pago total del valor del contrato, debido a deficiencias en el ejercicio de las funciones de supervisión e interventoría de los contratos de la entidad.</v>
      </c>
      <c r="C22" s="89">
        <f>+'3 PROBABIL E IMPACTO INHERENTE'!E18</f>
        <v>0.4</v>
      </c>
      <c r="D22" s="89">
        <f>+'3 PROBABIL E IMPACTO INHERENTE'!M18</f>
        <v>0.6</v>
      </c>
      <c r="E22" s="64" t="str">
        <f>+'4 MAPA CALOR INHERENTE'!C18</f>
        <v>Baja</v>
      </c>
      <c r="F22" s="64" t="str">
        <f>+'4 MAPA CALOR INHERENTE'!D18</f>
        <v>Moderado</v>
      </c>
      <c r="G22" s="250" t="str">
        <f>+'4 MAPA CALOR INHERENTE'!E18</f>
        <v>Moderado</v>
      </c>
      <c r="H22" s="89">
        <f>+'5 VALORACIÓN DEL CONTROL'!T63</f>
        <v>0.4</v>
      </c>
      <c r="I22" s="64">
        <f>+'5 VALORACIÓN DEL CONTROL'!U63</f>
        <v>0.6</v>
      </c>
      <c r="J22" s="64" t="str">
        <f t="shared" si="3"/>
        <v>Baja</v>
      </c>
      <c r="K22" s="64" t="str">
        <f t="shared" si="4"/>
        <v>Moderado</v>
      </c>
      <c r="L22" s="250" t="str">
        <f t="shared" si="5"/>
        <v>Moderado</v>
      </c>
      <c r="M22" s="250" t="str">
        <f t="shared" si="0"/>
        <v>Requiere Plan de Acción</v>
      </c>
      <c r="N22" s="250" t="str">
        <f t="shared" si="1"/>
        <v>Reducir_mitigar_Transferir_Evitar</v>
      </c>
      <c r="O22" s="251" t="s">
        <v>334</v>
      </c>
      <c r="P22" s="250" t="str">
        <f t="shared" si="2"/>
        <v>Reducir_Mitigar</v>
      </c>
      <c r="Q22" s="302" t="str">
        <f>'5 VALORACIÓN DEL CONTROL'!I58</f>
        <v>El supervisor designado  verifica el cumplimiento de las actividades y obligaciones contractuales de acuerdo con las condiciones y especificaciones pactadas y establecidas en la etapa precontractual,  de acuerdo a las normas vigentes.</v>
      </c>
      <c r="R22" s="333" t="s">
        <v>476</v>
      </c>
      <c r="S22" s="333" t="s">
        <v>477</v>
      </c>
      <c r="T22" s="333" t="s">
        <v>478</v>
      </c>
      <c r="U22" s="334">
        <v>46023</v>
      </c>
      <c r="V22" s="334">
        <v>46371</v>
      </c>
      <c r="AB22" s="66" t="s">
        <v>298</v>
      </c>
      <c r="AC22" s="250" t="s">
        <v>335</v>
      </c>
      <c r="AD22" s="250" t="s">
        <v>336</v>
      </c>
      <c r="AE22" s="294"/>
      <c r="AF22" s="304" t="s">
        <v>337</v>
      </c>
      <c r="AG22" s="294"/>
      <c r="AH22" s="294"/>
      <c r="AI22" s="294"/>
      <c r="AJ22" s="294"/>
      <c r="AK22" s="295"/>
      <c r="AL22" s="295"/>
      <c r="AM22" s="295"/>
      <c r="AN22" s="69"/>
      <c r="AO22" s="69"/>
      <c r="AP22" s="69"/>
      <c r="AQ22" s="69"/>
      <c r="AR22" s="69"/>
      <c r="AS22" s="295"/>
      <c r="AT22" s="295"/>
    </row>
    <row r="23" spans="1:46" ht="126.6" customHeight="1" x14ac:dyDescent="0.25">
      <c r="A23" s="62" t="str">
        <f>'2 IDENTIFICACIÓN'!A19</f>
        <v>R10</v>
      </c>
      <c r="B23" s="250" t="str">
        <f>+'2 IDENTIFICACIÓN'!J19</f>
        <v>Posibilidad  de efecto dañoso sobre el recurso público por  pago de sanción e intereses moratorios, debido a trámite inoportuno a los requerimientos de los entes de control y vigilancia, de acuerdo con sus lineamientos y términos de ley.</v>
      </c>
      <c r="C23" s="89">
        <f>+'3 PROBABIL E IMPACTO INHERENTE'!E19</f>
        <v>0.6</v>
      </c>
      <c r="D23" s="89">
        <f>+'3 PROBABIL E IMPACTO INHERENTE'!M19</f>
        <v>0.4</v>
      </c>
      <c r="E23" s="64" t="str">
        <f>+'4 MAPA CALOR INHERENTE'!C19</f>
        <v>Media</v>
      </c>
      <c r="F23" s="64" t="str">
        <f>+'4 MAPA CALOR INHERENTE'!D19</f>
        <v>Menor</v>
      </c>
      <c r="G23" s="250" t="str">
        <f>+'4 MAPA CALOR INHERENTE'!E19</f>
        <v>Moderado</v>
      </c>
      <c r="H23" s="89">
        <f>+'5 VALORACIÓN DEL CONTROL'!T69</f>
        <v>0.6</v>
      </c>
      <c r="I23" s="64">
        <f>+'5 VALORACIÓN DEL CONTROL'!U69</f>
        <v>0.4</v>
      </c>
      <c r="J23" s="64" t="str">
        <f t="shared" si="3"/>
        <v>Media</v>
      </c>
      <c r="K23" s="64" t="str">
        <f t="shared" si="4"/>
        <v>Menor</v>
      </c>
      <c r="L23" s="250" t="str">
        <f t="shared" si="5"/>
        <v>Moderado</v>
      </c>
      <c r="M23" s="250" t="str">
        <f t="shared" si="0"/>
        <v>Requiere Plan de Acción</v>
      </c>
      <c r="N23" s="250" t="str">
        <f t="shared" si="1"/>
        <v>Reducir_mitigar_Transferir_Evitar</v>
      </c>
      <c r="O23" s="251" t="s">
        <v>334</v>
      </c>
      <c r="P23" s="250" t="str">
        <f t="shared" si="2"/>
        <v>Reducir_Mitigar</v>
      </c>
      <c r="Q23" s="302" t="str">
        <f>'5 VALORACIÓN DEL CONTROL'!I64</f>
        <v>La persona encargada  verifica el cumplimiento de los términos establecidos para la atención de los requerimientos de los entes de control y vigilancia asignados al Oficina de Prensa y Comunicaciones a través del seguimiento y validación de las fechas de vencimiento y respuesta registradas en los mecanismos institucionales de control y seguimiento, identificando alertas frente a posibles incumplimientos.</v>
      </c>
      <c r="R23" s="251" t="s">
        <v>480</v>
      </c>
      <c r="S23" s="251" t="s">
        <v>479</v>
      </c>
      <c r="T23" s="251" t="s">
        <v>481</v>
      </c>
      <c r="U23" s="303">
        <v>46023</v>
      </c>
      <c r="V23" s="303">
        <v>46371</v>
      </c>
      <c r="AA23" s="297"/>
      <c r="AB23" s="70" t="s">
        <v>280</v>
      </c>
      <c r="AC23" s="250" t="s">
        <v>335</v>
      </c>
      <c r="AD23" s="250" t="s">
        <v>336</v>
      </c>
      <c r="AE23" s="297"/>
      <c r="AF23" s="304" t="s">
        <v>162</v>
      </c>
      <c r="AG23" s="297"/>
      <c r="AH23" s="297"/>
      <c r="AI23" s="297"/>
      <c r="AJ23" s="297"/>
      <c r="AK23" s="295"/>
      <c r="AL23" s="295"/>
      <c r="AM23" s="298"/>
      <c r="AN23" s="298"/>
      <c r="AO23" s="298"/>
      <c r="AP23" s="298"/>
      <c r="AQ23" s="298"/>
      <c r="AR23" s="298"/>
      <c r="AS23" s="295"/>
      <c r="AT23" s="295"/>
    </row>
    <row r="24" spans="1:46" ht="93" customHeight="1" x14ac:dyDescent="0.25">
      <c r="A24" s="62" t="str">
        <f>'2 IDENTIFICACIÓN'!A20</f>
        <v>R11</v>
      </c>
      <c r="B24" s="250" t="str">
        <f>+'2 IDENTIFICACIÓN'!J20</f>
        <v>Posibilidad de pérdida reputacional por  soborno entrante en el proceso de gestión de la información de interés ciudadano, al recibir o solicitar dádivas o beneficios a nombre propio o de terceros, debido a la gestion indebida de las redes institucionales y/o uso indebido, alteración o revelación selectiva de información institucional de interés público.</v>
      </c>
      <c r="C24" s="89">
        <f>+'3 PROBABIL E IMPACTO INHERENTE'!E20</f>
        <v>0.6</v>
      </c>
      <c r="D24" s="89">
        <f>+'3 PROBABIL E IMPACTO INHERENTE'!M20</f>
        <v>0.6</v>
      </c>
      <c r="E24" s="64" t="str">
        <f>+'4 MAPA CALOR INHERENTE'!C20</f>
        <v>Media</v>
      </c>
      <c r="F24" s="64" t="str">
        <f>+'4 MAPA CALOR INHERENTE'!D20</f>
        <v>Moderado</v>
      </c>
      <c r="G24" s="250" t="str">
        <f>+'4 MAPA CALOR INHERENTE'!E20</f>
        <v>Moderado</v>
      </c>
      <c r="H24" s="89">
        <f>+'5 VALORACIÓN DEL CONTROL'!T75</f>
        <v>0.6</v>
      </c>
      <c r="I24" s="64">
        <f>+'5 VALORACIÓN DEL CONTROL'!U75</f>
        <v>0.6</v>
      </c>
      <c r="J24" s="64" t="str">
        <f t="shared" si="3"/>
        <v>Media</v>
      </c>
      <c r="K24" s="64" t="str">
        <f t="shared" si="4"/>
        <v>Moderado</v>
      </c>
      <c r="L24" s="250" t="str">
        <f t="shared" si="5"/>
        <v>Moderado</v>
      </c>
      <c r="M24" s="250" t="str">
        <f t="shared" si="0"/>
        <v>Requiere Plan de Acción</v>
      </c>
      <c r="N24" s="250" t="str">
        <f t="shared" si="1"/>
        <v>Reducir_mitigar_Transferir_Evitar</v>
      </c>
      <c r="O24" s="251" t="s">
        <v>334</v>
      </c>
      <c r="P24" s="250" t="str">
        <f t="shared" si="2"/>
        <v>Reducir_Mitigar</v>
      </c>
      <c r="Q24" s="302" t="str">
        <f>'5 VALORACIÓN DEL CONTROL'!I70</f>
        <v>Jefe de la Oficina de Prensa y Comunicaciones  y Equipo de Comunicaciones,  actualizan el Manual de Estilo y Comunicación Institucional M-GC-1600-170-002, incorporando lineamientos relacionados con el comportamiento en entornos digitales y la gestión de conductas inadecuadas en los canales de comunicación institucional.</v>
      </c>
      <c r="R24" s="251" t="s">
        <v>482</v>
      </c>
      <c r="S24" s="251" t="s">
        <v>483</v>
      </c>
      <c r="T24" s="251" t="s">
        <v>457</v>
      </c>
      <c r="U24" s="303">
        <v>46174</v>
      </c>
      <c r="V24" s="303">
        <v>46371</v>
      </c>
      <c r="AA24" s="297"/>
      <c r="AB24" s="74" t="s">
        <v>300</v>
      </c>
      <c r="AC24" s="250" t="s">
        <v>159</v>
      </c>
      <c r="AD24" s="250" t="s">
        <v>338</v>
      </c>
      <c r="AI24" s="297"/>
      <c r="AJ24" s="297"/>
      <c r="AK24" s="295"/>
      <c r="AL24" s="295"/>
      <c r="AM24" s="295"/>
      <c r="AN24" s="69"/>
      <c r="AO24" s="69"/>
      <c r="AP24" s="69"/>
      <c r="AQ24" s="69"/>
      <c r="AR24" s="69"/>
      <c r="AS24" s="295"/>
      <c r="AT24" s="295"/>
    </row>
    <row r="25" spans="1:46" ht="93" hidden="1" customHeight="1" x14ac:dyDescent="0.25">
      <c r="A25" s="62" t="str">
        <f>'2 IDENTIFICACIÓN'!A21</f>
        <v>R12</v>
      </c>
      <c r="B25" s="250" t="str">
        <f>+'2 IDENTIFICACIÓN'!J21</f>
        <v xml:space="preserve"> por  debido a </v>
      </c>
      <c r="C25" s="89" t="str">
        <f>+'3 PROBABIL E IMPACTO INHERENTE'!E21</f>
        <v/>
      </c>
      <c r="D25" s="89" t="str">
        <f>+'3 PROBABIL E IMPACTO INHERENTE'!M21</f>
        <v/>
      </c>
      <c r="E25" s="64" t="str">
        <f>+'4 MAPA CALOR INHERENTE'!C21</f>
        <v/>
      </c>
      <c r="F25" s="64" t="str">
        <f>+'4 MAPA CALOR INHERENTE'!D21</f>
        <v/>
      </c>
      <c r="G25" s="250" t="str">
        <f>+'4 MAPA CALOR INHERENTE'!E21</f>
        <v/>
      </c>
      <c r="H25" s="89" t="str">
        <f>+'5 VALORACIÓN DEL CONTROL'!T81</f>
        <v/>
      </c>
      <c r="I25" s="64" t="str">
        <f>+'5 VALORACIÓN DEL CONTROL'!U81</f>
        <v/>
      </c>
      <c r="J25" s="64" t="str">
        <f t="shared" si="3"/>
        <v/>
      </c>
      <c r="K25" s="64" t="str">
        <f t="shared" si="4"/>
        <v/>
      </c>
      <c r="L25" s="250" t="str">
        <f t="shared" si="5"/>
        <v/>
      </c>
      <c r="M25" s="250" t="str">
        <f t="shared" si="0"/>
        <v/>
      </c>
      <c r="N25" s="250" t="str">
        <f t="shared" si="1"/>
        <v/>
      </c>
      <c r="O25" s="251"/>
      <c r="P25" s="250" t="str">
        <f t="shared" si="2"/>
        <v/>
      </c>
      <c r="Q25" s="302" t="str">
        <f>'5 VALORACIÓN DEL CONTROL'!I21</f>
        <v xml:space="preserve">  </v>
      </c>
      <c r="R25" s="251"/>
      <c r="S25" s="251"/>
      <c r="T25" s="251"/>
      <c r="U25" s="303"/>
      <c r="V25" s="303"/>
      <c r="Y25" s="299"/>
      <c r="Z25" s="299"/>
      <c r="AA25" s="297"/>
      <c r="AB25" s="144"/>
      <c r="AI25" s="297"/>
      <c r="AJ25" s="297"/>
      <c r="AK25" s="295"/>
      <c r="AL25" s="295"/>
      <c r="AM25" s="295"/>
      <c r="AN25" s="69"/>
      <c r="AO25" s="69"/>
      <c r="AP25" s="69"/>
      <c r="AQ25" s="69"/>
      <c r="AR25" s="69"/>
      <c r="AS25" s="295"/>
      <c r="AT25" s="295"/>
    </row>
    <row r="26" spans="1:46" ht="93" hidden="1" customHeight="1" x14ac:dyDescent="0.25">
      <c r="A26" s="62" t="str">
        <f>'2 IDENTIFICACIÓN'!A22</f>
        <v>R13</v>
      </c>
      <c r="B26" s="250" t="str">
        <f>+'2 IDENTIFICACIÓN'!J22</f>
        <v xml:space="preserve"> por  debido a </v>
      </c>
      <c r="C26" s="89" t="str">
        <f>+'3 PROBABIL E IMPACTO INHERENTE'!E22</f>
        <v/>
      </c>
      <c r="D26" s="89" t="str">
        <f>+'3 PROBABIL E IMPACTO INHERENTE'!M22</f>
        <v/>
      </c>
      <c r="E26" s="64" t="str">
        <f>+'4 MAPA CALOR INHERENTE'!C22</f>
        <v/>
      </c>
      <c r="F26" s="64" t="str">
        <f>+'4 MAPA CALOR INHERENTE'!D22</f>
        <v/>
      </c>
      <c r="G26" s="250" t="str">
        <f>+'4 MAPA CALOR INHERENTE'!E22</f>
        <v/>
      </c>
      <c r="H26" s="89" t="str">
        <f>+'5 VALORACIÓN DEL CONTROL'!T87</f>
        <v/>
      </c>
      <c r="I26" s="64" t="str">
        <f>+'5 VALORACIÓN DEL CONTROL'!U87</f>
        <v/>
      </c>
      <c r="J26" s="64" t="str">
        <f t="shared" si="3"/>
        <v/>
      </c>
      <c r="K26" s="64" t="str">
        <f t="shared" si="4"/>
        <v/>
      </c>
      <c r="L26" s="250" t="str">
        <f t="shared" si="5"/>
        <v/>
      </c>
      <c r="M26" s="250" t="str">
        <f t="shared" si="0"/>
        <v/>
      </c>
      <c r="N26" s="250" t="str">
        <f t="shared" si="1"/>
        <v/>
      </c>
      <c r="O26" s="251"/>
      <c r="P26" s="250" t="str">
        <f t="shared" si="2"/>
        <v/>
      </c>
      <c r="Q26" s="302"/>
      <c r="R26" s="251"/>
      <c r="S26" s="251"/>
      <c r="T26" s="251"/>
      <c r="U26" s="303"/>
      <c r="V26" s="303"/>
      <c r="Y26" s="299"/>
      <c r="Z26" s="299"/>
      <c r="AA26" s="300"/>
      <c r="AI26" s="297"/>
      <c r="AJ26" s="297"/>
      <c r="AK26" s="295"/>
      <c r="AL26" s="69"/>
      <c r="AM26" s="69"/>
      <c r="AN26" s="69"/>
      <c r="AO26" s="69"/>
      <c r="AP26" s="69"/>
      <c r="AQ26" s="69"/>
      <c r="AR26" s="69"/>
      <c r="AS26" s="295"/>
      <c r="AT26" s="295"/>
    </row>
    <row r="27" spans="1:46" ht="93" hidden="1" customHeight="1" x14ac:dyDescent="0.25">
      <c r="A27" s="62" t="str">
        <f>'2 IDENTIFICACIÓN'!A23</f>
        <v>R14</v>
      </c>
      <c r="B27" s="250" t="str">
        <f>+'2 IDENTIFICACIÓN'!J23</f>
        <v xml:space="preserve"> por  debido a </v>
      </c>
      <c r="C27" s="89" t="str">
        <f>+'3 PROBABIL E IMPACTO INHERENTE'!E23</f>
        <v/>
      </c>
      <c r="D27" s="89" t="str">
        <f>+'3 PROBABIL E IMPACTO INHERENTE'!M23</f>
        <v/>
      </c>
      <c r="E27" s="64" t="str">
        <f>+'4 MAPA CALOR INHERENTE'!C23</f>
        <v/>
      </c>
      <c r="F27" s="64" t="str">
        <f>+'4 MAPA CALOR INHERENTE'!D23</f>
        <v/>
      </c>
      <c r="G27" s="250" t="str">
        <f>+'4 MAPA CALOR INHERENTE'!E23</f>
        <v/>
      </c>
      <c r="H27" s="89" t="str">
        <f>+'5 VALORACIÓN DEL CONTROL'!T93</f>
        <v/>
      </c>
      <c r="I27" s="64" t="str">
        <f>+'5 VALORACIÓN DEL CONTROL'!U93</f>
        <v/>
      </c>
      <c r="J27" s="64" t="str">
        <f t="shared" si="3"/>
        <v/>
      </c>
      <c r="K27" s="64" t="str">
        <f t="shared" si="4"/>
        <v/>
      </c>
      <c r="L27" s="250" t="str">
        <f t="shared" si="5"/>
        <v/>
      </c>
      <c r="M27" s="250" t="str">
        <f t="shared" si="0"/>
        <v/>
      </c>
      <c r="N27" s="250" t="str">
        <f t="shared" si="1"/>
        <v/>
      </c>
      <c r="O27" s="251"/>
      <c r="P27" s="250" t="str">
        <f t="shared" si="2"/>
        <v/>
      </c>
      <c r="Q27" s="302" t="str">
        <f>'5 VALORACIÓN DEL CONTROL'!I23</f>
        <v xml:space="preserve">  </v>
      </c>
      <c r="R27" s="251"/>
      <c r="S27" s="251"/>
      <c r="T27" s="251"/>
      <c r="U27" s="303"/>
      <c r="V27" s="303"/>
      <c r="Y27" s="299"/>
      <c r="Z27" s="299"/>
      <c r="AK27" s="295"/>
      <c r="AL27" s="301"/>
      <c r="AM27" s="301"/>
      <c r="AN27" s="301"/>
      <c r="AO27" s="301"/>
      <c r="AP27" s="301"/>
      <c r="AQ27" s="301"/>
      <c r="AR27" s="69"/>
      <c r="AS27" s="295"/>
      <c r="AT27" s="295"/>
    </row>
    <row r="28" spans="1:46" ht="93" hidden="1" customHeight="1" x14ac:dyDescent="0.25">
      <c r="A28" s="62" t="str">
        <f>'2 IDENTIFICACIÓN'!A24</f>
        <v>R15</v>
      </c>
      <c r="B28" s="250" t="str">
        <f>+'2 IDENTIFICACIÓN'!J24</f>
        <v xml:space="preserve"> por  debido a </v>
      </c>
      <c r="C28" s="89" t="str">
        <f>+'3 PROBABIL E IMPACTO INHERENTE'!E24</f>
        <v/>
      </c>
      <c r="D28" s="89" t="str">
        <f>+'3 PROBABIL E IMPACTO INHERENTE'!M24</f>
        <v/>
      </c>
      <c r="E28" s="64" t="str">
        <f>+'4 MAPA CALOR INHERENTE'!C24</f>
        <v/>
      </c>
      <c r="F28" s="64" t="str">
        <f>+'4 MAPA CALOR INHERENTE'!D24</f>
        <v/>
      </c>
      <c r="G28" s="250" t="str">
        <f>+'4 MAPA CALOR INHERENTE'!E24</f>
        <v/>
      </c>
      <c r="H28" s="89" t="str">
        <f>+'5 VALORACIÓN DEL CONTROL'!T99</f>
        <v/>
      </c>
      <c r="I28" s="64" t="str">
        <f>+'5 VALORACIÓN DEL CONTROL'!U99</f>
        <v/>
      </c>
      <c r="J28" s="64" t="str">
        <f t="shared" si="3"/>
        <v/>
      </c>
      <c r="K28" s="64" t="str">
        <f t="shared" si="4"/>
        <v/>
      </c>
      <c r="L28" s="250" t="str">
        <f t="shared" si="5"/>
        <v/>
      </c>
      <c r="M28" s="250" t="str">
        <f t="shared" si="0"/>
        <v/>
      </c>
      <c r="N28" s="250" t="str">
        <f t="shared" si="1"/>
        <v/>
      </c>
      <c r="O28" s="251"/>
      <c r="P28" s="250" t="str">
        <f t="shared" si="2"/>
        <v/>
      </c>
      <c r="Q28" s="302" t="str">
        <f>'5 VALORACIÓN DEL CONTROL'!I24</f>
        <v xml:space="preserve">  </v>
      </c>
      <c r="R28" s="251"/>
      <c r="S28" s="251"/>
      <c r="T28" s="251"/>
      <c r="U28" s="303"/>
      <c r="V28" s="303"/>
      <c r="Y28" s="299"/>
      <c r="Z28" s="299"/>
      <c r="AK28" s="295"/>
      <c r="AL28" s="69"/>
      <c r="AM28" s="69"/>
      <c r="AN28" s="69"/>
      <c r="AO28" s="69"/>
      <c r="AP28" s="69"/>
      <c r="AQ28" s="69"/>
      <c r="AR28" s="69"/>
      <c r="AS28" s="295"/>
      <c r="AT28" s="295"/>
    </row>
    <row r="29" spans="1:46" ht="93" hidden="1" customHeight="1" x14ac:dyDescent="0.25">
      <c r="A29" s="62" t="str">
        <f>'2 IDENTIFICACIÓN'!A25</f>
        <v>R16</v>
      </c>
      <c r="B29" s="250" t="str">
        <f>+'2 IDENTIFICACIÓN'!J25</f>
        <v xml:space="preserve"> por  debido a </v>
      </c>
      <c r="C29" s="89" t="str">
        <f>+'3 PROBABIL E IMPACTO INHERENTE'!E25</f>
        <v/>
      </c>
      <c r="D29" s="89" t="str">
        <f>+'3 PROBABIL E IMPACTO INHERENTE'!M25</f>
        <v/>
      </c>
      <c r="E29" s="64" t="str">
        <f>+'4 MAPA CALOR INHERENTE'!C25</f>
        <v/>
      </c>
      <c r="F29" s="64" t="str">
        <f>+'4 MAPA CALOR INHERENTE'!D25</f>
        <v/>
      </c>
      <c r="G29" s="250" t="str">
        <f>+'4 MAPA CALOR INHERENTE'!E25</f>
        <v/>
      </c>
      <c r="H29" s="89" t="str">
        <f>+'5 VALORACIÓN DEL CONTROL'!T105</f>
        <v/>
      </c>
      <c r="I29" s="64" t="str">
        <f>+'5 VALORACIÓN DEL CONTROL'!U105</f>
        <v/>
      </c>
      <c r="J29" s="64" t="str">
        <f t="shared" si="3"/>
        <v/>
      </c>
      <c r="K29" s="64" t="str">
        <f t="shared" si="4"/>
        <v/>
      </c>
      <c r="L29" s="250" t="str">
        <f t="shared" si="5"/>
        <v/>
      </c>
      <c r="M29" s="250" t="str">
        <f t="shared" si="0"/>
        <v/>
      </c>
      <c r="N29" s="250" t="str">
        <f t="shared" si="1"/>
        <v/>
      </c>
      <c r="O29" s="251"/>
      <c r="P29" s="250" t="str">
        <f t="shared" si="2"/>
        <v/>
      </c>
      <c r="Q29" s="302" t="str">
        <f>'5 VALORACIÓN DEL CONTROL'!I25</f>
        <v xml:space="preserve">  </v>
      </c>
      <c r="R29" s="251"/>
      <c r="S29" s="251"/>
      <c r="T29" s="251"/>
      <c r="U29" s="303"/>
      <c r="V29" s="303"/>
      <c r="AK29" s="295"/>
      <c r="AL29" s="69"/>
      <c r="AM29" s="69"/>
      <c r="AN29" s="69"/>
      <c r="AO29" s="69"/>
      <c r="AP29" s="69"/>
      <c r="AQ29" s="69"/>
      <c r="AR29" s="69"/>
      <c r="AS29" s="295"/>
      <c r="AT29" s="295"/>
    </row>
    <row r="30" spans="1:46" ht="93" hidden="1" customHeight="1" x14ac:dyDescent="0.3">
      <c r="A30" s="62" t="str">
        <f>'2 IDENTIFICACIÓN'!A26</f>
        <v>R17</v>
      </c>
      <c r="B30" s="250" t="str">
        <f>+'2 IDENTIFICACIÓN'!J26</f>
        <v xml:space="preserve"> por  debido a </v>
      </c>
      <c r="C30" s="89" t="str">
        <f>+'3 PROBABIL E IMPACTO INHERENTE'!E26</f>
        <v/>
      </c>
      <c r="D30" s="89" t="str">
        <f>+'3 PROBABIL E IMPACTO INHERENTE'!M26</f>
        <v/>
      </c>
      <c r="E30" s="64" t="str">
        <f>+'4 MAPA CALOR INHERENTE'!C26</f>
        <v/>
      </c>
      <c r="F30" s="64" t="str">
        <f>+'4 MAPA CALOR INHERENTE'!D26</f>
        <v/>
      </c>
      <c r="G30" s="250" t="str">
        <f>+'4 MAPA CALOR INHERENTE'!E26</f>
        <v/>
      </c>
      <c r="H30" s="89" t="str">
        <f>+'5 VALORACIÓN DEL CONTROL'!T111</f>
        <v/>
      </c>
      <c r="I30" s="64" t="str">
        <f>+'5 VALORACIÓN DEL CONTROL'!U111</f>
        <v/>
      </c>
      <c r="J30" s="64" t="str">
        <f t="shared" si="3"/>
        <v/>
      </c>
      <c r="K30" s="64" t="str">
        <f t="shared" si="4"/>
        <v/>
      </c>
      <c r="L30" s="250" t="str">
        <f t="shared" si="5"/>
        <v/>
      </c>
      <c r="M30" s="250" t="str">
        <f t="shared" si="0"/>
        <v/>
      </c>
      <c r="N30" s="250" t="str">
        <f t="shared" si="1"/>
        <v/>
      </c>
      <c r="O30" s="251"/>
      <c r="P30" s="250" t="str">
        <f t="shared" si="2"/>
        <v/>
      </c>
      <c r="Q30" s="302" t="str">
        <f>'5 VALORACIÓN DEL CONTROL'!I26</f>
        <v xml:space="preserve">  </v>
      </c>
      <c r="R30" s="251"/>
      <c r="S30" s="251"/>
      <c r="T30" s="251"/>
      <c r="U30" s="303"/>
      <c r="V30" s="303"/>
    </row>
    <row r="31" spans="1:46" ht="93" hidden="1" customHeight="1" x14ac:dyDescent="0.3">
      <c r="A31" s="62" t="str">
        <f>'2 IDENTIFICACIÓN'!A27</f>
        <v>R18</v>
      </c>
      <c r="B31" s="250" t="str">
        <f>+'2 IDENTIFICACIÓN'!J27</f>
        <v xml:space="preserve"> por  debido a </v>
      </c>
      <c r="C31" s="89" t="str">
        <f>+'3 PROBABIL E IMPACTO INHERENTE'!E27</f>
        <v/>
      </c>
      <c r="D31" s="89" t="str">
        <f>+'3 PROBABIL E IMPACTO INHERENTE'!M27</f>
        <v/>
      </c>
      <c r="E31" s="64" t="str">
        <f>+'4 MAPA CALOR INHERENTE'!C27</f>
        <v/>
      </c>
      <c r="F31" s="64" t="str">
        <f>+'4 MAPA CALOR INHERENTE'!D27</f>
        <v/>
      </c>
      <c r="G31" s="250" t="str">
        <f>+'4 MAPA CALOR INHERENTE'!E27</f>
        <v/>
      </c>
      <c r="H31" s="89" t="str">
        <f>+'5 VALORACIÓN DEL CONTROL'!T117</f>
        <v/>
      </c>
      <c r="I31" s="64" t="str">
        <f>+'5 VALORACIÓN DEL CONTROL'!U117</f>
        <v/>
      </c>
      <c r="J31" s="64" t="str">
        <f t="shared" si="3"/>
        <v/>
      </c>
      <c r="K31" s="64" t="str">
        <f t="shared" si="4"/>
        <v/>
      </c>
      <c r="L31" s="250" t="str">
        <f t="shared" si="5"/>
        <v/>
      </c>
      <c r="M31" s="250" t="str">
        <f t="shared" si="0"/>
        <v/>
      </c>
      <c r="N31" s="250" t="str">
        <f t="shared" si="1"/>
        <v/>
      </c>
      <c r="O31" s="251"/>
      <c r="P31" s="250" t="str">
        <f t="shared" si="2"/>
        <v/>
      </c>
      <c r="Q31" s="302" t="str">
        <f>'5 VALORACIÓN DEL CONTROL'!I27</f>
        <v xml:space="preserve">  </v>
      </c>
      <c r="R31" s="251"/>
      <c r="S31" s="251"/>
      <c r="T31" s="251"/>
      <c r="U31" s="303"/>
      <c r="V31" s="303"/>
    </row>
    <row r="32" spans="1:46" ht="93" hidden="1" customHeight="1" x14ac:dyDescent="0.3">
      <c r="A32" s="62" t="str">
        <f>'2 IDENTIFICACIÓN'!A28</f>
        <v>R19</v>
      </c>
      <c r="B32" s="250" t="str">
        <f>+'2 IDENTIFICACIÓN'!J28</f>
        <v xml:space="preserve"> por  debido a </v>
      </c>
      <c r="C32" s="89" t="str">
        <f>+'3 PROBABIL E IMPACTO INHERENTE'!E28</f>
        <v/>
      </c>
      <c r="D32" s="89" t="str">
        <f>+'3 PROBABIL E IMPACTO INHERENTE'!M28</f>
        <v/>
      </c>
      <c r="E32" s="64" t="str">
        <f>+'4 MAPA CALOR INHERENTE'!C28</f>
        <v/>
      </c>
      <c r="F32" s="64" t="str">
        <f>+'4 MAPA CALOR INHERENTE'!D28</f>
        <v/>
      </c>
      <c r="G32" s="250" t="str">
        <f>+'4 MAPA CALOR INHERENTE'!E28</f>
        <v/>
      </c>
      <c r="H32" s="89" t="str">
        <f>+'5 VALORACIÓN DEL CONTROL'!T123</f>
        <v/>
      </c>
      <c r="I32" s="64" t="str">
        <f>+'5 VALORACIÓN DEL CONTROL'!U123</f>
        <v/>
      </c>
      <c r="J32" s="64" t="str">
        <f t="shared" si="3"/>
        <v/>
      </c>
      <c r="K32" s="64" t="str">
        <f t="shared" si="4"/>
        <v/>
      </c>
      <c r="L32" s="250" t="str">
        <f t="shared" si="5"/>
        <v/>
      </c>
      <c r="M32" s="250" t="str">
        <f t="shared" si="0"/>
        <v/>
      </c>
      <c r="N32" s="250" t="str">
        <f t="shared" si="1"/>
        <v/>
      </c>
      <c r="O32" s="251"/>
      <c r="P32" s="250" t="str">
        <f t="shared" si="2"/>
        <v/>
      </c>
      <c r="Q32" s="302" t="str">
        <f>'5 VALORACIÓN DEL CONTROL'!I28</f>
        <v>La profesional encargada  revisa las acciones correctivas establecidas y plasmadas en los Planes de Mejoramiento de auditorías internas y externas suscritos,   a través de seguimientos con los responsables de su cumplimiento</v>
      </c>
      <c r="R32" s="251"/>
      <c r="S32" s="251"/>
      <c r="T32" s="251"/>
      <c r="U32" s="303"/>
      <c r="V32" s="303"/>
    </row>
    <row r="33" spans="1:22" ht="93" hidden="1" customHeight="1" x14ac:dyDescent="0.3">
      <c r="A33" s="62" t="str">
        <f>'2 IDENTIFICACIÓN'!A29</f>
        <v>R20</v>
      </c>
      <c r="B33" s="250" t="str">
        <f>+'2 IDENTIFICACIÓN'!J29</f>
        <v xml:space="preserve"> por  debido a </v>
      </c>
      <c r="C33" s="89" t="str">
        <f>+'3 PROBABIL E IMPACTO INHERENTE'!E29</f>
        <v/>
      </c>
      <c r="D33" s="89" t="str">
        <f>+'3 PROBABIL E IMPACTO INHERENTE'!M29</f>
        <v/>
      </c>
      <c r="E33" s="64" t="str">
        <f>+'4 MAPA CALOR INHERENTE'!C29</f>
        <v/>
      </c>
      <c r="F33" s="64" t="str">
        <f>+'4 MAPA CALOR INHERENTE'!D29</f>
        <v/>
      </c>
      <c r="G33" s="250" t="str">
        <f>+'4 MAPA CALOR INHERENTE'!E29</f>
        <v/>
      </c>
      <c r="H33" s="89" t="str">
        <f>+'5 VALORACIÓN DEL CONTROL'!T124</f>
        <v/>
      </c>
      <c r="I33" s="64" t="str">
        <f>+'5 VALORACIÓN DEL CONTROL'!U124</f>
        <v/>
      </c>
      <c r="J33" s="64" t="str">
        <f t="shared" ref="J33:J43" si="6">+IF(H33=0,"",IF(H33&lt;=$Z$17,$AA$17,IF(H33&lt;=$Z$16,$AA$16,IF(H33&lt;=$Z$13,$AA$13,IF(H33&lt;=$Z$11,$AA$11,IF(H33&lt;=$Z$9,$AA$9,""))))))</f>
        <v/>
      </c>
      <c r="K33" s="64" t="str">
        <f t="shared" ref="K33:K43" si="7">+IF(I33=0,"",IF(I33&lt;=$AB$7,$AB$8,IF(I33&lt;=$AC$7,$AC$8,IF(I33&lt;=$AD$7,$AD$8,IF(I33&lt;=$AE$7,$AE$8,IF(I33&lt;=$AF$7,$AF$8,""))))))</f>
        <v/>
      </c>
      <c r="L33" s="250" t="str">
        <f t="shared" ref="L33:L43" si="8">+IF(J33=$AA$9,IF(K33=$AB$8,$AB$9,IF(K33=$AC$8,$AC$9,IF(K33=$AD$8,$AD$9,IF(K33=$AE$8,$AE$9,IF(K33=$AF$8,$AF$9))))),IF(J33=$AA$11,IF(K33=$AB$8,$AB$11,IF(K33=$AC$8,$AC$11,IF(K33=$AD$8,$AD$11,IF(K33=$AE$8,$AE$11,IF(K33=$AF$8,$AF$11))))),IF(J33=$AA$13,IF(K33=$AB$8,$AB$13,IF(K33=$AC$8,$AC$13,IF(K33=$AD$8,$AD$13,IF(K33=$AE$8,$AE$13,IF(K33=$AF$8,$AF$13))))),IF(J33=$AA$16,IF(K33=$AB$8,$AB$16,IF(K33=$AC$8,$AC$16,IF(K33=$AD$8,$AD$16,IF(K33=$AE$8,$AE$16,IF(K33=$AF$8,$AF$16))))),IF(J33=$AA$17,IF(K33=$AB$8,$AB$17,IF(K33=$AC$8,$AC$17,IF(K33=$AD$8,$AD$17,IF(K33=$AE$8,$AE$17,IF(K33=$AF$8,$AF$17))))),"")))))</f>
        <v/>
      </c>
      <c r="M33" s="250" t="str">
        <f t="shared" si="0"/>
        <v/>
      </c>
      <c r="N33" s="250" t="str">
        <f t="shared" ref="N33:N43" si="9">+IF(L33="","",IF(OR(L33=$AB$21,L33=$AB$22,L33=$AB$23),$AC$21,IF(L33=$AB$24,$AC$24)))</f>
        <v/>
      </c>
      <c r="O33" s="251"/>
      <c r="P33" s="250" t="str">
        <f t="shared" si="2"/>
        <v/>
      </c>
      <c r="Q33" s="302" t="str">
        <f>'5 VALORACIÓN DEL CONTROL'!I29</f>
        <v xml:space="preserve">  </v>
      </c>
      <c r="R33" s="251"/>
      <c r="S33" s="251"/>
      <c r="T33" s="251"/>
      <c r="U33" s="303"/>
      <c r="V33" s="303"/>
    </row>
    <row r="34" spans="1:22" ht="93" hidden="1" customHeight="1" x14ac:dyDescent="0.3">
      <c r="A34" s="62" t="str">
        <f>'2 IDENTIFICACIÓN'!A30</f>
        <v>R21</v>
      </c>
      <c r="B34" s="250" t="str">
        <f>+'2 IDENTIFICACIÓN'!J30</f>
        <v xml:space="preserve"> por  debido a </v>
      </c>
      <c r="C34" s="89" t="str">
        <f>+'3 PROBABIL E IMPACTO INHERENTE'!E30</f>
        <v/>
      </c>
      <c r="D34" s="89" t="str">
        <f>+'3 PROBABIL E IMPACTO INHERENTE'!M30</f>
        <v/>
      </c>
      <c r="E34" s="64" t="str">
        <f>+'4 MAPA CALOR INHERENTE'!C30</f>
        <v/>
      </c>
      <c r="F34" s="64" t="str">
        <f>+'4 MAPA CALOR INHERENTE'!D30</f>
        <v/>
      </c>
      <c r="G34" s="250" t="str">
        <f>+'4 MAPA CALOR INHERENTE'!E30</f>
        <v/>
      </c>
      <c r="H34" s="89" t="str">
        <f>+'5 VALORACIÓN DEL CONTROL'!T125</f>
        <v/>
      </c>
      <c r="I34" s="64" t="str">
        <f>+'5 VALORACIÓN DEL CONTROL'!U125</f>
        <v/>
      </c>
      <c r="J34" s="64" t="str">
        <f t="shared" si="6"/>
        <v/>
      </c>
      <c r="K34" s="64" t="str">
        <f t="shared" si="7"/>
        <v/>
      </c>
      <c r="L34" s="250" t="str">
        <f t="shared" si="8"/>
        <v/>
      </c>
      <c r="M34" s="250" t="str">
        <f t="shared" si="0"/>
        <v/>
      </c>
      <c r="N34" s="250" t="str">
        <f t="shared" si="9"/>
        <v/>
      </c>
      <c r="O34" s="251"/>
      <c r="P34" s="250" t="str">
        <f t="shared" si="2"/>
        <v/>
      </c>
      <c r="Q34" s="302" t="str">
        <f>'5 VALORACIÓN DEL CONTROL'!I30</f>
        <v xml:space="preserve">  </v>
      </c>
      <c r="R34" s="251"/>
      <c r="S34" s="251"/>
      <c r="T34" s="251"/>
      <c r="U34" s="303"/>
      <c r="V34" s="303"/>
    </row>
    <row r="35" spans="1:22" ht="93" hidden="1" customHeight="1" x14ac:dyDescent="0.3">
      <c r="A35" s="62" t="str">
        <f>'2 IDENTIFICACIÓN'!A31</f>
        <v>R22</v>
      </c>
      <c r="B35" s="250" t="str">
        <f>+'2 IDENTIFICACIÓN'!J31</f>
        <v xml:space="preserve"> por  debido a </v>
      </c>
      <c r="C35" s="89" t="str">
        <f>+'3 PROBABIL E IMPACTO INHERENTE'!E31</f>
        <v/>
      </c>
      <c r="D35" s="89" t="str">
        <f>+'3 PROBABIL E IMPACTO INHERENTE'!M31</f>
        <v/>
      </c>
      <c r="E35" s="64" t="str">
        <f>+'4 MAPA CALOR INHERENTE'!C31</f>
        <v/>
      </c>
      <c r="F35" s="64" t="str">
        <f>+'4 MAPA CALOR INHERENTE'!D31</f>
        <v/>
      </c>
      <c r="G35" s="250" t="str">
        <f>+'4 MAPA CALOR INHERENTE'!E31</f>
        <v/>
      </c>
      <c r="H35" s="89" t="str">
        <f>+'5 VALORACIÓN DEL CONTROL'!T126</f>
        <v/>
      </c>
      <c r="I35" s="64" t="str">
        <f>+'5 VALORACIÓN DEL CONTROL'!U126</f>
        <v/>
      </c>
      <c r="J35" s="64" t="str">
        <f t="shared" si="6"/>
        <v/>
      </c>
      <c r="K35" s="64" t="str">
        <f t="shared" si="7"/>
        <v/>
      </c>
      <c r="L35" s="250" t="str">
        <f t="shared" si="8"/>
        <v/>
      </c>
      <c r="M35" s="250" t="str">
        <f t="shared" si="0"/>
        <v/>
      </c>
      <c r="N35" s="250" t="str">
        <f t="shared" si="9"/>
        <v/>
      </c>
      <c r="O35" s="251"/>
      <c r="P35" s="250" t="str">
        <f t="shared" si="2"/>
        <v/>
      </c>
      <c r="Q35" s="302" t="str">
        <f>'5 VALORACIÓN DEL CONTROL'!I31</f>
        <v xml:space="preserve">  </v>
      </c>
      <c r="R35" s="251"/>
      <c r="S35" s="251"/>
      <c r="T35" s="251"/>
      <c r="U35" s="303"/>
      <c r="V35" s="303"/>
    </row>
    <row r="36" spans="1:22" ht="93" hidden="1" customHeight="1" x14ac:dyDescent="0.3">
      <c r="A36" s="62" t="str">
        <f>'2 IDENTIFICACIÓN'!A32</f>
        <v>R23</v>
      </c>
      <c r="B36" s="250" t="str">
        <f>+'2 IDENTIFICACIÓN'!J32</f>
        <v xml:space="preserve"> por  debido a </v>
      </c>
      <c r="C36" s="89" t="str">
        <f>+'3 PROBABIL E IMPACTO INHERENTE'!E32</f>
        <v/>
      </c>
      <c r="D36" s="89" t="str">
        <f>+'3 PROBABIL E IMPACTO INHERENTE'!M32</f>
        <v/>
      </c>
      <c r="E36" s="64" t="str">
        <f>+'4 MAPA CALOR INHERENTE'!C32</f>
        <v/>
      </c>
      <c r="F36" s="64" t="str">
        <f>+'4 MAPA CALOR INHERENTE'!D32</f>
        <v/>
      </c>
      <c r="G36" s="250" t="str">
        <f>+'4 MAPA CALOR INHERENTE'!E32</f>
        <v/>
      </c>
      <c r="H36" s="89" t="str">
        <f>+'5 VALORACIÓN DEL CONTROL'!T127</f>
        <v/>
      </c>
      <c r="I36" s="64" t="str">
        <f>+'5 VALORACIÓN DEL CONTROL'!U127</f>
        <v/>
      </c>
      <c r="J36" s="64" t="str">
        <f t="shared" si="6"/>
        <v/>
      </c>
      <c r="K36" s="64" t="str">
        <f t="shared" si="7"/>
        <v/>
      </c>
      <c r="L36" s="250" t="str">
        <f t="shared" si="8"/>
        <v/>
      </c>
      <c r="M36" s="250" t="str">
        <f t="shared" si="0"/>
        <v/>
      </c>
      <c r="N36" s="250" t="str">
        <f t="shared" si="9"/>
        <v/>
      </c>
      <c r="O36" s="251"/>
      <c r="P36" s="250" t="str">
        <f t="shared" si="2"/>
        <v/>
      </c>
      <c r="Q36" s="302" t="str">
        <f>'5 VALORACIÓN DEL CONTROL'!I32</f>
        <v xml:space="preserve">  </v>
      </c>
      <c r="R36" s="251"/>
      <c r="S36" s="251"/>
      <c r="T36" s="251"/>
      <c r="U36" s="303"/>
      <c r="V36" s="303"/>
    </row>
    <row r="37" spans="1:22" ht="93" hidden="1" customHeight="1" x14ac:dyDescent="0.3">
      <c r="A37" s="62" t="str">
        <f>'2 IDENTIFICACIÓN'!A33</f>
        <v>R24</v>
      </c>
      <c r="B37" s="250" t="str">
        <f>+'2 IDENTIFICACIÓN'!J33</f>
        <v xml:space="preserve"> por  debido a </v>
      </c>
      <c r="C37" s="89" t="str">
        <f>+'3 PROBABIL E IMPACTO INHERENTE'!E33</f>
        <v/>
      </c>
      <c r="D37" s="89" t="str">
        <f>+'3 PROBABIL E IMPACTO INHERENTE'!M33</f>
        <v/>
      </c>
      <c r="E37" s="64" t="str">
        <f>+'4 MAPA CALOR INHERENTE'!C33</f>
        <v/>
      </c>
      <c r="F37" s="64" t="str">
        <f>+'4 MAPA CALOR INHERENTE'!D33</f>
        <v/>
      </c>
      <c r="G37" s="250" t="str">
        <f>+'4 MAPA CALOR INHERENTE'!E33</f>
        <v/>
      </c>
      <c r="H37" s="89" t="str">
        <f>+'5 VALORACIÓN DEL CONTROL'!T128</f>
        <v/>
      </c>
      <c r="I37" s="64" t="str">
        <f>+'5 VALORACIÓN DEL CONTROL'!U128</f>
        <v/>
      </c>
      <c r="J37" s="64" t="str">
        <f t="shared" si="6"/>
        <v/>
      </c>
      <c r="K37" s="64" t="str">
        <f t="shared" si="7"/>
        <v/>
      </c>
      <c r="L37" s="250" t="str">
        <f t="shared" si="8"/>
        <v/>
      </c>
      <c r="M37" s="250" t="str">
        <f t="shared" si="0"/>
        <v/>
      </c>
      <c r="N37" s="250" t="str">
        <f t="shared" si="9"/>
        <v/>
      </c>
      <c r="O37" s="251"/>
      <c r="P37" s="250" t="str">
        <f t="shared" si="2"/>
        <v/>
      </c>
      <c r="Q37" s="302" t="str">
        <f>'5 VALORACIÓN DEL CONTROL'!I33</f>
        <v xml:space="preserve">  </v>
      </c>
      <c r="R37" s="251"/>
      <c r="S37" s="251"/>
      <c r="T37" s="251"/>
      <c r="U37" s="303"/>
      <c r="V37" s="303"/>
    </row>
    <row r="38" spans="1:22" ht="93" hidden="1" customHeight="1" x14ac:dyDescent="0.3">
      <c r="A38" s="62" t="str">
        <f>'2 IDENTIFICACIÓN'!A34</f>
        <v>R25</v>
      </c>
      <c r="B38" s="250" t="str">
        <f>+'2 IDENTIFICACIÓN'!J34</f>
        <v xml:space="preserve"> por  debido a </v>
      </c>
      <c r="C38" s="89" t="str">
        <f>+'3 PROBABIL E IMPACTO INHERENTE'!E34</f>
        <v/>
      </c>
      <c r="D38" s="89" t="str">
        <f>+'3 PROBABIL E IMPACTO INHERENTE'!M34</f>
        <v/>
      </c>
      <c r="E38" s="64" t="str">
        <f>+'4 MAPA CALOR INHERENTE'!C34</f>
        <v/>
      </c>
      <c r="F38" s="64" t="str">
        <f>+'4 MAPA CALOR INHERENTE'!D34</f>
        <v/>
      </c>
      <c r="G38" s="250" t="str">
        <f>+'4 MAPA CALOR INHERENTE'!E34</f>
        <v/>
      </c>
      <c r="H38" s="89" t="str">
        <f>+'5 VALORACIÓN DEL CONTROL'!T129</f>
        <v/>
      </c>
      <c r="I38" s="64" t="str">
        <f>+'5 VALORACIÓN DEL CONTROL'!U129</f>
        <v/>
      </c>
      <c r="J38" s="64" t="str">
        <f t="shared" si="6"/>
        <v/>
      </c>
      <c r="K38" s="64" t="str">
        <f t="shared" si="7"/>
        <v/>
      </c>
      <c r="L38" s="250" t="str">
        <f t="shared" si="8"/>
        <v/>
      </c>
      <c r="M38" s="250" t="str">
        <f t="shared" si="0"/>
        <v/>
      </c>
      <c r="N38" s="250" t="str">
        <f t="shared" si="9"/>
        <v/>
      </c>
      <c r="O38" s="251"/>
      <c r="P38" s="250" t="str">
        <f t="shared" si="2"/>
        <v/>
      </c>
      <c r="Q38" s="302" t="str">
        <f>'5 VALORACIÓN DEL CONTROL'!I34</f>
        <v>El jefe del Área de Prensa y Comunicaciones  verifica el avance en el cumplimiento físico de las metas y la ejecución de los recursos financieros del Plan de Desarrollo Municipal 2026-2027,  mediante seguimiento periódico, con el fin de gestionar oportunamente la apropiación de recursos y la solicitud de vigencias futuras que garanticen el cumplimiento de las metas programadas para la vigencia.</v>
      </c>
      <c r="R38" s="251"/>
      <c r="S38" s="251"/>
      <c r="T38" s="251"/>
      <c r="U38" s="303"/>
      <c r="V38" s="303"/>
    </row>
    <row r="39" spans="1:22" ht="93" hidden="1" customHeight="1" x14ac:dyDescent="0.3">
      <c r="A39" s="62" t="str">
        <f>'2 IDENTIFICACIÓN'!A35</f>
        <v>R26</v>
      </c>
      <c r="B39" s="250" t="str">
        <f>+'2 IDENTIFICACIÓN'!J35</f>
        <v xml:space="preserve"> por  debido a </v>
      </c>
      <c r="C39" s="89" t="str">
        <f>+'3 PROBABIL E IMPACTO INHERENTE'!E35</f>
        <v/>
      </c>
      <c r="D39" s="89" t="str">
        <f>+'3 PROBABIL E IMPACTO INHERENTE'!M35</f>
        <v/>
      </c>
      <c r="E39" s="64" t="str">
        <f>+'4 MAPA CALOR INHERENTE'!C35</f>
        <v/>
      </c>
      <c r="F39" s="64" t="str">
        <f>+'4 MAPA CALOR INHERENTE'!D35</f>
        <v/>
      </c>
      <c r="G39" s="250" t="str">
        <f>+'4 MAPA CALOR INHERENTE'!E35</f>
        <v/>
      </c>
      <c r="H39" s="89" t="str">
        <f>+'5 VALORACIÓN DEL CONTROL'!T130</f>
        <v/>
      </c>
      <c r="I39" s="64" t="str">
        <f>+'5 VALORACIÓN DEL CONTROL'!U130</f>
        <v/>
      </c>
      <c r="J39" s="64" t="str">
        <f t="shared" si="6"/>
        <v/>
      </c>
      <c r="K39" s="64" t="str">
        <f t="shared" si="7"/>
        <v/>
      </c>
      <c r="L39" s="250" t="str">
        <f t="shared" si="8"/>
        <v/>
      </c>
      <c r="M39" s="250" t="str">
        <f t="shared" si="0"/>
        <v/>
      </c>
      <c r="N39" s="250" t="str">
        <f t="shared" si="9"/>
        <v/>
      </c>
      <c r="O39" s="251"/>
      <c r="P39" s="250" t="str">
        <f t="shared" si="2"/>
        <v/>
      </c>
      <c r="Q39" s="302" t="str">
        <f>'5 VALORACIÓN DEL CONTROL'!I35</f>
        <v xml:space="preserve">  </v>
      </c>
      <c r="R39" s="251"/>
      <c r="S39" s="251"/>
      <c r="T39" s="251"/>
      <c r="U39" s="303"/>
      <c r="V39" s="303"/>
    </row>
    <row r="40" spans="1:22" ht="93" hidden="1" customHeight="1" x14ac:dyDescent="0.3">
      <c r="A40" s="62" t="str">
        <f>'2 IDENTIFICACIÓN'!A36</f>
        <v>R27</v>
      </c>
      <c r="B40" s="250" t="str">
        <f>+'2 IDENTIFICACIÓN'!J36</f>
        <v xml:space="preserve"> por  debido a </v>
      </c>
      <c r="C40" s="89" t="str">
        <f>+'3 PROBABIL E IMPACTO INHERENTE'!E36</f>
        <v/>
      </c>
      <c r="D40" s="89" t="str">
        <f>+'3 PROBABIL E IMPACTO INHERENTE'!M36</f>
        <v/>
      </c>
      <c r="E40" s="64" t="str">
        <f>+'4 MAPA CALOR INHERENTE'!C36</f>
        <v/>
      </c>
      <c r="F40" s="64" t="str">
        <f>+'4 MAPA CALOR INHERENTE'!D36</f>
        <v/>
      </c>
      <c r="G40" s="250" t="str">
        <f>+'4 MAPA CALOR INHERENTE'!E36</f>
        <v/>
      </c>
      <c r="H40" s="89" t="str">
        <f>+'5 VALORACIÓN DEL CONTROL'!T131</f>
        <v/>
      </c>
      <c r="I40" s="64" t="str">
        <f>+'5 VALORACIÓN DEL CONTROL'!U131</f>
        <v/>
      </c>
      <c r="J40" s="64" t="str">
        <f t="shared" si="6"/>
        <v/>
      </c>
      <c r="K40" s="64" t="str">
        <f t="shared" si="7"/>
        <v/>
      </c>
      <c r="L40" s="250" t="str">
        <f t="shared" si="8"/>
        <v/>
      </c>
      <c r="M40" s="250" t="str">
        <f t="shared" si="0"/>
        <v/>
      </c>
      <c r="N40" s="250" t="str">
        <f t="shared" si="9"/>
        <v/>
      </c>
      <c r="O40" s="251"/>
      <c r="P40" s="250" t="str">
        <f t="shared" si="2"/>
        <v/>
      </c>
      <c r="Q40" s="302" t="str">
        <f>'5 VALORACIÓN DEL CONTROL'!I36</f>
        <v xml:space="preserve">  </v>
      </c>
      <c r="R40" s="251"/>
      <c r="S40" s="251"/>
      <c r="T40" s="251"/>
      <c r="U40" s="303"/>
      <c r="V40" s="303"/>
    </row>
    <row r="41" spans="1:22" ht="93" hidden="1" customHeight="1" x14ac:dyDescent="0.3">
      <c r="A41" s="62" t="str">
        <f>'2 IDENTIFICACIÓN'!A37</f>
        <v>R28</v>
      </c>
      <c r="B41" s="250" t="str">
        <f>+'2 IDENTIFICACIÓN'!J37</f>
        <v xml:space="preserve"> por  debido a </v>
      </c>
      <c r="C41" s="89" t="str">
        <f>+'3 PROBABIL E IMPACTO INHERENTE'!E37</f>
        <v/>
      </c>
      <c r="D41" s="89" t="str">
        <f>+'3 PROBABIL E IMPACTO INHERENTE'!M37</f>
        <v/>
      </c>
      <c r="E41" s="64" t="str">
        <f>+'4 MAPA CALOR INHERENTE'!C37</f>
        <v/>
      </c>
      <c r="F41" s="64" t="str">
        <f>+'4 MAPA CALOR INHERENTE'!D37</f>
        <v/>
      </c>
      <c r="G41" s="250" t="str">
        <f>+'4 MAPA CALOR INHERENTE'!E37</f>
        <v/>
      </c>
      <c r="H41" s="89" t="str">
        <f>+'5 VALORACIÓN DEL CONTROL'!T132</f>
        <v/>
      </c>
      <c r="I41" s="64" t="str">
        <f>+'5 VALORACIÓN DEL CONTROL'!U132</f>
        <v/>
      </c>
      <c r="J41" s="64" t="str">
        <f t="shared" si="6"/>
        <v/>
      </c>
      <c r="K41" s="64" t="str">
        <f t="shared" si="7"/>
        <v/>
      </c>
      <c r="L41" s="250" t="str">
        <f t="shared" si="8"/>
        <v/>
      </c>
      <c r="M41" s="250" t="str">
        <f t="shared" si="0"/>
        <v/>
      </c>
      <c r="N41" s="250" t="str">
        <f t="shared" si="9"/>
        <v/>
      </c>
      <c r="O41" s="251"/>
      <c r="P41" s="250" t="str">
        <f t="shared" si="2"/>
        <v/>
      </c>
      <c r="Q41" s="302" t="str">
        <f>'5 VALORACIÓN DEL CONTROL'!I37</f>
        <v xml:space="preserve">  </v>
      </c>
      <c r="R41" s="251"/>
      <c r="S41" s="251"/>
      <c r="T41" s="251"/>
      <c r="U41" s="303"/>
      <c r="V41" s="303"/>
    </row>
    <row r="42" spans="1:22" ht="93" hidden="1" customHeight="1" x14ac:dyDescent="0.3">
      <c r="A42" s="62" t="str">
        <f>'2 IDENTIFICACIÓN'!A38</f>
        <v>R29</v>
      </c>
      <c r="B42" s="250" t="str">
        <f>+'2 IDENTIFICACIÓN'!J38</f>
        <v xml:space="preserve"> por  debido a </v>
      </c>
      <c r="C42" s="89" t="str">
        <f>+'3 PROBABIL E IMPACTO INHERENTE'!E38</f>
        <v/>
      </c>
      <c r="D42" s="89" t="str">
        <f>+'3 PROBABIL E IMPACTO INHERENTE'!M38</f>
        <v/>
      </c>
      <c r="E42" s="64" t="str">
        <f>+'4 MAPA CALOR INHERENTE'!C38</f>
        <v/>
      </c>
      <c r="F42" s="64" t="str">
        <f>+'4 MAPA CALOR INHERENTE'!D38</f>
        <v/>
      </c>
      <c r="G42" s="250" t="str">
        <f>+'4 MAPA CALOR INHERENTE'!E38</f>
        <v/>
      </c>
      <c r="H42" s="89" t="str">
        <f>+'5 VALORACIÓN DEL CONTROL'!T133</f>
        <v/>
      </c>
      <c r="I42" s="64" t="str">
        <f>+'5 VALORACIÓN DEL CONTROL'!U133</f>
        <v/>
      </c>
      <c r="J42" s="64" t="str">
        <f t="shared" si="6"/>
        <v/>
      </c>
      <c r="K42" s="64" t="str">
        <f t="shared" si="7"/>
        <v/>
      </c>
      <c r="L42" s="250" t="str">
        <f t="shared" si="8"/>
        <v/>
      </c>
      <c r="M42" s="250" t="str">
        <f t="shared" si="0"/>
        <v/>
      </c>
      <c r="N42" s="250" t="str">
        <f t="shared" si="9"/>
        <v/>
      </c>
      <c r="O42" s="251"/>
      <c r="P42" s="250" t="str">
        <f t="shared" si="2"/>
        <v/>
      </c>
      <c r="Q42" s="302" t="str">
        <f>'5 VALORACIÓN DEL CONTROL'!I38</f>
        <v xml:space="preserve">  </v>
      </c>
      <c r="R42" s="251"/>
      <c r="S42" s="251"/>
      <c r="T42" s="251"/>
      <c r="U42" s="303"/>
      <c r="V42" s="303"/>
    </row>
    <row r="43" spans="1:22" ht="93" hidden="1" customHeight="1" x14ac:dyDescent="0.3">
      <c r="A43" s="62" t="str">
        <f>'2 IDENTIFICACIÓN'!A39</f>
        <v>R30</v>
      </c>
      <c r="B43" s="250" t="str">
        <f>+'2 IDENTIFICACIÓN'!J39</f>
        <v xml:space="preserve"> por  debido a </v>
      </c>
      <c r="C43" s="89" t="str">
        <f>+'3 PROBABIL E IMPACTO INHERENTE'!E39</f>
        <v/>
      </c>
      <c r="D43" s="89" t="str">
        <f>+'3 PROBABIL E IMPACTO INHERENTE'!M39</f>
        <v/>
      </c>
      <c r="E43" s="64" t="str">
        <f>+'4 MAPA CALOR INHERENTE'!C39</f>
        <v/>
      </c>
      <c r="F43" s="64" t="str">
        <f>+'4 MAPA CALOR INHERENTE'!D39</f>
        <v/>
      </c>
      <c r="G43" s="250" t="str">
        <f>+'4 MAPA CALOR INHERENTE'!E39</f>
        <v/>
      </c>
      <c r="H43" s="89" t="str">
        <f>+'5 VALORACIÓN DEL CONTROL'!T134</f>
        <v/>
      </c>
      <c r="I43" s="64" t="str">
        <f>+'5 VALORACIÓN DEL CONTROL'!U134</f>
        <v/>
      </c>
      <c r="J43" s="64" t="str">
        <f t="shared" si="6"/>
        <v/>
      </c>
      <c r="K43" s="64" t="str">
        <f t="shared" si="7"/>
        <v/>
      </c>
      <c r="L43" s="250" t="str">
        <f t="shared" si="8"/>
        <v/>
      </c>
      <c r="M43" s="250" t="str">
        <f t="shared" si="0"/>
        <v/>
      </c>
      <c r="N43" s="250" t="str">
        <f t="shared" si="9"/>
        <v/>
      </c>
      <c r="O43" s="251"/>
      <c r="P43" s="250" t="str">
        <f t="shared" si="2"/>
        <v/>
      </c>
      <c r="Q43" s="302" t="str">
        <f>'5 VALORACIÓN DEL CONTROL'!I39</f>
        <v xml:space="preserve">  </v>
      </c>
      <c r="R43" s="251"/>
      <c r="S43" s="251"/>
      <c r="T43" s="251"/>
      <c r="U43" s="303"/>
      <c r="V43" s="303"/>
    </row>
    <row r="44" spans="1:22" ht="14.55" customHeight="1" thickBot="1" x14ac:dyDescent="0.35"/>
    <row r="45" spans="1:22" ht="14.4" thickTop="1" thickBot="1" x14ac:dyDescent="0.35">
      <c r="A45" s="356" t="s">
        <v>377</v>
      </c>
      <c r="B45" s="356"/>
      <c r="C45" s="356"/>
      <c r="D45" s="356"/>
      <c r="E45" s="356"/>
      <c r="F45" s="356"/>
      <c r="G45" s="356"/>
    </row>
    <row r="46" spans="1:22" ht="19.5" customHeight="1" thickTop="1" thickBot="1" x14ac:dyDescent="0.35">
      <c r="A46" s="313" t="s">
        <v>378</v>
      </c>
      <c r="B46" s="356" t="s">
        <v>379</v>
      </c>
      <c r="C46" s="356"/>
      <c r="D46" s="356" t="s">
        <v>380</v>
      </c>
      <c r="E46" s="356"/>
      <c r="F46" s="356" t="s">
        <v>381</v>
      </c>
      <c r="G46" s="356"/>
    </row>
    <row r="47" spans="1:22" ht="101.55" customHeight="1" thickTop="1" thickBot="1" x14ac:dyDescent="0.35">
      <c r="A47" s="314" t="s">
        <v>382</v>
      </c>
      <c r="B47" s="357">
        <v>46163</v>
      </c>
      <c r="C47" s="357"/>
      <c r="D47" s="358" t="s">
        <v>383</v>
      </c>
      <c r="E47" s="358"/>
      <c r="F47" s="359" t="s">
        <v>384</v>
      </c>
      <c r="G47" s="359"/>
    </row>
    <row r="48" spans="1:22" ht="19.5" customHeight="1" thickTop="1" x14ac:dyDescent="0.3"/>
    <row r="49" ht="19.5" customHeight="1" x14ac:dyDescent="0.3"/>
    <row r="50" ht="19.5" customHeight="1" x14ac:dyDescent="0.3"/>
  </sheetData>
  <sheetProtection formatCells="0" formatColumns="0" formatRows="0" sort="0" autoFilter="0" pivotTables="0"/>
  <dataConsolidate/>
  <mergeCells count="78">
    <mergeCell ref="A1:A3"/>
    <mergeCell ref="B1:I2"/>
    <mergeCell ref="B3:I3"/>
    <mergeCell ref="Y9:Y17"/>
    <mergeCell ref="E7:G7"/>
    <mergeCell ref="J7:L7"/>
    <mergeCell ref="Q7:V7"/>
    <mergeCell ref="A4:K4"/>
    <mergeCell ref="A9:A10"/>
    <mergeCell ref="B9:B10"/>
    <mergeCell ref="C9:C10"/>
    <mergeCell ref="D9:D10"/>
    <mergeCell ref="E9:E10"/>
    <mergeCell ref="F9:F10"/>
    <mergeCell ref="G9:G10"/>
    <mergeCell ref="H9:H10"/>
    <mergeCell ref="A45:G45"/>
    <mergeCell ref="B46:C46"/>
    <mergeCell ref="D46:E46"/>
    <mergeCell ref="F46:G46"/>
    <mergeCell ref="B47:C47"/>
    <mergeCell ref="D47:E47"/>
    <mergeCell ref="F47:G47"/>
    <mergeCell ref="M11:M12"/>
    <mergeCell ref="N11:N12"/>
    <mergeCell ref="I9:I10"/>
    <mergeCell ref="J9:J10"/>
    <mergeCell ref="K9:K10"/>
    <mergeCell ref="L9:L10"/>
    <mergeCell ref="M9:M10"/>
    <mergeCell ref="M13:M15"/>
    <mergeCell ref="N13:N15"/>
    <mergeCell ref="N9:N10"/>
    <mergeCell ref="O9:O10"/>
    <mergeCell ref="A11:A12"/>
    <mergeCell ref="B11:B12"/>
    <mergeCell ref="C11:C12"/>
    <mergeCell ref="D11:D12"/>
    <mergeCell ref="E11:E12"/>
    <mergeCell ref="F11:F12"/>
    <mergeCell ref="G11:G12"/>
    <mergeCell ref="H11:H12"/>
    <mergeCell ref="I11:I12"/>
    <mergeCell ref="J11:J12"/>
    <mergeCell ref="K11:K12"/>
    <mergeCell ref="L11:L12"/>
    <mergeCell ref="M19:M20"/>
    <mergeCell ref="N19:N20"/>
    <mergeCell ref="O11:O12"/>
    <mergeCell ref="Q11:Q12"/>
    <mergeCell ref="A13:A15"/>
    <mergeCell ref="B13:B15"/>
    <mergeCell ref="C13:C15"/>
    <mergeCell ref="D13:D15"/>
    <mergeCell ref="E13:E15"/>
    <mergeCell ref="F13:F15"/>
    <mergeCell ref="G13:G15"/>
    <mergeCell ref="H13:H15"/>
    <mergeCell ref="I13:I15"/>
    <mergeCell ref="J13:J15"/>
    <mergeCell ref="K13:K15"/>
    <mergeCell ref="L13:L15"/>
    <mergeCell ref="O19:O20"/>
    <mergeCell ref="Q19:Q20"/>
    <mergeCell ref="O13:O15"/>
    <mergeCell ref="Q13:Q15"/>
    <mergeCell ref="A19:A20"/>
    <mergeCell ref="B19:B20"/>
    <mergeCell ref="C19:C20"/>
    <mergeCell ref="D19:D20"/>
    <mergeCell ref="E19:E20"/>
    <mergeCell ref="F19:F20"/>
    <mergeCell ref="G19:G20"/>
    <mergeCell ref="H19:H20"/>
    <mergeCell ref="I19:I20"/>
    <mergeCell ref="J19:J20"/>
    <mergeCell ref="K19:K20"/>
    <mergeCell ref="L19:L20"/>
  </mergeCells>
  <conditionalFormatting sqref="E9 E11 I11:J11 E13 I13:J13 E16:E19 I16:J19 E21:E43 I21:J43">
    <cfRule type="cellIs" dxfId="31" priority="6" operator="equal">
      <formula>$AA$17</formula>
    </cfRule>
    <cfRule type="cellIs" dxfId="30" priority="7" operator="equal">
      <formula>$AA$16</formula>
    </cfRule>
    <cfRule type="cellIs" dxfId="29" priority="8" operator="equal">
      <formula>$AA$13</formula>
    </cfRule>
    <cfRule type="cellIs" dxfId="28" priority="9" operator="equal">
      <formula>$AA$11</formula>
    </cfRule>
    <cfRule type="cellIs" dxfId="27" priority="10" operator="equal">
      <formula>$AA$9</formula>
    </cfRule>
  </conditionalFormatting>
  <conditionalFormatting sqref="F9 F11 F13 F16:F19 F21:F43">
    <cfRule type="cellIs" dxfId="26" priority="1" operator="equal">
      <formula>$AB$8</formula>
    </cfRule>
    <cfRule type="cellIs" dxfId="25" priority="2" operator="equal">
      <formula>$AC$8</formula>
    </cfRule>
    <cfRule type="cellIs" dxfId="24" priority="3" operator="equal">
      <formula>$AD$8</formula>
    </cfRule>
    <cfRule type="cellIs" dxfId="23" priority="4" operator="equal">
      <formula>$AE$8</formula>
    </cfRule>
    <cfRule type="cellIs" dxfId="22" priority="5" operator="equal">
      <formula>$AF$8</formula>
    </cfRule>
  </conditionalFormatting>
  <conditionalFormatting sqref="G9 G11 L11 G13 L13 G16:G19 L16:L19 G21:G43 L21:L43">
    <cfRule type="cellIs" dxfId="21" priority="11" operator="equal">
      <formula>$AB$21</formula>
    </cfRule>
    <cfRule type="cellIs" dxfId="20" priority="12" operator="equal">
      <formula>$AB$22</formula>
    </cfRule>
    <cfRule type="cellIs" dxfId="19" priority="13" operator="equal">
      <formula>$AB$23</formula>
    </cfRule>
    <cfRule type="cellIs" dxfId="18" priority="14" operator="equal">
      <formula>$AB$24</formula>
    </cfRule>
  </conditionalFormatting>
  <conditionalFormatting sqref="I9:J9">
    <cfRule type="cellIs" dxfId="17" priority="15" operator="equal">
      <formula>$AA$17</formula>
    </cfRule>
    <cfRule type="cellIs" dxfId="16" priority="16" operator="equal">
      <formula>$AA$16</formula>
    </cfRule>
    <cfRule type="cellIs" dxfId="15" priority="17" operator="equal">
      <formula>$AA$13</formula>
    </cfRule>
    <cfRule type="cellIs" dxfId="14" priority="18" operator="equal">
      <formula>$AA$11</formula>
    </cfRule>
    <cfRule type="cellIs" dxfId="13" priority="19" operator="equal">
      <formula>$AA$9</formula>
    </cfRule>
  </conditionalFormatting>
  <conditionalFormatting sqref="K9 K11 K13 K16:K19 K21:K43">
    <cfRule type="cellIs" dxfId="12" priority="20" operator="equal">
      <formula>$AB$8</formula>
    </cfRule>
    <cfRule type="cellIs" dxfId="11" priority="21" operator="equal">
      <formula>$AC$8</formula>
    </cfRule>
    <cfRule type="cellIs" dxfId="10" priority="22" operator="equal">
      <formula>$AD$8</formula>
    </cfRule>
    <cfRule type="cellIs" dxfId="9" priority="23" operator="equal">
      <formula>$AE$8</formula>
    </cfRule>
    <cfRule type="cellIs" dxfId="8" priority="24" operator="equal">
      <formula>$AF$8</formula>
    </cfRule>
  </conditionalFormatting>
  <conditionalFormatting sqref="L9">
    <cfRule type="cellIs" dxfId="7" priority="30" operator="equal">
      <formula>$AB$21</formula>
    </cfRule>
    <cfRule type="cellIs" dxfId="6" priority="31" operator="equal">
      <formula>$AB$22</formula>
    </cfRule>
    <cfRule type="cellIs" dxfId="5" priority="32" operator="equal">
      <formula>$AB$23</formula>
    </cfRule>
    <cfRule type="cellIs" dxfId="4" priority="33" operator="equal">
      <formula>$AB$24</formula>
    </cfRule>
  </conditionalFormatting>
  <dataValidations count="4">
    <dataValidation type="list" allowBlank="1" showInputMessage="1" showErrorMessage="1" sqref="JL9:JR21" xr:uid="{00000000-0002-0000-0800-000000000000}">
      <formula1>#REF!</formula1>
    </dataValidation>
    <dataValidation allowBlank="1" showInputMessage="1" showErrorMessage="1" prompt="La probabilidad se encuentra determinada por una escala de 1 a 3, siendo 1 la menor probabilidad de ocurrencia del riesgo y 3 la mayor probabilidad de  ocurrencia." sqref="JK8" xr:uid="{00000000-0002-0000-0800-000001000000}"/>
    <dataValidation allowBlank="1" showInputMessage="1" showErrorMessage="1" prompt="Es la materialización del riesgo y las consecuencias de su aparición. Su escala es: 5 bajo impacto, 10 medio, 20 alto impacto._x000a_" sqref="JL8:JR8" xr:uid="{00000000-0002-0000-0800-000002000000}"/>
    <dataValidation type="list" allowBlank="1" showInputMessage="1" showErrorMessage="1" sqref="O9 O11 O13 O16:O19 O21:O43" xr:uid="{00000000-0002-0000-0800-000003000000}">
      <formula1>INDIRECT($N9)</formula1>
    </dataValidation>
  </dataValidations>
  <printOptions horizontalCentered="1" verticalCentered="1"/>
  <pageMargins left="0.31496062992125984" right="0.27559055118110237" top="0.23622047244094491" bottom="0.15748031496062992" header="0" footer="0"/>
  <pageSetup paperSize="5" scale="65" orientation="landscape" r:id="rId1"/>
  <headerFooter alignWithMargins="0">
    <oddFooter>&amp;LMatriz de propiedad y autoría de: Olga Yaneth Aragón Sánchez</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adaebf9-c45c-4928-a835-b6d2640c562f"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FD4D2EEEC4B4E74A87FC85627C51577C" ma:contentTypeVersion="18" ma:contentTypeDescription="Crear nuevo documento." ma:contentTypeScope="" ma:versionID="f6b903d6eaa4549956840f4e5a055564">
  <xsd:schema xmlns:xsd="http://www.w3.org/2001/XMLSchema" xmlns:xs="http://www.w3.org/2001/XMLSchema" xmlns:p="http://schemas.microsoft.com/office/2006/metadata/properties" xmlns:ns3="cadaebf9-c45c-4928-a835-b6d2640c562f" xmlns:ns4="eb8db8e2-9e38-4af2-b3f2-f3ede193e57b" targetNamespace="http://schemas.microsoft.com/office/2006/metadata/properties" ma:root="true" ma:fieldsID="e46afc2328b4dafc6fdb89274f8ecc2a" ns3:_="" ns4:_="">
    <xsd:import namespace="cadaebf9-c45c-4928-a835-b6d2640c562f"/>
    <xsd:import namespace="eb8db8e2-9e38-4af2-b3f2-f3ede193e57b"/>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4:SharedWithUsers" minOccurs="0"/>
                <xsd:element ref="ns4:SharedWithDetails" minOccurs="0"/>
                <xsd:element ref="ns4:SharingHintHash" minOccurs="0"/>
                <xsd:element ref="ns3:MediaServiceAutoKeyPoints" minOccurs="0"/>
                <xsd:element ref="ns3:MediaServiceKeyPoints" minOccurs="0"/>
                <xsd:element ref="ns3:MediaLengthInSeconds" minOccurs="0"/>
                <xsd:element ref="ns3:MediaServiceLocation" minOccurs="0"/>
                <xsd:element ref="ns3:_activity" minOccurs="0"/>
                <xsd:element ref="ns3:MediaServiceObjectDetectorVersions" minOccurs="0"/>
                <xsd:element ref="ns3:MediaServiceSystemTag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adaebf9-c45c-4928-a835-b6d2640c562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MediaServiceLocation" ma:index="21" nillable="true" ma:displayName="Location" ma:internalName="MediaServiceLocation" ma:readOnly="true">
      <xsd:simpleType>
        <xsd:restriction base="dms:Text"/>
      </xsd:simpleType>
    </xsd:element>
    <xsd:element name="_activity" ma:index="22" nillable="true" ma:displayName="_activity" ma:hidden="true" ma:internalName="_activity">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ystemTags" ma:index="24" nillable="true" ma:displayName="MediaServiceSystemTags" ma:hidden="true" ma:internalName="MediaServiceSystemTags" ma:readOnly="true">
      <xsd:simpleType>
        <xsd:restriction base="dms:Note"/>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eb8db8e2-9e38-4af2-b3f2-f3ede193e57b" elementFormDefault="qualified">
    <xsd:import namespace="http://schemas.microsoft.com/office/2006/documentManagement/types"/>
    <xsd:import namespace="http://schemas.microsoft.com/office/infopath/2007/PartnerControls"/>
    <xsd:element name="SharedWithUsers" ma:index="15"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Detalles de uso compartido" ma:internalName="SharedWithDetails" ma:readOnly="true">
      <xsd:simpleType>
        <xsd:restriction base="dms:Note">
          <xsd:maxLength value="255"/>
        </xsd:restriction>
      </xsd:simpleType>
    </xsd:element>
    <xsd:element name="SharingHintHash" ma:index="17"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14D0167-1D94-443D-9441-36E43987C786}">
  <ds:schemaRefs>
    <ds:schemaRef ds:uri="http://schemas.microsoft.com/office/2006/metadata/properties"/>
    <ds:schemaRef ds:uri="http://schemas.microsoft.com/office/infopath/2007/PartnerControls"/>
    <ds:schemaRef ds:uri="cadaebf9-c45c-4928-a835-b6d2640c562f"/>
  </ds:schemaRefs>
</ds:datastoreItem>
</file>

<file path=customXml/itemProps2.xml><?xml version="1.0" encoding="utf-8"?>
<ds:datastoreItem xmlns:ds="http://schemas.openxmlformats.org/officeDocument/2006/customXml" ds:itemID="{54E8C36A-3A29-4C39-A3AE-76FAE994647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adaebf9-c45c-4928-a835-b6d2640c562f"/>
    <ds:schemaRef ds:uri="eb8db8e2-9e38-4af2-b3f2-f3ede193e57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6957C31-191E-418B-87E7-1B7431F1D44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23</vt:i4>
      </vt:variant>
    </vt:vector>
  </HeadingPairs>
  <TitlesOfParts>
    <vt:vector size="33" baseType="lpstr">
      <vt:lpstr>1 INSTRUCTIVO</vt:lpstr>
      <vt:lpstr>2 IDENTIFICACIÓN</vt:lpstr>
      <vt:lpstr>3 PROBABIL E IMPACTO INHERENTE</vt:lpstr>
      <vt:lpstr>4 MAPA CALOR INHERENTE</vt:lpstr>
      <vt:lpstr>5 VALORACIÓN DEL CONTROL</vt:lpstr>
      <vt:lpstr>11 FORMULAS</vt:lpstr>
      <vt:lpstr>6 MAPA CALOR RESIDUAL</vt:lpstr>
      <vt:lpstr>7 MAPA CALOR INHEREN Y RESIDUAL</vt:lpstr>
      <vt:lpstr>8 MAPA RIESGOS</vt:lpstr>
      <vt:lpstr>9 RIESGO DEL PROCESO</vt:lpstr>
      <vt:lpstr>Afectación_Económica</vt:lpstr>
      <vt:lpstr>'3 PROBABIL E IMPACTO INHERENTE'!Área_de_impresión</vt:lpstr>
      <vt:lpstr>E_Relaciones_Laborales</vt:lpstr>
      <vt:lpstr>Ejecución_administración_de_procesos</vt:lpstr>
      <vt:lpstr>Evento_externo</vt:lpstr>
      <vt:lpstr>F_Usuarios_Productos_y_Prácticas_Organizacionales</vt:lpstr>
      <vt:lpstr>Fiscal</vt:lpstr>
      <vt:lpstr>G_Daños_Activos_Físicos</vt:lpstr>
      <vt:lpstr>Gestión</vt:lpstr>
      <vt:lpstr>Infraestructura</vt:lpstr>
      <vt:lpstr>Integridad_Pública_Corrupción</vt:lpstr>
      <vt:lpstr>Integridad_Pública_LA_FT_FP</vt:lpstr>
      <vt:lpstr>Reducir_mitigar_Transferir_Evitar</vt:lpstr>
      <vt:lpstr>Reputacional</vt:lpstr>
      <vt:lpstr>Requiere_Plan_de_Acción</vt:lpstr>
      <vt:lpstr>Seguridad_Información</vt:lpstr>
      <vt:lpstr>Talento_Humano</vt:lpstr>
      <vt:lpstr>Tecnología</vt:lpstr>
      <vt:lpstr>Tipo</vt:lpstr>
      <vt:lpstr>'2 IDENTIFICACIÓN'!Títulos_a_imprimir</vt:lpstr>
      <vt:lpstr>'3 PROBABIL E IMPACTO INHERENTE'!Títulos_a_imprimir</vt:lpstr>
      <vt:lpstr>'5 VALORACIÓN DEL CONTROL'!Títulos_a_imprimir</vt:lpstr>
      <vt:lpstr>Transacción_u_Operación_aplica_para_LA_FT_FP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BENAVIDES SALAS</dc:creator>
  <cp:keywords/>
  <dc:description/>
  <cp:lastModifiedBy>JAVIER ARCHILA</cp:lastModifiedBy>
  <cp:revision/>
  <dcterms:created xsi:type="dcterms:W3CDTF">2006-09-16T00:00:00Z</dcterms:created>
  <dcterms:modified xsi:type="dcterms:W3CDTF">2026-05-28T14:29:22Z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0x010100FD4D2EEEC4B4E74A87FC85627C51577C</vt:lpwstr>
  </property>
</Properties>
</file>