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Seguimiento 31-12-2025\"/>
    </mc:Choice>
  </mc:AlternateContent>
  <xr:revisionPtr revIDLastSave="0" documentId="13_ncr:1_{696FF536-79D8-4D68-A6A4-6F4998812DB4}" xr6:coauthVersionLast="47" xr6:coauthVersionMax="47" xr10:uidLastSave="{00000000-0000-0000-0000-000000000000}"/>
  <bookViews>
    <workbookView xWindow="-120" yWindow="-120" windowWidth="20730" windowHeight="11160" xr2:uid="{71F9E039-75A7-4404-A843-09012723ABE6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Hoja1!$A$7:$HM$324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9" i="1" l="1"/>
  <c r="BY324" i="1" l="1"/>
  <c r="BX324" i="1"/>
  <c r="BJ324" i="1"/>
  <c r="BK324" i="1"/>
  <c r="BL324" i="1"/>
  <c r="BM324" i="1"/>
  <c r="BN324" i="1"/>
  <c r="BO324" i="1"/>
  <c r="BP324" i="1"/>
  <c r="BQ324" i="1"/>
  <c r="BR324" i="1"/>
  <c r="BS324" i="1"/>
  <c r="BT324" i="1"/>
  <c r="BU324" i="1"/>
  <c r="BV324" i="1"/>
  <c r="BI324" i="1"/>
  <c r="AU324" i="1"/>
  <c r="AV324" i="1"/>
  <c r="AW324" i="1"/>
  <c r="AX324" i="1"/>
  <c r="AY324" i="1"/>
  <c r="AZ324" i="1"/>
  <c r="BA324" i="1"/>
  <c r="BB324" i="1"/>
  <c r="BC324" i="1"/>
  <c r="BD324" i="1"/>
  <c r="BE324" i="1"/>
  <c r="BF324" i="1"/>
  <c r="BG324" i="1"/>
  <c r="AT324" i="1"/>
  <c r="DF320" i="1"/>
  <c r="DF321" i="1"/>
  <c r="DF322" i="1"/>
  <c r="DF323" i="1"/>
  <c r="CQ323" i="1"/>
  <c r="DK323" i="1" s="1"/>
  <c r="DI323" i="1" l="1"/>
  <c r="DJ323" i="1" s="1"/>
  <c r="CQ321" i="1"/>
  <c r="CQ322" i="1"/>
  <c r="CQ320" i="1" l="1"/>
  <c r="BZ320" i="1"/>
  <c r="CA320" i="1"/>
  <c r="CB320" i="1"/>
  <c r="CC265" i="1"/>
  <c r="DH132" i="1" l="1"/>
  <c r="DH131" i="1"/>
  <c r="DH130" i="1"/>
  <c r="DH70" i="1"/>
  <c r="DH59" i="1"/>
  <c r="DG132" i="1"/>
  <c r="DG131" i="1"/>
  <c r="DG130" i="1"/>
  <c r="DG70" i="1"/>
  <c r="DG59" i="1"/>
  <c r="Y207" i="1" l="1"/>
  <c r="Y116" i="1" l="1"/>
  <c r="Y115" i="1" l="1"/>
  <c r="DF319" i="1" l="1"/>
  <c r="CQ319" i="1"/>
  <c r="BW319" i="1"/>
  <c r="BH319" i="1"/>
  <c r="BZ319" i="1" s="1"/>
  <c r="DI319" i="1" l="1"/>
  <c r="DJ319" i="1" s="1"/>
  <c r="CB319" i="1"/>
  <c r="CA319" i="1"/>
  <c r="DK319" i="1"/>
  <c r="DF318" i="1" l="1"/>
  <c r="CQ318" i="1"/>
  <c r="BH318" i="1"/>
  <c r="BZ318" i="1" s="1"/>
  <c r="BW318" i="1"/>
  <c r="AS318" i="1"/>
  <c r="DI318" i="1" l="1"/>
  <c r="DJ318" i="1" s="1"/>
  <c r="CB318" i="1"/>
  <c r="DK318" i="1"/>
  <c r="CA318" i="1"/>
  <c r="AP318" i="1" l="1"/>
  <c r="AN318" i="1"/>
  <c r="AL318" i="1"/>
  <c r="AJ318" i="1"/>
  <c r="CR130" i="1" l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AF130" i="1"/>
  <c r="AF131" i="1"/>
  <c r="AF132" i="1"/>
  <c r="AF70" i="1"/>
  <c r="AF59" i="1"/>
  <c r="AF60" i="1"/>
  <c r="AF61" i="1"/>
  <c r="AF62" i="1"/>
  <c r="AF63" i="1"/>
  <c r="DH317" i="1" l="1"/>
  <c r="DG317" i="1"/>
  <c r="DE317" i="1"/>
  <c r="DD317" i="1"/>
  <c r="DC317" i="1"/>
  <c r="DB317" i="1"/>
  <c r="DA317" i="1"/>
  <c r="CZ317" i="1"/>
  <c r="CY317" i="1"/>
  <c r="CX317" i="1"/>
  <c r="CW317" i="1"/>
  <c r="CV317" i="1"/>
  <c r="CU317" i="1"/>
  <c r="CT317" i="1"/>
  <c r="CS317" i="1"/>
  <c r="CR317" i="1"/>
  <c r="CP317" i="1"/>
  <c r="CO317" i="1"/>
  <c r="CN317" i="1"/>
  <c r="CM317" i="1"/>
  <c r="CL317" i="1"/>
  <c r="CK317" i="1"/>
  <c r="CJ317" i="1"/>
  <c r="CI317" i="1"/>
  <c r="CH317" i="1"/>
  <c r="CG317" i="1"/>
  <c r="CF317" i="1"/>
  <c r="CE317" i="1"/>
  <c r="CD317" i="1"/>
  <c r="CC317" i="1"/>
  <c r="AF317" i="1"/>
  <c r="DH279" i="1"/>
  <c r="DG279" i="1"/>
  <c r="DE279" i="1"/>
  <c r="DD279" i="1"/>
  <c r="DC279" i="1"/>
  <c r="DB279" i="1"/>
  <c r="DA279" i="1"/>
  <c r="CZ279" i="1"/>
  <c r="CY279" i="1"/>
  <c r="CX279" i="1"/>
  <c r="CW279" i="1"/>
  <c r="CV279" i="1"/>
  <c r="CU279" i="1"/>
  <c r="CT279" i="1"/>
  <c r="CS279" i="1"/>
  <c r="CR279" i="1"/>
  <c r="CP279" i="1"/>
  <c r="CO279" i="1"/>
  <c r="CN279" i="1"/>
  <c r="CM279" i="1"/>
  <c r="CL279" i="1"/>
  <c r="CK279" i="1"/>
  <c r="CJ279" i="1"/>
  <c r="CI279" i="1"/>
  <c r="CH279" i="1"/>
  <c r="CG279" i="1"/>
  <c r="CF279" i="1"/>
  <c r="CE279" i="1"/>
  <c r="CD279" i="1"/>
  <c r="CC279" i="1"/>
  <c r="DH278" i="1"/>
  <c r="DG278" i="1"/>
  <c r="DE278" i="1"/>
  <c r="DD278" i="1"/>
  <c r="DC278" i="1"/>
  <c r="DB278" i="1"/>
  <c r="DA278" i="1"/>
  <c r="CZ278" i="1"/>
  <c r="CY278" i="1"/>
  <c r="CX278" i="1"/>
  <c r="CW278" i="1"/>
  <c r="CV278" i="1"/>
  <c r="CU278" i="1"/>
  <c r="CT278" i="1"/>
  <c r="CS278" i="1"/>
  <c r="CR278" i="1"/>
  <c r="CP278" i="1"/>
  <c r="CO278" i="1"/>
  <c r="CN278" i="1"/>
  <c r="CM278" i="1"/>
  <c r="CL278" i="1"/>
  <c r="CK278" i="1"/>
  <c r="CJ278" i="1"/>
  <c r="CI278" i="1"/>
  <c r="CH278" i="1"/>
  <c r="CG278" i="1"/>
  <c r="CF278" i="1"/>
  <c r="CE278" i="1"/>
  <c r="CD278" i="1"/>
  <c r="CC278" i="1"/>
  <c r="DH277" i="1"/>
  <c r="DG277" i="1"/>
  <c r="DE277" i="1"/>
  <c r="DD277" i="1"/>
  <c r="DC277" i="1"/>
  <c r="DB277" i="1"/>
  <c r="DA277" i="1"/>
  <c r="CZ277" i="1"/>
  <c r="CY277" i="1"/>
  <c r="CX277" i="1"/>
  <c r="CW277" i="1"/>
  <c r="CV277" i="1"/>
  <c r="CU277" i="1"/>
  <c r="CT277" i="1"/>
  <c r="CS277" i="1"/>
  <c r="CR277" i="1"/>
  <c r="CP277" i="1"/>
  <c r="CO277" i="1"/>
  <c r="CN277" i="1"/>
  <c r="CM277" i="1"/>
  <c r="CL277" i="1"/>
  <c r="CK277" i="1"/>
  <c r="CJ277" i="1"/>
  <c r="CI277" i="1"/>
  <c r="CH277" i="1"/>
  <c r="CG277" i="1"/>
  <c r="CF277" i="1"/>
  <c r="CE277" i="1"/>
  <c r="CD277" i="1"/>
  <c r="CC277" i="1"/>
  <c r="DH276" i="1"/>
  <c r="DG276" i="1"/>
  <c r="DE276" i="1"/>
  <c r="DD276" i="1"/>
  <c r="DC276" i="1"/>
  <c r="DB276" i="1"/>
  <c r="DA276" i="1"/>
  <c r="CZ276" i="1"/>
  <c r="CY276" i="1"/>
  <c r="CX276" i="1"/>
  <c r="CW276" i="1"/>
  <c r="CV276" i="1"/>
  <c r="CU276" i="1"/>
  <c r="CT276" i="1"/>
  <c r="CS276" i="1"/>
  <c r="CR276" i="1"/>
  <c r="CP276" i="1"/>
  <c r="CO276" i="1"/>
  <c r="CN276" i="1"/>
  <c r="CM276" i="1"/>
  <c r="CL276" i="1"/>
  <c r="CK276" i="1"/>
  <c r="CJ276" i="1"/>
  <c r="CI276" i="1"/>
  <c r="CH276" i="1"/>
  <c r="CG276" i="1"/>
  <c r="CF276" i="1"/>
  <c r="CE276" i="1"/>
  <c r="CD276" i="1"/>
  <c r="CC276" i="1"/>
  <c r="DH275" i="1"/>
  <c r="DG275" i="1"/>
  <c r="DE275" i="1"/>
  <c r="DD275" i="1"/>
  <c r="DC275" i="1"/>
  <c r="DB275" i="1"/>
  <c r="DA275" i="1"/>
  <c r="CZ275" i="1"/>
  <c r="CY275" i="1"/>
  <c r="CX275" i="1"/>
  <c r="CW275" i="1"/>
  <c r="CV275" i="1"/>
  <c r="CU275" i="1"/>
  <c r="CT275" i="1"/>
  <c r="CS275" i="1"/>
  <c r="CR275" i="1"/>
  <c r="CP275" i="1"/>
  <c r="CO275" i="1"/>
  <c r="CN275" i="1"/>
  <c r="CM275" i="1"/>
  <c r="CL275" i="1"/>
  <c r="CK275" i="1"/>
  <c r="CJ275" i="1"/>
  <c r="CI275" i="1"/>
  <c r="CH275" i="1"/>
  <c r="CG275" i="1"/>
  <c r="CF275" i="1"/>
  <c r="CE275" i="1"/>
  <c r="CD275" i="1"/>
  <c r="CC275" i="1"/>
  <c r="AF279" i="1"/>
  <c r="AF278" i="1"/>
  <c r="AF277" i="1"/>
  <c r="AF276" i="1"/>
  <c r="AF275" i="1"/>
  <c r="DH263" i="1"/>
  <c r="DG263" i="1"/>
  <c r="DE263" i="1"/>
  <c r="DD263" i="1"/>
  <c r="DC263" i="1"/>
  <c r="DB263" i="1"/>
  <c r="DA263" i="1"/>
  <c r="CZ263" i="1"/>
  <c r="CY263" i="1"/>
  <c r="CX263" i="1"/>
  <c r="CW263" i="1"/>
  <c r="CV263" i="1"/>
  <c r="CU263" i="1"/>
  <c r="CT263" i="1"/>
  <c r="CS263" i="1"/>
  <c r="CR263" i="1"/>
  <c r="CP263" i="1"/>
  <c r="CO263" i="1"/>
  <c r="CN263" i="1"/>
  <c r="CM263" i="1"/>
  <c r="CL263" i="1"/>
  <c r="CK263" i="1"/>
  <c r="CJ263" i="1"/>
  <c r="CI263" i="1"/>
  <c r="CH263" i="1"/>
  <c r="CG263" i="1"/>
  <c r="CF263" i="1"/>
  <c r="CE263" i="1"/>
  <c r="CD263" i="1"/>
  <c r="CC263" i="1"/>
  <c r="DH262" i="1"/>
  <c r="DG262" i="1"/>
  <c r="DE262" i="1"/>
  <c r="DD262" i="1"/>
  <c r="DC262" i="1"/>
  <c r="DB262" i="1"/>
  <c r="DA262" i="1"/>
  <c r="CZ262" i="1"/>
  <c r="CY262" i="1"/>
  <c r="CX262" i="1"/>
  <c r="CW262" i="1"/>
  <c r="CV262" i="1"/>
  <c r="CU262" i="1"/>
  <c r="CT262" i="1"/>
  <c r="CS262" i="1"/>
  <c r="CR262" i="1"/>
  <c r="CP262" i="1"/>
  <c r="CO262" i="1"/>
  <c r="CN262" i="1"/>
  <c r="CM262" i="1"/>
  <c r="CL262" i="1"/>
  <c r="CK262" i="1"/>
  <c r="CJ262" i="1"/>
  <c r="CI262" i="1"/>
  <c r="CH262" i="1"/>
  <c r="CG262" i="1"/>
  <c r="CF262" i="1"/>
  <c r="CE262" i="1"/>
  <c r="CD262" i="1"/>
  <c r="CC262" i="1"/>
  <c r="DH261" i="1"/>
  <c r="DG261" i="1"/>
  <c r="DE261" i="1"/>
  <c r="DD261" i="1"/>
  <c r="DC261" i="1"/>
  <c r="DB261" i="1"/>
  <c r="DA261" i="1"/>
  <c r="CZ261" i="1"/>
  <c r="CY261" i="1"/>
  <c r="CX261" i="1"/>
  <c r="CW261" i="1"/>
  <c r="CV261" i="1"/>
  <c r="CU261" i="1"/>
  <c r="CT261" i="1"/>
  <c r="CS261" i="1"/>
  <c r="CR261" i="1"/>
  <c r="CP261" i="1"/>
  <c r="CO261" i="1"/>
  <c r="CN261" i="1"/>
  <c r="CM261" i="1"/>
  <c r="CL261" i="1"/>
  <c r="CK261" i="1"/>
  <c r="CJ261" i="1"/>
  <c r="CI261" i="1"/>
  <c r="CH261" i="1"/>
  <c r="CG261" i="1"/>
  <c r="CF261" i="1"/>
  <c r="CE261" i="1"/>
  <c r="CD261" i="1"/>
  <c r="CC261" i="1"/>
  <c r="AF263" i="1"/>
  <c r="AF262" i="1"/>
  <c r="AF261" i="1"/>
  <c r="DH242" i="1"/>
  <c r="DG242" i="1"/>
  <c r="DE242" i="1"/>
  <c r="DD242" i="1"/>
  <c r="DC242" i="1"/>
  <c r="DB242" i="1"/>
  <c r="DA242" i="1"/>
  <c r="CZ242" i="1"/>
  <c r="CY242" i="1"/>
  <c r="CX242" i="1"/>
  <c r="CW242" i="1"/>
  <c r="CV242" i="1"/>
  <c r="CU242" i="1"/>
  <c r="CT242" i="1"/>
  <c r="CS242" i="1"/>
  <c r="CR242" i="1"/>
  <c r="CP242" i="1"/>
  <c r="CO242" i="1"/>
  <c r="CN242" i="1"/>
  <c r="CM242" i="1"/>
  <c r="CL242" i="1"/>
  <c r="CK242" i="1"/>
  <c r="CJ242" i="1"/>
  <c r="CI242" i="1"/>
  <c r="CH242" i="1"/>
  <c r="CG242" i="1"/>
  <c r="CF242" i="1"/>
  <c r="CE242" i="1"/>
  <c r="CD242" i="1"/>
  <c r="CC242" i="1"/>
  <c r="AF242" i="1"/>
  <c r="DH134" i="1"/>
  <c r="DG134" i="1"/>
  <c r="DE134" i="1"/>
  <c r="DD134" i="1"/>
  <c r="DC134" i="1"/>
  <c r="DB134" i="1"/>
  <c r="DA134" i="1"/>
  <c r="CZ134" i="1"/>
  <c r="CY134" i="1"/>
  <c r="CX134" i="1"/>
  <c r="CW134" i="1"/>
  <c r="CV134" i="1"/>
  <c r="CU134" i="1"/>
  <c r="CT134" i="1"/>
  <c r="CS134" i="1"/>
  <c r="CR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AF134" i="1"/>
  <c r="DH40" i="1"/>
  <c r="DG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AF40" i="1"/>
  <c r="DH298" i="1"/>
  <c r="DG298" i="1"/>
  <c r="DE298" i="1"/>
  <c r="DD298" i="1"/>
  <c r="DC298" i="1"/>
  <c r="DB298" i="1"/>
  <c r="DA298" i="1"/>
  <c r="CZ298" i="1"/>
  <c r="CY298" i="1"/>
  <c r="CX298" i="1"/>
  <c r="CW298" i="1"/>
  <c r="CV298" i="1"/>
  <c r="CU298" i="1"/>
  <c r="CT298" i="1"/>
  <c r="CS298" i="1"/>
  <c r="CR298" i="1"/>
  <c r="CP298" i="1"/>
  <c r="CO298" i="1"/>
  <c r="CN298" i="1"/>
  <c r="CM298" i="1"/>
  <c r="CL298" i="1"/>
  <c r="CK298" i="1"/>
  <c r="CJ298" i="1"/>
  <c r="CI298" i="1"/>
  <c r="CH298" i="1"/>
  <c r="CG298" i="1"/>
  <c r="CF298" i="1"/>
  <c r="CE298" i="1"/>
  <c r="CD298" i="1"/>
  <c r="CC298" i="1"/>
  <c r="DH297" i="1"/>
  <c r="DG297" i="1"/>
  <c r="DE297" i="1"/>
  <c r="DD297" i="1"/>
  <c r="DC297" i="1"/>
  <c r="DB297" i="1"/>
  <c r="DA297" i="1"/>
  <c r="CZ297" i="1"/>
  <c r="CY297" i="1"/>
  <c r="CX297" i="1"/>
  <c r="CW297" i="1"/>
  <c r="CV297" i="1"/>
  <c r="CU297" i="1"/>
  <c r="CT297" i="1"/>
  <c r="CS297" i="1"/>
  <c r="CR297" i="1"/>
  <c r="CP297" i="1"/>
  <c r="CO297" i="1"/>
  <c r="CN297" i="1"/>
  <c r="CM297" i="1"/>
  <c r="CL297" i="1"/>
  <c r="CK297" i="1"/>
  <c r="CJ297" i="1"/>
  <c r="CI297" i="1"/>
  <c r="CH297" i="1"/>
  <c r="CG297" i="1"/>
  <c r="CF297" i="1"/>
  <c r="CE297" i="1"/>
  <c r="CD297" i="1"/>
  <c r="CC297" i="1"/>
  <c r="AF298" i="1"/>
  <c r="AF297" i="1"/>
  <c r="DH288" i="1"/>
  <c r="DG288" i="1"/>
  <c r="DE288" i="1"/>
  <c r="DD288" i="1"/>
  <c r="DC288" i="1"/>
  <c r="DB288" i="1"/>
  <c r="DA288" i="1"/>
  <c r="CZ288" i="1"/>
  <c r="CY288" i="1"/>
  <c r="CX288" i="1"/>
  <c r="CW288" i="1"/>
  <c r="CV288" i="1"/>
  <c r="CU288" i="1"/>
  <c r="CT288" i="1"/>
  <c r="CS288" i="1"/>
  <c r="CR288" i="1"/>
  <c r="CP288" i="1"/>
  <c r="CO288" i="1"/>
  <c r="CN288" i="1"/>
  <c r="CM288" i="1"/>
  <c r="CL288" i="1"/>
  <c r="CK288" i="1"/>
  <c r="CJ288" i="1"/>
  <c r="CI288" i="1"/>
  <c r="CH288" i="1"/>
  <c r="CG288" i="1"/>
  <c r="CF288" i="1"/>
  <c r="CE288" i="1"/>
  <c r="CD288" i="1"/>
  <c r="CC288" i="1"/>
  <c r="DH287" i="1"/>
  <c r="DG287" i="1"/>
  <c r="DE287" i="1"/>
  <c r="DD287" i="1"/>
  <c r="DC287" i="1"/>
  <c r="DB287" i="1"/>
  <c r="DA287" i="1"/>
  <c r="CZ287" i="1"/>
  <c r="CY287" i="1"/>
  <c r="CX287" i="1"/>
  <c r="CW287" i="1"/>
  <c r="CV287" i="1"/>
  <c r="CU287" i="1"/>
  <c r="CT287" i="1"/>
  <c r="CS287" i="1"/>
  <c r="CR287" i="1"/>
  <c r="CP287" i="1"/>
  <c r="CO287" i="1"/>
  <c r="CN287" i="1"/>
  <c r="CM287" i="1"/>
  <c r="CL287" i="1"/>
  <c r="CK287" i="1"/>
  <c r="CJ287" i="1"/>
  <c r="CI287" i="1"/>
  <c r="CH287" i="1"/>
  <c r="CG287" i="1"/>
  <c r="CF287" i="1"/>
  <c r="CE287" i="1"/>
  <c r="CD287" i="1"/>
  <c r="CC287" i="1"/>
  <c r="DH286" i="1"/>
  <c r="DG286" i="1"/>
  <c r="DE286" i="1"/>
  <c r="DD286" i="1"/>
  <c r="DC286" i="1"/>
  <c r="DB286" i="1"/>
  <c r="DA286" i="1"/>
  <c r="CZ286" i="1"/>
  <c r="CY286" i="1"/>
  <c r="CX286" i="1"/>
  <c r="CW286" i="1"/>
  <c r="CV286" i="1"/>
  <c r="CU286" i="1"/>
  <c r="CT286" i="1"/>
  <c r="CS286" i="1"/>
  <c r="CR286" i="1"/>
  <c r="CP286" i="1"/>
  <c r="CO286" i="1"/>
  <c r="CN286" i="1"/>
  <c r="CM286" i="1"/>
  <c r="CL286" i="1"/>
  <c r="CK286" i="1"/>
  <c r="CJ286" i="1"/>
  <c r="CI286" i="1"/>
  <c r="CH286" i="1"/>
  <c r="CG286" i="1"/>
  <c r="CF286" i="1"/>
  <c r="CE286" i="1"/>
  <c r="CD286" i="1"/>
  <c r="CC286" i="1"/>
  <c r="DH285" i="1"/>
  <c r="DG285" i="1"/>
  <c r="DE285" i="1"/>
  <c r="DD285" i="1"/>
  <c r="DC285" i="1"/>
  <c r="DB285" i="1"/>
  <c r="DA285" i="1"/>
  <c r="CZ285" i="1"/>
  <c r="CY285" i="1"/>
  <c r="CX285" i="1"/>
  <c r="CW285" i="1"/>
  <c r="CV285" i="1"/>
  <c r="CU285" i="1"/>
  <c r="CT285" i="1"/>
  <c r="CS285" i="1"/>
  <c r="CR285" i="1"/>
  <c r="CP285" i="1"/>
  <c r="CO285" i="1"/>
  <c r="CN285" i="1"/>
  <c r="CM285" i="1"/>
  <c r="CL285" i="1"/>
  <c r="CK285" i="1"/>
  <c r="CJ285" i="1"/>
  <c r="CI285" i="1"/>
  <c r="CH285" i="1"/>
  <c r="CG285" i="1"/>
  <c r="CF285" i="1"/>
  <c r="CE285" i="1"/>
  <c r="CD285" i="1"/>
  <c r="CC285" i="1"/>
  <c r="AF288" i="1"/>
  <c r="AF287" i="1"/>
  <c r="AF286" i="1"/>
  <c r="AF285" i="1"/>
  <c r="DH207" i="1"/>
  <c r="DG207" i="1"/>
  <c r="DE207" i="1"/>
  <c r="DD207" i="1"/>
  <c r="DC207" i="1"/>
  <c r="DB207" i="1"/>
  <c r="DA207" i="1"/>
  <c r="CZ207" i="1"/>
  <c r="CY207" i="1"/>
  <c r="CX207" i="1"/>
  <c r="CW207" i="1"/>
  <c r="CV207" i="1"/>
  <c r="CU207" i="1"/>
  <c r="CT207" i="1"/>
  <c r="CS207" i="1"/>
  <c r="CR207" i="1"/>
  <c r="CP207" i="1"/>
  <c r="CO207" i="1"/>
  <c r="CN207" i="1"/>
  <c r="CM207" i="1"/>
  <c r="CL207" i="1"/>
  <c r="CK207" i="1"/>
  <c r="CJ207" i="1"/>
  <c r="CI207" i="1"/>
  <c r="CH207" i="1"/>
  <c r="CG207" i="1"/>
  <c r="CF207" i="1"/>
  <c r="CE207" i="1"/>
  <c r="CD207" i="1"/>
  <c r="CC207" i="1"/>
  <c r="DH206" i="1"/>
  <c r="DG206" i="1"/>
  <c r="DE206" i="1"/>
  <c r="DD206" i="1"/>
  <c r="DC206" i="1"/>
  <c r="DB206" i="1"/>
  <c r="DA206" i="1"/>
  <c r="CZ206" i="1"/>
  <c r="CY206" i="1"/>
  <c r="CX206" i="1"/>
  <c r="CW206" i="1"/>
  <c r="CV206" i="1"/>
  <c r="CU206" i="1"/>
  <c r="CT206" i="1"/>
  <c r="CS206" i="1"/>
  <c r="CR206" i="1"/>
  <c r="CP206" i="1"/>
  <c r="CO206" i="1"/>
  <c r="CN206" i="1"/>
  <c r="CM206" i="1"/>
  <c r="CL206" i="1"/>
  <c r="CK206" i="1"/>
  <c r="CJ206" i="1"/>
  <c r="CI206" i="1"/>
  <c r="CH206" i="1"/>
  <c r="CG206" i="1"/>
  <c r="CF206" i="1"/>
  <c r="CE206" i="1"/>
  <c r="CD206" i="1"/>
  <c r="CC206" i="1"/>
  <c r="DH205" i="1"/>
  <c r="DG205" i="1"/>
  <c r="DE205" i="1"/>
  <c r="DD205" i="1"/>
  <c r="DC205" i="1"/>
  <c r="DB205" i="1"/>
  <c r="DA205" i="1"/>
  <c r="CZ205" i="1"/>
  <c r="CY205" i="1"/>
  <c r="CX205" i="1"/>
  <c r="CW205" i="1"/>
  <c r="CV205" i="1"/>
  <c r="CU205" i="1"/>
  <c r="CT205" i="1"/>
  <c r="CS205" i="1"/>
  <c r="CR205" i="1"/>
  <c r="CP205" i="1"/>
  <c r="CO205" i="1"/>
  <c r="CN205" i="1"/>
  <c r="CM205" i="1"/>
  <c r="CL205" i="1"/>
  <c r="CK205" i="1"/>
  <c r="CJ205" i="1"/>
  <c r="CI205" i="1"/>
  <c r="CH205" i="1"/>
  <c r="CG205" i="1"/>
  <c r="CF205" i="1"/>
  <c r="CE205" i="1"/>
  <c r="CD205" i="1"/>
  <c r="CC205" i="1"/>
  <c r="DH204" i="1"/>
  <c r="DG204" i="1"/>
  <c r="DE204" i="1"/>
  <c r="DD204" i="1"/>
  <c r="DC204" i="1"/>
  <c r="DB204" i="1"/>
  <c r="DA204" i="1"/>
  <c r="CZ204" i="1"/>
  <c r="CY204" i="1"/>
  <c r="CX204" i="1"/>
  <c r="CW204" i="1"/>
  <c r="CV204" i="1"/>
  <c r="CU204" i="1"/>
  <c r="CT204" i="1"/>
  <c r="CS204" i="1"/>
  <c r="CR204" i="1"/>
  <c r="CP204" i="1"/>
  <c r="CO204" i="1"/>
  <c r="CN204" i="1"/>
  <c r="CM204" i="1"/>
  <c r="CL204" i="1"/>
  <c r="CK204" i="1"/>
  <c r="CJ204" i="1"/>
  <c r="CI204" i="1"/>
  <c r="CH204" i="1"/>
  <c r="CG204" i="1"/>
  <c r="CF204" i="1"/>
  <c r="CE204" i="1"/>
  <c r="CD204" i="1"/>
  <c r="CC204" i="1"/>
  <c r="DH203" i="1"/>
  <c r="DG203" i="1"/>
  <c r="DE203" i="1"/>
  <c r="DD203" i="1"/>
  <c r="DC203" i="1"/>
  <c r="DB203" i="1"/>
  <c r="DA203" i="1"/>
  <c r="CZ203" i="1"/>
  <c r="CY203" i="1"/>
  <c r="CX203" i="1"/>
  <c r="CW203" i="1"/>
  <c r="CV203" i="1"/>
  <c r="CU203" i="1"/>
  <c r="CT203" i="1"/>
  <c r="CS203" i="1"/>
  <c r="CR203" i="1"/>
  <c r="CP203" i="1"/>
  <c r="CO203" i="1"/>
  <c r="CN203" i="1"/>
  <c r="CM203" i="1"/>
  <c r="CL203" i="1"/>
  <c r="CK203" i="1"/>
  <c r="CJ203" i="1"/>
  <c r="CI203" i="1"/>
  <c r="CH203" i="1"/>
  <c r="CG203" i="1"/>
  <c r="CF203" i="1"/>
  <c r="CE203" i="1"/>
  <c r="CD203" i="1"/>
  <c r="CC203" i="1"/>
  <c r="DH202" i="1"/>
  <c r="DG202" i="1"/>
  <c r="DE202" i="1"/>
  <c r="DD202" i="1"/>
  <c r="DC202" i="1"/>
  <c r="DB202" i="1"/>
  <c r="DA202" i="1"/>
  <c r="CZ202" i="1"/>
  <c r="CY202" i="1"/>
  <c r="CX202" i="1"/>
  <c r="CW202" i="1"/>
  <c r="CV202" i="1"/>
  <c r="CU202" i="1"/>
  <c r="CT202" i="1"/>
  <c r="CS202" i="1"/>
  <c r="CR202" i="1"/>
  <c r="CP202" i="1"/>
  <c r="CO202" i="1"/>
  <c r="CN202" i="1"/>
  <c r="CM202" i="1"/>
  <c r="CL202" i="1"/>
  <c r="CK202" i="1"/>
  <c r="CJ202" i="1"/>
  <c r="CI202" i="1"/>
  <c r="CH202" i="1"/>
  <c r="CG202" i="1"/>
  <c r="CF202" i="1"/>
  <c r="CE202" i="1"/>
  <c r="CD202" i="1"/>
  <c r="CC202" i="1"/>
  <c r="DH201" i="1"/>
  <c r="DG201" i="1"/>
  <c r="DE201" i="1"/>
  <c r="DD201" i="1"/>
  <c r="DC201" i="1"/>
  <c r="DB201" i="1"/>
  <c r="DA201" i="1"/>
  <c r="CZ201" i="1"/>
  <c r="CY201" i="1"/>
  <c r="CX201" i="1"/>
  <c r="CW201" i="1"/>
  <c r="CV201" i="1"/>
  <c r="CU201" i="1"/>
  <c r="CT201" i="1"/>
  <c r="CS201" i="1"/>
  <c r="CR201" i="1"/>
  <c r="CP201" i="1"/>
  <c r="CO201" i="1"/>
  <c r="CN201" i="1"/>
  <c r="CM201" i="1"/>
  <c r="CL201" i="1"/>
  <c r="CK201" i="1"/>
  <c r="CJ201" i="1"/>
  <c r="CI201" i="1"/>
  <c r="CH201" i="1"/>
  <c r="CG201" i="1"/>
  <c r="CF201" i="1"/>
  <c r="CE201" i="1"/>
  <c r="CD201" i="1"/>
  <c r="CC201" i="1"/>
  <c r="DH200" i="1"/>
  <c r="DG200" i="1"/>
  <c r="DE200" i="1"/>
  <c r="DD200" i="1"/>
  <c r="DC200" i="1"/>
  <c r="DB200" i="1"/>
  <c r="DA200" i="1"/>
  <c r="CZ200" i="1"/>
  <c r="CY200" i="1"/>
  <c r="CX200" i="1"/>
  <c r="CW200" i="1"/>
  <c r="CV200" i="1"/>
  <c r="CU200" i="1"/>
  <c r="CT200" i="1"/>
  <c r="CS200" i="1"/>
  <c r="CR200" i="1"/>
  <c r="CP200" i="1"/>
  <c r="CO200" i="1"/>
  <c r="CN200" i="1"/>
  <c r="CM200" i="1"/>
  <c r="CL200" i="1"/>
  <c r="CK200" i="1"/>
  <c r="CJ200" i="1"/>
  <c r="CI200" i="1"/>
  <c r="CH200" i="1"/>
  <c r="CG200" i="1"/>
  <c r="CF200" i="1"/>
  <c r="CE200" i="1"/>
  <c r="CD200" i="1"/>
  <c r="CC200" i="1"/>
  <c r="DH199" i="1"/>
  <c r="DG199" i="1"/>
  <c r="DE199" i="1"/>
  <c r="DD199" i="1"/>
  <c r="DC199" i="1"/>
  <c r="DB199" i="1"/>
  <c r="DA199" i="1"/>
  <c r="CZ199" i="1"/>
  <c r="CY199" i="1"/>
  <c r="CX199" i="1"/>
  <c r="CW199" i="1"/>
  <c r="CV199" i="1"/>
  <c r="CU199" i="1"/>
  <c r="CT199" i="1"/>
  <c r="CS199" i="1"/>
  <c r="CR199" i="1"/>
  <c r="CP199" i="1"/>
  <c r="CO199" i="1"/>
  <c r="CN199" i="1"/>
  <c r="CM199" i="1"/>
  <c r="CL199" i="1"/>
  <c r="CK199" i="1"/>
  <c r="CJ199" i="1"/>
  <c r="CI199" i="1"/>
  <c r="CH199" i="1"/>
  <c r="CG199" i="1"/>
  <c r="CF199" i="1"/>
  <c r="CE199" i="1"/>
  <c r="CD199" i="1"/>
  <c r="CC199" i="1"/>
  <c r="DH198" i="1"/>
  <c r="DG198" i="1"/>
  <c r="DE198" i="1"/>
  <c r="DD198" i="1"/>
  <c r="DC198" i="1"/>
  <c r="DB198" i="1"/>
  <c r="DA198" i="1"/>
  <c r="CZ198" i="1"/>
  <c r="CY198" i="1"/>
  <c r="CX198" i="1"/>
  <c r="CW198" i="1"/>
  <c r="CV198" i="1"/>
  <c r="CU198" i="1"/>
  <c r="CT198" i="1"/>
  <c r="CS198" i="1"/>
  <c r="CR198" i="1"/>
  <c r="CP198" i="1"/>
  <c r="CO198" i="1"/>
  <c r="CN198" i="1"/>
  <c r="CM198" i="1"/>
  <c r="CL198" i="1"/>
  <c r="CK198" i="1"/>
  <c r="CJ198" i="1"/>
  <c r="CI198" i="1"/>
  <c r="CH198" i="1"/>
  <c r="CG198" i="1"/>
  <c r="CF198" i="1"/>
  <c r="CE198" i="1"/>
  <c r="CD198" i="1"/>
  <c r="CC198" i="1"/>
  <c r="DH197" i="1"/>
  <c r="DG197" i="1"/>
  <c r="DE197" i="1"/>
  <c r="DD197" i="1"/>
  <c r="DC197" i="1"/>
  <c r="DB197" i="1"/>
  <c r="DA197" i="1"/>
  <c r="CZ197" i="1"/>
  <c r="CY197" i="1"/>
  <c r="CX197" i="1"/>
  <c r="CW197" i="1"/>
  <c r="CV197" i="1"/>
  <c r="CU197" i="1"/>
  <c r="CT197" i="1"/>
  <c r="CS197" i="1"/>
  <c r="CR197" i="1"/>
  <c r="CP197" i="1"/>
  <c r="CO197" i="1"/>
  <c r="CN197" i="1"/>
  <c r="CM197" i="1"/>
  <c r="CL197" i="1"/>
  <c r="CK197" i="1"/>
  <c r="CJ197" i="1"/>
  <c r="CI197" i="1"/>
  <c r="CH197" i="1"/>
  <c r="CG197" i="1"/>
  <c r="CF197" i="1"/>
  <c r="CE197" i="1"/>
  <c r="CD197" i="1"/>
  <c r="CC197" i="1"/>
  <c r="DH196" i="1"/>
  <c r="DG196" i="1"/>
  <c r="DE196" i="1"/>
  <c r="DD196" i="1"/>
  <c r="DC196" i="1"/>
  <c r="DB196" i="1"/>
  <c r="DA196" i="1"/>
  <c r="CZ196" i="1"/>
  <c r="CY196" i="1"/>
  <c r="CX196" i="1"/>
  <c r="CW196" i="1"/>
  <c r="CV196" i="1"/>
  <c r="CU196" i="1"/>
  <c r="CT196" i="1"/>
  <c r="CS196" i="1"/>
  <c r="CR196" i="1"/>
  <c r="CP196" i="1"/>
  <c r="CO196" i="1"/>
  <c r="CN196" i="1"/>
  <c r="CM196" i="1"/>
  <c r="CL196" i="1"/>
  <c r="CK196" i="1"/>
  <c r="CJ196" i="1"/>
  <c r="CI196" i="1"/>
  <c r="CH196" i="1"/>
  <c r="CG196" i="1"/>
  <c r="CF196" i="1"/>
  <c r="CE196" i="1"/>
  <c r="CD196" i="1"/>
  <c r="CC196" i="1"/>
  <c r="DH195" i="1"/>
  <c r="DG195" i="1"/>
  <c r="DE195" i="1"/>
  <c r="DD195" i="1"/>
  <c r="DC195" i="1"/>
  <c r="DB195" i="1"/>
  <c r="DA195" i="1"/>
  <c r="CZ195" i="1"/>
  <c r="CY195" i="1"/>
  <c r="CX195" i="1"/>
  <c r="CW195" i="1"/>
  <c r="CV195" i="1"/>
  <c r="CU195" i="1"/>
  <c r="CT195" i="1"/>
  <c r="CS195" i="1"/>
  <c r="CR195" i="1"/>
  <c r="CP195" i="1"/>
  <c r="CO195" i="1"/>
  <c r="CN195" i="1"/>
  <c r="CM195" i="1"/>
  <c r="CL195" i="1"/>
  <c r="CK195" i="1"/>
  <c r="CJ195" i="1"/>
  <c r="CI195" i="1"/>
  <c r="CH195" i="1"/>
  <c r="CG195" i="1"/>
  <c r="CF195" i="1"/>
  <c r="CE195" i="1"/>
  <c r="CD195" i="1"/>
  <c r="CC195" i="1"/>
  <c r="DH194" i="1"/>
  <c r="DG194" i="1"/>
  <c r="DE194" i="1"/>
  <c r="DD194" i="1"/>
  <c r="DC194" i="1"/>
  <c r="DB194" i="1"/>
  <c r="DA194" i="1"/>
  <c r="CZ194" i="1"/>
  <c r="CY194" i="1"/>
  <c r="CX194" i="1"/>
  <c r="CW194" i="1"/>
  <c r="CV194" i="1"/>
  <c r="CU194" i="1"/>
  <c r="CT194" i="1"/>
  <c r="CS194" i="1"/>
  <c r="CR194" i="1"/>
  <c r="CP194" i="1"/>
  <c r="CO194" i="1"/>
  <c r="CN194" i="1"/>
  <c r="CM194" i="1"/>
  <c r="CL194" i="1"/>
  <c r="CK194" i="1"/>
  <c r="CJ194" i="1"/>
  <c r="CI194" i="1"/>
  <c r="CH194" i="1"/>
  <c r="CG194" i="1"/>
  <c r="CF194" i="1"/>
  <c r="CE194" i="1"/>
  <c r="CD194" i="1"/>
  <c r="CC194" i="1"/>
  <c r="DH193" i="1"/>
  <c r="DG193" i="1"/>
  <c r="DE193" i="1"/>
  <c r="DD193" i="1"/>
  <c r="DC193" i="1"/>
  <c r="DB193" i="1"/>
  <c r="DA193" i="1"/>
  <c r="CZ193" i="1"/>
  <c r="CY193" i="1"/>
  <c r="CX193" i="1"/>
  <c r="CW193" i="1"/>
  <c r="CV193" i="1"/>
  <c r="CU193" i="1"/>
  <c r="CT193" i="1"/>
  <c r="CS193" i="1"/>
  <c r="CR193" i="1"/>
  <c r="CP193" i="1"/>
  <c r="CO193" i="1"/>
  <c r="CN193" i="1"/>
  <c r="CM193" i="1"/>
  <c r="CL193" i="1"/>
  <c r="CK193" i="1"/>
  <c r="CJ193" i="1"/>
  <c r="CI193" i="1"/>
  <c r="CH193" i="1"/>
  <c r="CG193" i="1"/>
  <c r="CF193" i="1"/>
  <c r="CE193" i="1"/>
  <c r="CD193" i="1"/>
  <c r="CC193" i="1"/>
  <c r="DH192" i="1"/>
  <c r="DG192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CR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DH191" i="1"/>
  <c r="DG191" i="1"/>
  <c r="DE191" i="1"/>
  <c r="DD191" i="1"/>
  <c r="DC191" i="1"/>
  <c r="DB191" i="1"/>
  <c r="DA191" i="1"/>
  <c r="CZ191" i="1"/>
  <c r="CY191" i="1"/>
  <c r="CX191" i="1"/>
  <c r="CW191" i="1"/>
  <c r="CV191" i="1"/>
  <c r="CU191" i="1"/>
  <c r="CT191" i="1"/>
  <c r="CS191" i="1"/>
  <c r="CR191" i="1"/>
  <c r="CP191" i="1"/>
  <c r="CO191" i="1"/>
  <c r="CN191" i="1"/>
  <c r="CM191" i="1"/>
  <c r="CL191" i="1"/>
  <c r="CK191" i="1"/>
  <c r="CJ191" i="1"/>
  <c r="CI191" i="1"/>
  <c r="CH191" i="1"/>
  <c r="CG191" i="1"/>
  <c r="CF191" i="1"/>
  <c r="CE191" i="1"/>
  <c r="CD191" i="1"/>
  <c r="CC191" i="1"/>
  <c r="DH190" i="1"/>
  <c r="DG190" i="1"/>
  <c r="DE190" i="1"/>
  <c r="DD190" i="1"/>
  <c r="DC190" i="1"/>
  <c r="DB190" i="1"/>
  <c r="DA190" i="1"/>
  <c r="CZ190" i="1"/>
  <c r="CY190" i="1"/>
  <c r="CX190" i="1"/>
  <c r="CW190" i="1"/>
  <c r="CV190" i="1"/>
  <c r="CU190" i="1"/>
  <c r="CT190" i="1"/>
  <c r="CS190" i="1"/>
  <c r="CR190" i="1"/>
  <c r="CP190" i="1"/>
  <c r="CO190" i="1"/>
  <c r="CN190" i="1"/>
  <c r="CM190" i="1"/>
  <c r="CL190" i="1"/>
  <c r="CK190" i="1"/>
  <c r="CJ190" i="1"/>
  <c r="CI190" i="1"/>
  <c r="CH190" i="1"/>
  <c r="CG190" i="1"/>
  <c r="CF190" i="1"/>
  <c r="CE190" i="1"/>
  <c r="CD190" i="1"/>
  <c r="CC190" i="1"/>
  <c r="DH189" i="1"/>
  <c r="DG189" i="1"/>
  <c r="DE189" i="1"/>
  <c r="DD189" i="1"/>
  <c r="DC189" i="1"/>
  <c r="DB189" i="1"/>
  <c r="DA189" i="1"/>
  <c r="CZ189" i="1"/>
  <c r="CY189" i="1"/>
  <c r="CX189" i="1"/>
  <c r="CW189" i="1"/>
  <c r="CV189" i="1"/>
  <c r="CU189" i="1"/>
  <c r="CT189" i="1"/>
  <c r="CS189" i="1"/>
  <c r="CR189" i="1"/>
  <c r="CP189" i="1"/>
  <c r="CO189" i="1"/>
  <c r="CN189" i="1"/>
  <c r="CM189" i="1"/>
  <c r="CL189" i="1"/>
  <c r="CK189" i="1"/>
  <c r="CJ189" i="1"/>
  <c r="CI189" i="1"/>
  <c r="CH189" i="1"/>
  <c r="CG189" i="1"/>
  <c r="CF189" i="1"/>
  <c r="CE189" i="1"/>
  <c r="CD189" i="1"/>
  <c r="CC189" i="1"/>
  <c r="DH188" i="1"/>
  <c r="DG188" i="1"/>
  <c r="DE188" i="1"/>
  <c r="DD188" i="1"/>
  <c r="DC188" i="1"/>
  <c r="DB188" i="1"/>
  <c r="DA188" i="1"/>
  <c r="CZ188" i="1"/>
  <c r="CY188" i="1"/>
  <c r="CX188" i="1"/>
  <c r="CW188" i="1"/>
  <c r="CV188" i="1"/>
  <c r="CU188" i="1"/>
  <c r="CT188" i="1"/>
  <c r="CS188" i="1"/>
  <c r="CR188" i="1"/>
  <c r="CP188" i="1"/>
  <c r="CO188" i="1"/>
  <c r="CN188" i="1"/>
  <c r="CM188" i="1"/>
  <c r="CL188" i="1"/>
  <c r="CK188" i="1"/>
  <c r="CJ188" i="1"/>
  <c r="CI188" i="1"/>
  <c r="CH188" i="1"/>
  <c r="CG188" i="1"/>
  <c r="CF188" i="1"/>
  <c r="CE188" i="1"/>
  <c r="CD188" i="1"/>
  <c r="CC18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DH68" i="1"/>
  <c r="DG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AF68" i="1"/>
  <c r="DH63" i="1"/>
  <c r="DG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DH62" i="1"/>
  <c r="DG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DH61" i="1"/>
  <c r="DG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DH60" i="1"/>
  <c r="DG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DH53" i="1"/>
  <c r="DG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DH52" i="1"/>
  <c r="DG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DH51" i="1"/>
  <c r="DG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DH50" i="1"/>
  <c r="DG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DH49" i="1"/>
  <c r="DG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DH48" i="1"/>
  <c r="DG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DH47" i="1"/>
  <c r="DG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DH46" i="1"/>
  <c r="DG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DH45" i="1"/>
  <c r="DG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DH44" i="1"/>
  <c r="DG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DH43" i="1"/>
  <c r="DG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DH42" i="1"/>
  <c r="DG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DH41" i="1"/>
  <c r="DG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DH296" i="1"/>
  <c r="DG296" i="1"/>
  <c r="DE296" i="1"/>
  <c r="DD296" i="1"/>
  <c r="DC296" i="1"/>
  <c r="DB296" i="1"/>
  <c r="DA296" i="1"/>
  <c r="CZ296" i="1"/>
  <c r="CY296" i="1"/>
  <c r="CX296" i="1"/>
  <c r="CW296" i="1"/>
  <c r="CV296" i="1"/>
  <c r="CU296" i="1"/>
  <c r="CT296" i="1"/>
  <c r="CS296" i="1"/>
  <c r="CR296" i="1"/>
  <c r="CP296" i="1"/>
  <c r="CO296" i="1"/>
  <c r="CN296" i="1"/>
  <c r="CM296" i="1"/>
  <c r="CL296" i="1"/>
  <c r="CK296" i="1"/>
  <c r="CJ296" i="1"/>
  <c r="CI296" i="1"/>
  <c r="CH296" i="1"/>
  <c r="CG296" i="1"/>
  <c r="CF296" i="1"/>
  <c r="CE296" i="1"/>
  <c r="CD296" i="1"/>
  <c r="CC296" i="1"/>
  <c r="AF296" i="1"/>
  <c r="DH129" i="1"/>
  <c r="DG129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CR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DH128" i="1"/>
  <c r="DG128" i="1"/>
  <c r="DE128" i="1"/>
  <c r="DD128" i="1"/>
  <c r="DC128" i="1"/>
  <c r="DB128" i="1"/>
  <c r="DA128" i="1"/>
  <c r="CZ128" i="1"/>
  <c r="CY128" i="1"/>
  <c r="CX128" i="1"/>
  <c r="CW128" i="1"/>
  <c r="CV128" i="1"/>
  <c r="CU128" i="1"/>
  <c r="CT128" i="1"/>
  <c r="CS128" i="1"/>
  <c r="CR128" i="1"/>
  <c r="CP128" i="1"/>
  <c r="CO128" i="1"/>
  <c r="CN128" i="1"/>
  <c r="CM128" i="1"/>
  <c r="CL128" i="1"/>
  <c r="CK128" i="1"/>
  <c r="CJ128" i="1"/>
  <c r="CI128" i="1"/>
  <c r="CH128" i="1"/>
  <c r="CG128" i="1"/>
  <c r="CF128" i="1"/>
  <c r="CE128" i="1"/>
  <c r="CD128" i="1"/>
  <c r="CC128" i="1"/>
  <c r="DH127" i="1"/>
  <c r="DG127" i="1"/>
  <c r="DE127" i="1"/>
  <c r="DD127" i="1"/>
  <c r="DC127" i="1"/>
  <c r="DB127" i="1"/>
  <c r="DA127" i="1"/>
  <c r="CZ127" i="1"/>
  <c r="CY127" i="1"/>
  <c r="CX127" i="1"/>
  <c r="CW127" i="1"/>
  <c r="CV127" i="1"/>
  <c r="CU127" i="1"/>
  <c r="CT127" i="1"/>
  <c r="CS127" i="1"/>
  <c r="CR127" i="1"/>
  <c r="CP127" i="1"/>
  <c r="CO127" i="1"/>
  <c r="CN127" i="1"/>
  <c r="CM127" i="1"/>
  <c r="CL127" i="1"/>
  <c r="CK127" i="1"/>
  <c r="CJ127" i="1"/>
  <c r="CI127" i="1"/>
  <c r="CH127" i="1"/>
  <c r="CG127" i="1"/>
  <c r="CF127" i="1"/>
  <c r="CE127" i="1"/>
  <c r="CD127" i="1"/>
  <c r="CC127" i="1"/>
  <c r="DH126" i="1"/>
  <c r="DG126" i="1"/>
  <c r="DE126" i="1"/>
  <c r="DD126" i="1"/>
  <c r="DC126" i="1"/>
  <c r="DB126" i="1"/>
  <c r="DA126" i="1"/>
  <c r="CZ126" i="1"/>
  <c r="CY126" i="1"/>
  <c r="CX126" i="1"/>
  <c r="CW126" i="1"/>
  <c r="CV126" i="1"/>
  <c r="CU126" i="1"/>
  <c r="CT126" i="1"/>
  <c r="CS126" i="1"/>
  <c r="CR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DH125" i="1"/>
  <c r="DG125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CR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DH124" i="1"/>
  <c r="DG124" i="1"/>
  <c r="DE124" i="1"/>
  <c r="DD124" i="1"/>
  <c r="DC124" i="1"/>
  <c r="DB124" i="1"/>
  <c r="DA124" i="1"/>
  <c r="CZ124" i="1"/>
  <c r="CY124" i="1"/>
  <c r="CX124" i="1"/>
  <c r="CW124" i="1"/>
  <c r="CV124" i="1"/>
  <c r="CU124" i="1"/>
  <c r="CT124" i="1"/>
  <c r="CS124" i="1"/>
  <c r="CR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DH123" i="1"/>
  <c r="DG123" i="1"/>
  <c r="DE123" i="1"/>
  <c r="DD123" i="1"/>
  <c r="DC123" i="1"/>
  <c r="DB123" i="1"/>
  <c r="DA123" i="1"/>
  <c r="CZ123" i="1"/>
  <c r="CY123" i="1"/>
  <c r="CX123" i="1"/>
  <c r="CW123" i="1"/>
  <c r="CV123" i="1"/>
  <c r="CU123" i="1"/>
  <c r="CT123" i="1"/>
  <c r="CS123" i="1"/>
  <c r="CR123" i="1"/>
  <c r="CP123" i="1"/>
  <c r="CO123" i="1"/>
  <c r="CN123" i="1"/>
  <c r="CM123" i="1"/>
  <c r="CL123" i="1"/>
  <c r="CK123" i="1"/>
  <c r="CJ123" i="1"/>
  <c r="CI123" i="1"/>
  <c r="CH123" i="1"/>
  <c r="CG123" i="1"/>
  <c r="CF123" i="1"/>
  <c r="CE123" i="1"/>
  <c r="CD123" i="1"/>
  <c r="CC123" i="1"/>
  <c r="AF129" i="1"/>
  <c r="AF128" i="1"/>
  <c r="AF127" i="1"/>
  <c r="AF126" i="1"/>
  <c r="AF125" i="1"/>
  <c r="AF124" i="1"/>
  <c r="AF123" i="1"/>
  <c r="DH31" i="1"/>
  <c r="DG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DH30" i="1"/>
  <c r="DG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AF31" i="1"/>
  <c r="AF30" i="1"/>
  <c r="HM317" i="1"/>
  <c r="HM316" i="1"/>
  <c r="HM315" i="1"/>
  <c r="HM314" i="1"/>
  <c r="HM313" i="1"/>
  <c r="HM312" i="1"/>
  <c r="HM311" i="1"/>
  <c r="HM310" i="1"/>
  <c r="HM309" i="1"/>
  <c r="HM308" i="1"/>
  <c r="HM307" i="1"/>
  <c r="HM306" i="1"/>
  <c r="HM305" i="1"/>
  <c r="HM304" i="1"/>
  <c r="HM303" i="1"/>
  <c r="HM302" i="1"/>
  <c r="HM301" i="1"/>
  <c r="HM300" i="1"/>
  <c r="HM299" i="1"/>
  <c r="HM298" i="1"/>
  <c r="HM297" i="1"/>
  <c r="HM296" i="1"/>
  <c r="HM295" i="1"/>
  <c r="HM294" i="1"/>
  <c r="HM293" i="1"/>
  <c r="HM292" i="1"/>
  <c r="HM291" i="1"/>
  <c r="HM290" i="1"/>
  <c r="HM289" i="1"/>
  <c r="HM288" i="1"/>
  <c r="HM287" i="1"/>
  <c r="HM286" i="1"/>
  <c r="HM285" i="1"/>
  <c r="HM284" i="1"/>
  <c r="HM283" i="1"/>
  <c r="HM282" i="1"/>
  <c r="HM281" i="1"/>
  <c r="HM280" i="1"/>
  <c r="HM279" i="1"/>
  <c r="HM278" i="1"/>
  <c r="HM277" i="1"/>
  <c r="HM276" i="1"/>
  <c r="HM275" i="1"/>
  <c r="HM274" i="1"/>
  <c r="HM273" i="1"/>
  <c r="HM272" i="1"/>
  <c r="HM271" i="1"/>
  <c r="HM270" i="1"/>
  <c r="HM269" i="1"/>
  <c r="HM268" i="1"/>
  <c r="HM267" i="1"/>
  <c r="HM266" i="1"/>
  <c r="HM265" i="1"/>
  <c r="HM264" i="1"/>
  <c r="HM263" i="1"/>
  <c r="HM262" i="1"/>
  <c r="HM261" i="1"/>
  <c r="HM260" i="1"/>
  <c r="HM259" i="1"/>
  <c r="HM253" i="1"/>
  <c r="HM252" i="1"/>
  <c r="HM251" i="1"/>
  <c r="HM250" i="1"/>
  <c r="HM249" i="1"/>
  <c r="HM248" i="1"/>
  <c r="HM247" i="1"/>
  <c r="HM246" i="1"/>
  <c r="HM245" i="1"/>
  <c r="HM244" i="1"/>
  <c r="HM243" i="1"/>
  <c r="HM242" i="1"/>
  <c r="HM241" i="1"/>
  <c r="HM240" i="1"/>
  <c r="HM239" i="1"/>
  <c r="HM238" i="1"/>
  <c r="HM237" i="1"/>
  <c r="HM236" i="1"/>
  <c r="HM235" i="1"/>
  <c r="HM234" i="1"/>
  <c r="HM233" i="1"/>
  <c r="HM232" i="1"/>
  <c r="HM231" i="1"/>
  <c r="HM230" i="1"/>
  <c r="HM229" i="1"/>
  <c r="HM228" i="1"/>
  <c r="HM227" i="1"/>
  <c r="HM226" i="1"/>
  <c r="HM225" i="1"/>
  <c r="HM224" i="1"/>
  <c r="HM223" i="1"/>
  <c r="HM222" i="1"/>
  <c r="HM221" i="1"/>
  <c r="HM220" i="1"/>
  <c r="HM219" i="1"/>
  <c r="HM218" i="1"/>
  <c r="HM217" i="1"/>
  <c r="HM216" i="1"/>
  <c r="HM215" i="1"/>
  <c r="HM214" i="1"/>
  <c r="HM213" i="1"/>
  <c r="HM212" i="1"/>
  <c r="HM211" i="1"/>
  <c r="HM210" i="1"/>
  <c r="HM209" i="1"/>
  <c r="HM208" i="1"/>
  <c r="HM207" i="1"/>
  <c r="HM206" i="1"/>
  <c r="HM205" i="1"/>
  <c r="HM204" i="1"/>
  <c r="HM203" i="1"/>
  <c r="HM202" i="1"/>
  <c r="HM201" i="1"/>
  <c r="HM200" i="1"/>
  <c r="HM199" i="1"/>
  <c r="HM198" i="1"/>
  <c r="HM197" i="1"/>
  <c r="HM196" i="1"/>
  <c r="HM195" i="1"/>
  <c r="HM194" i="1"/>
  <c r="HM193" i="1"/>
  <c r="HM192" i="1"/>
  <c r="HM191" i="1"/>
  <c r="HM190" i="1"/>
  <c r="HM189" i="1"/>
  <c r="HM188" i="1"/>
  <c r="HM187" i="1"/>
  <c r="HM186" i="1"/>
  <c r="HM185" i="1"/>
  <c r="HM184" i="1"/>
  <c r="HM183" i="1"/>
  <c r="HM182" i="1"/>
  <c r="HM181" i="1"/>
  <c r="HM180" i="1"/>
  <c r="HM179" i="1"/>
  <c r="HM178" i="1"/>
  <c r="HM177" i="1"/>
  <c r="HM176" i="1"/>
  <c r="HM175" i="1"/>
  <c r="HM174" i="1"/>
  <c r="HM173" i="1"/>
  <c r="HM172" i="1"/>
  <c r="HM171" i="1"/>
  <c r="HM170" i="1"/>
  <c r="HM169" i="1"/>
  <c r="HM168" i="1"/>
  <c r="HM167" i="1"/>
  <c r="HM166" i="1"/>
  <c r="HM165" i="1"/>
  <c r="HM164" i="1"/>
  <c r="HM163" i="1"/>
  <c r="HM162" i="1"/>
  <c r="HM161" i="1"/>
  <c r="HM160" i="1"/>
  <c r="HM159" i="1"/>
  <c r="HM158" i="1"/>
  <c r="HM157" i="1"/>
  <c r="HM156" i="1"/>
  <c r="HM155" i="1"/>
  <c r="HM154" i="1"/>
  <c r="HM153" i="1"/>
  <c r="HM152" i="1"/>
  <c r="HM151" i="1"/>
  <c r="HM150" i="1"/>
  <c r="HM149" i="1"/>
  <c r="HM148" i="1"/>
  <c r="HM147" i="1"/>
  <c r="HM146" i="1"/>
  <c r="HM145" i="1"/>
  <c r="HM144" i="1"/>
  <c r="HM143" i="1"/>
  <c r="HM142" i="1"/>
  <c r="HM141" i="1"/>
  <c r="HM140" i="1"/>
  <c r="HM139" i="1"/>
  <c r="HM138" i="1"/>
  <c r="HM137" i="1"/>
  <c r="HM136" i="1"/>
  <c r="HM135" i="1"/>
  <c r="HM134" i="1"/>
  <c r="HM133" i="1"/>
  <c r="HM132" i="1"/>
  <c r="HM131" i="1"/>
  <c r="HM130" i="1"/>
  <c r="HM129" i="1"/>
  <c r="HM128" i="1"/>
  <c r="HM127" i="1"/>
  <c r="HM126" i="1"/>
  <c r="HM125" i="1"/>
  <c r="HM124" i="1"/>
  <c r="HM123" i="1"/>
  <c r="HM122" i="1"/>
  <c r="HM121" i="1"/>
  <c r="HM120" i="1"/>
  <c r="HM119" i="1"/>
  <c r="HM118" i="1"/>
  <c r="HM117" i="1"/>
  <c r="HM116" i="1"/>
  <c r="HM115" i="1"/>
  <c r="HM114" i="1"/>
  <c r="HM113" i="1"/>
  <c r="HM112" i="1"/>
  <c r="HM111" i="1"/>
  <c r="HM110" i="1"/>
  <c r="HM109" i="1"/>
  <c r="HM108" i="1"/>
  <c r="HM107" i="1"/>
  <c r="HM106" i="1"/>
  <c r="HM105" i="1"/>
  <c r="HM104" i="1"/>
  <c r="HM103" i="1"/>
  <c r="HM102" i="1"/>
  <c r="HM101" i="1"/>
  <c r="HM100" i="1"/>
  <c r="HM99" i="1"/>
  <c r="HM98" i="1"/>
  <c r="HM97" i="1"/>
  <c r="HM96" i="1"/>
  <c r="HM95" i="1"/>
  <c r="HM94" i="1"/>
  <c r="HM93" i="1"/>
  <c r="HM92" i="1"/>
  <c r="HM91" i="1"/>
  <c r="HM90" i="1"/>
  <c r="HM89" i="1"/>
  <c r="HM88" i="1"/>
  <c r="HM87" i="1"/>
  <c r="HM86" i="1"/>
  <c r="HM85" i="1"/>
  <c r="HM84" i="1"/>
  <c r="HM83" i="1"/>
  <c r="HM82" i="1"/>
  <c r="HM81" i="1"/>
  <c r="HM80" i="1"/>
  <c r="HM79" i="1"/>
  <c r="HM78" i="1"/>
  <c r="HM77" i="1"/>
  <c r="HM76" i="1"/>
  <c r="HM75" i="1"/>
  <c r="HM74" i="1"/>
  <c r="HM73" i="1"/>
  <c r="HM72" i="1"/>
  <c r="HM71" i="1"/>
  <c r="HM70" i="1"/>
  <c r="HM69" i="1"/>
  <c r="HM68" i="1"/>
  <c r="HM67" i="1"/>
  <c r="HM66" i="1"/>
  <c r="HM65" i="1"/>
  <c r="HM64" i="1"/>
  <c r="HM63" i="1"/>
  <c r="HM62" i="1"/>
  <c r="HM61" i="1"/>
  <c r="HM60" i="1"/>
  <c r="HM59" i="1"/>
  <c r="HM58" i="1"/>
  <c r="HM57" i="1"/>
  <c r="HM56" i="1"/>
  <c r="HM55" i="1"/>
  <c r="HM54" i="1"/>
  <c r="HM53" i="1"/>
  <c r="HM52" i="1"/>
  <c r="HM51" i="1"/>
  <c r="HM50" i="1"/>
  <c r="HM49" i="1"/>
  <c r="HM48" i="1"/>
  <c r="HM47" i="1"/>
  <c r="HM46" i="1"/>
  <c r="HM45" i="1"/>
  <c r="HM44" i="1"/>
  <c r="HM43" i="1"/>
  <c r="HM42" i="1"/>
  <c r="HM41" i="1"/>
  <c r="HM40" i="1"/>
  <c r="HM39" i="1"/>
  <c r="HM38" i="1"/>
  <c r="HM37" i="1"/>
  <c r="HM36" i="1"/>
  <c r="HM35" i="1"/>
  <c r="HM34" i="1"/>
  <c r="HM33" i="1"/>
  <c r="HM32" i="1"/>
  <c r="HM31" i="1"/>
  <c r="HM30" i="1"/>
  <c r="HM29" i="1"/>
  <c r="HM28" i="1"/>
  <c r="HM27" i="1"/>
  <c r="HM26" i="1"/>
  <c r="HM25" i="1"/>
  <c r="HM24" i="1"/>
  <c r="HM23" i="1"/>
  <c r="HM22" i="1"/>
  <c r="HM21" i="1"/>
  <c r="HM20" i="1"/>
  <c r="HM19" i="1"/>
  <c r="HM18" i="1"/>
  <c r="HM17" i="1"/>
  <c r="HM16" i="1"/>
  <c r="HM15" i="1"/>
  <c r="HM14" i="1"/>
  <c r="HM13" i="1"/>
  <c r="HM12" i="1"/>
  <c r="HM11" i="1"/>
  <c r="HM10" i="1"/>
  <c r="HM9" i="1"/>
  <c r="HM8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D207" i="1"/>
  <c r="AC207" i="1"/>
  <c r="AB207" i="1"/>
  <c r="AA207" i="1"/>
  <c r="Z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D116" i="1"/>
  <c r="AC116" i="1"/>
  <c r="AB116" i="1"/>
  <c r="AA116" i="1"/>
  <c r="Z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D115" i="1"/>
  <c r="AC115" i="1"/>
  <c r="AB115" i="1"/>
  <c r="AA115" i="1"/>
  <c r="Z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D59" i="1"/>
  <c r="AC59" i="1"/>
  <c r="AB59" i="1"/>
  <c r="AA59" i="1"/>
  <c r="Z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DH268" i="1"/>
  <c r="DG268" i="1"/>
  <c r="DE268" i="1"/>
  <c r="DD268" i="1"/>
  <c r="DC268" i="1"/>
  <c r="DB268" i="1"/>
  <c r="DA268" i="1"/>
  <c r="CZ268" i="1"/>
  <c r="CY268" i="1"/>
  <c r="CX268" i="1"/>
  <c r="CW268" i="1"/>
  <c r="CV268" i="1"/>
  <c r="CU268" i="1"/>
  <c r="CT268" i="1"/>
  <c r="CS268" i="1"/>
  <c r="CR268" i="1"/>
  <c r="CP268" i="1"/>
  <c r="CO268" i="1"/>
  <c r="CN268" i="1"/>
  <c r="CM268" i="1"/>
  <c r="CL268" i="1"/>
  <c r="CK268" i="1"/>
  <c r="CJ268" i="1"/>
  <c r="CI268" i="1"/>
  <c r="CH268" i="1"/>
  <c r="CG268" i="1"/>
  <c r="CF268" i="1"/>
  <c r="CE268" i="1"/>
  <c r="CD268" i="1"/>
  <c r="CC268" i="1"/>
  <c r="AF268" i="1"/>
  <c r="DH241" i="1"/>
  <c r="DG241" i="1"/>
  <c r="DE241" i="1"/>
  <c r="DD241" i="1"/>
  <c r="DC241" i="1"/>
  <c r="DB241" i="1"/>
  <c r="DA241" i="1"/>
  <c r="CZ241" i="1"/>
  <c r="CY241" i="1"/>
  <c r="CX241" i="1"/>
  <c r="CW241" i="1"/>
  <c r="CV241" i="1"/>
  <c r="CU241" i="1"/>
  <c r="CT241" i="1"/>
  <c r="CS241" i="1"/>
  <c r="CR241" i="1"/>
  <c r="CP241" i="1"/>
  <c r="CO241" i="1"/>
  <c r="CN241" i="1"/>
  <c r="CM241" i="1"/>
  <c r="CL241" i="1"/>
  <c r="CK241" i="1"/>
  <c r="CJ241" i="1"/>
  <c r="CI241" i="1"/>
  <c r="CH241" i="1"/>
  <c r="CG241" i="1"/>
  <c r="CF241" i="1"/>
  <c r="CE241" i="1"/>
  <c r="CD241" i="1"/>
  <c r="CC241" i="1"/>
  <c r="DH240" i="1"/>
  <c r="DG240" i="1"/>
  <c r="DE240" i="1"/>
  <c r="DD240" i="1"/>
  <c r="DC240" i="1"/>
  <c r="DB240" i="1"/>
  <c r="DA240" i="1"/>
  <c r="CZ240" i="1"/>
  <c r="CY240" i="1"/>
  <c r="CX240" i="1"/>
  <c r="CW240" i="1"/>
  <c r="CV240" i="1"/>
  <c r="CU240" i="1"/>
  <c r="CT240" i="1"/>
  <c r="CS240" i="1"/>
  <c r="CR240" i="1"/>
  <c r="CP240" i="1"/>
  <c r="CO240" i="1"/>
  <c r="CN240" i="1"/>
  <c r="CM240" i="1"/>
  <c r="CL240" i="1"/>
  <c r="CK240" i="1"/>
  <c r="CJ240" i="1"/>
  <c r="CI240" i="1"/>
  <c r="CH240" i="1"/>
  <c r="CG240" i="1"/>
  <c r="CF240" i="1"/>
  <c r="CE240" i="1"/>
  <c r="CD240" i="1"/>
  <c r="CC240" i="1"/>
  <c r="AF241" i="1"/>
  <c r="AF240" i="1"/>
  <c r="DH29" i="1"/>
  <c r="DG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AF29" i="1"/>
  <c r="DH315" i="1"/>
  <c r="DG315" i="1"/>
  <c r="DE315" i="1"/>
  <c r="DD315" i="1"/>
  <c r="DC315" i="1"/>
  <c r="DB315" i="1"/>
  <c r="DA315" i="1"/>
  <c r="CZ315" i="1"/>
  <c r="CY315" i="1"/>
  <c r="CX315" i="1"/>
  <c r="CW315" i="1"/>
  <c r="CV315" i="1"/>
  <c r="CU315" i="1"/>
  <c r="CT315" i="1"/>
  <c r="CS315" i="1"/>
  <c r="CR315" i="1"/>
  <c r="CP315" i="1"/>
  <c r="CO315" i="1"/>
  <c r="CN315" i="1"/>
  <c r="CM315" i="1"/>
  <c r="CL315" i="1"/>
  <c r="CK315" i="1"/>
  <c r="CJ315" i="1"/>
  <c r="CI315" i="1"/>
  <c r="CH315" i="1"/>
  <c r="CG315" i="1"/>
  <c r="CF315" i="1"/>
  <c r="CE315" i="1"/>
  <c r="CD315" i="1"/>
  <c r="CC315" i="1"/>
  <c r="DH314" i="1"/>
  <c r="DG314" i="1"/>
  <c r="DE314" i="1"/>
  <c r="DD314" i="1"/>
  <c r="DC314" i="1"/>
  <c r="DB314" i="1"/>
  <c r="DA314" i="1"/>
  <c r="CZ314" i="1"/>
  <c r="CY314" i="1"/>
  <c r="CX314" i="1"/>
  <c r="CW314" i="1"/>
  <c r="CV314" i="1"/>
  <c r="CU314" i="1"/>
  <c r="CT314" i="1"/>
  <c r="CS314" i="1"/>
  <c r="CR314" i="1"/>
  <c r="CP314" i="1"/>
  <c r="CO314" i="1"/>
  <c r="CN314" i="1"/>
  <c r="CM314" i="1"/>
  <c r="CL314" i="1"/>
  <c r="CK314" i="1"/>
  <c r="CJ314" i="1"/>
  <c r="CI314" i="1"/>
  <c r="CH314" i="1"/>
  <c r="CG314" i="1"/>
  <c r="CF314" i="1"/>
  <c r="CE314" i="1"/>
  <c r="CD314" i="1"/>
  <c r="CC314" i="1"/>
  <c r="DH313" i="1"/>
  <c r="DG313" i="1"/>
  <c r="DE313" i="1"/>
  <c r="DD313" i="1"/>
  <c r="DC313" i="1"/>
  <c r="DB313" i="1"/>
  <c r="DA313" i="1"/>
  <c r="CZ313" i="1"/>
  <c r="CY313" i="1"/>
  <c r="CX313" i="1"/>
  <c r="CW313" i="1"/>
  <c r="CV313" i="1"/>
  <c r="CU313" i="1"/>
  <c r="CT313" i="1"/>
  <c r="CS313" i="1"/>
  <c r="CR313" i="1"/>
  <c r="CP313" i="1"/>
  <c r="CO313" i="1"/>
  <c r="CN313" i="1"/>
  <c r="CM313" i="1"/>
  <c r="CL313" i="1"/>
  <c r="CK313" i="1"/>
  <c r="CJ313" i="1"/>
  <c r="CI313" i="1"/>
  <c r="CH313" i="1"/>
  <c r="CG313" i="1"/>
  <c r="CF313" i="1"/>
  <c r="CE313" i="1"/>
  <c r="CD313" i="1"/>
  <c r="CC313" i="1"/>
  <c r="DH312" i="1"/>
  <c r="DG312" i="1"/>
  <c r="DE312" i="1"/>
  <c r="DD312" i="1"/>
  <c r="DC312" i="1"/>
  <c r="DB312" i="1"/>
  <c r="DA312" i="1"/>
  <c r="CZ312" i="1"/>
  <c r="CY312" i="1"/>
  <c r="CX312" i="1"/>
  <c r="CW312" i="1"/>
  <c r="CV312" i="1"/>
  <c r="CU312" i="1"/>
  <c r="CT312" i="1"/>
  <c r="CS312" i="1"/>
  <c r="CR312" i="1"/>
  <c r="CP312" i="1"/>
  <c r="CO312" i="1"/>
  <c r="CN312" i="1"/>
  <c r="CM312" i="1"/>
  <c r="CL312" i="1"/>
  <c r="CK312" i="1"/>
  <c r="CJ312" i="1"/>
  <c r="CI312" i="1"/>
  <c r="CH312" i="1"/>
  <c r="CG312" i="1"/>
  <c r="CF312" i="1"/>
  <c r="CE312" i="1"/>
  <c r="CD312" i="1"/>
  <c r="CC312" i="1"/>
  <c r="DH311" i="1"/>
  <c r="DG311" i="1"/>
  <c r="DE311" i="1"/>
  <c r="DD311" i="1"/>
  <c r="DC311" i="1"/>
  <c r="DB311" i="1"/>
  <c r="DA311" i="1"/>
  <c r="CZ311" i="1"/>
  <c r="CY311" i="1"/>
  <c r="CX311" i="1"/>
  <c r="CW311" i="1"/>
  <c r="CV311" i="1"/>
  <c r="CU311" i="1"/>
  <c r="CT311" i="1"/>
  <c r="CS311" i="1"/>
  <c r="CR311" i="1"/>
  <c r="CP311" i="1"/>
  <c r="CO311" i="1"/>
  <c r="CN311" i="1"/>
  <c r="CM311" i="1"/>
  <c r="CL311" i="1"/>
  <c r="CK311" i="1"/>
  <c r="CJ311" i="1"/>
  <c r="CI311" i="1"/>
  <c r="CH311" i="1"/>
  <c r="CG311" i="1"/>
  <c r="CF311" i="1"/>
  <c r="CE311" i="1"/>
  <c r="CD311" i="1"/>
  <c r="CC311" i="1"/>
  <c r="DH310" i="1"/>
  <c r="DG310" i="1"/>
  <c r="DE310" i="1"/>
  <c r="DD310" i="1"/>
  <c r="DC310" i="1"/>
  <c r="DB310" i="1"/>
  <c r="DA310" i="1"/>
  <c r="CZ310" i="1"/>
  <c r="CY310" i="1"/>
  <c r="CX310" i="1"/>
  <c r="CW310" i="1"/>
  <c r="CV310" i="1"/>
  <c r="CU310" i="1"/>
  <c r="CT310" i="1"/>
  <c r="CS310" i="1"/>
  <c r="CR310" i="1"/>
  <c r="CP310" i="1"/>
  <c r="CO310" i="1"/>
  <c r="CN310" i="1"/>
  <c r="CM310" i="1"/>
  <c r="CL310" i="1"/>
  <c r="CK310" i="1"/>
  <c r="CJ310" i="1"/>
  <c r="CI310" i="1"/>
  <c r="CH310" i="1"/>
  <c r="CG310" i="1"/>
  <c r="CF310" i="1"/>
  <c r="CE310" i="1"/>
  <c r="CD310" i="1"/>
  <c r="CC310" i="1"/>
  <c r="DH309" i="1"/>
  <c r="DG309" i="1"/>
  <c r="DE309" i="1"/>
  <c r="DD309" i="1"/>
  <c r="DC309" i="1"/>
  <c r="DB309" i="1"/>
  <c r="DA309" i="1"/>
  <c r="CZ309" i="1"/>
  <c r="CY309" i="1"/>
  <c r="CX309" i="1"/>
  <c r="CW309" i="1"/>
  <c r="CV309" i="1"/>
  <c r="CU309" i="1"/>
  <c r="CT309" i="1"/>
  <c r="CS309" i="1"/>
  <c r="CR309" i="1"/>
  <c r="CP309" i="1"/>
  <c r="CO309" i="1"/>
  <c r="CN309" i="1"/>
  <c r="CM309" i="1"/>
  <c r="CL309" i="1"/>
  <c r="CK309" i="1"/>
  <c r="CJ309" i="1"/>
  <c r="CI309" i="1"/>
  <c r="CH309" i="1"/>
  <c r="CG309" i="1"/>
  <c r="CF309" i="1"/>
  <c r="CE309" i="1"/>
  <c r="CD309" i="1"/>
  <c r="CC309" i="1"/>
  <c r="DH308" i="1"/>
  <c r="DG308" i="1"/>
  <c r="DE308" i="1"/>
  <c r="DD308" i="1"/>
  <c r="DC308" i="1"/>
  <c r="DB308" i="1"/>
  <c r="DA308" i="1"/>
  <c r="CZ308" i="1"/>
  <c r="CY308" i="1"/>
  <c r="CX308" i="1"/>
  <c r="CW308" i="1"/>
  <c r="CV308" i="1"/>
  <c r="CU308" i="1"/>
  <c r="CT308" i="1"/>
  <c r="CS308" i="1"/>
  <c r="CR308" i="1"/>
  <c r="CP308" i="1"/>
  <c r="CO308" i="1"/>
  <c r="CN308" i="1"/>
  <c r="CM308" i="1"/>
  <c r="CL308" i="1"/>
  <c r="CK308" i="1"/>
  <c r="CJ308" i="1"/>
  <c r="CI308" i="1"/>
  <c r="CH308" i="1"/>
  <c r="CG308" i="1"/>
  <c r="CF308" i="1"/>
  <c r="CE308" i="1"/>
  <c r="CD308" i="1"/>
  <c r="CC308" i="1"/>
  <c r="DH307" i="1"/>
  <c r="DG307" i="1"/>
  <c r="DE307" i="1"/>
  <c r="DD307" i="1"/>
  <c r="DC307" i="1"/>
  <c r="DB307" i="1"/>
  <c r="DA307" i="1"/>
  <c r="CZ307" i="1"/>
  <c r="CY307" i="1"/>
  <c r="CX307" i="1"/>
  <c r="CW307" i="1"/>
  <c r="CV307" i="1"/>
  <c r="CU307" i="1"/>
  <c r="CT307" i="1"/>
  <c r="CS307" i="1"/>
  <c r="CR307" i="1"/>
  <c r="CP307" i="1"/>
  <c r="CO307" i="1"/>
  <c r="CN307" i="1"/>
  <c r="CM307" i="1"/>
  <c r="CL307" i="1"/>
  <c r="CK307" i="1"/>
  <c r="CJ307" i="1"/>
  <c r="CI307" i="1"/>
  <c r="CH307" i="1"/>
  <c r="CG307" i="1"/>
  <c r="CF307" i="1"/>
  <c r="CE307" i="1"/>
  <c r="CD307" i="1"/>
  <c r="CC307" i="1"/>
  <c r="DH306" i="1"/>
  <c r="DG306" i="1"/>
  <c r="DE306" i="1"/>
  <c r="DD306" i="1"/>
  <c r="DC306" i="1"/>
  <c r="DB306" i="1"/>
  <c r="DA306" i="1"/>
  <c r="CZ306" i="1"/>
  <c r="CY306" i="1"/>
  <c r="CX306" i="1"/>
  <c r="CW306" i="1"/>
  <c r="CV306" i="1"/>
  <c r="CU306" i="1"/>
  <c r="CT306" i="1"/>
  <c r="CS306" i="1"/>
  <c r="CR306" i="1"/>
  <c r="CP306" i="1"/>
  <c r="CO306" i="1"/>
  <c r="CN306" i="1"/>
  <c r="CM306" i="1"/>
  <c r="CL306" i="1"/>
  <c r="CK306" i="1"/>
  <c r="CJ306" i="1"/>
  <c r="CI306" i="1"/>
  <c r="CH306" i="1"/>
  <c r="CG306" i="1"/>
  <c r="CF306" i="1"/>
  <c r="CE306" i="1"/>
  <c r="CD306" i="1"/>
  <c r="CC306" i="1"/>
  <c r="DH305" i="1"/>
  <c r="DG305" i="1"/>
  <c r="DE305" i="1"/>
  <c r="DD305" i="1"/>
  <c r="DC305" i="1"/>
  <c r="DB305" i="1"/>
  <c r="DA305" i="1"/>
  <c r="CZ305" i="1"/>
  <c r="CY305" i="1"/>
  <c r="CX305" i="1"/>
  <c r="CW305" i="1"/>
  <c r="CV305" i="1"/>
  <c r="CU305" i="1"/>
  <c r="CT305" i="1"/>
  <c r="CS305" i="1"/>
  <c r="CR305" i="1"/>
  <c r="CP305" i="1"/>
  <c r="CO305" i="1"/>
  <c r="CN305" i="1"/>
  <c r="CM305" i="1"/>
  <c r="CL305" i="1"/>
  <c r="CK305" i="1"/>
  <c r="CJ305" i="1"/>
  <c r="CI305" i="1"/>
  <c r="CH305" i="1"/>
  <c r="CG305" i="1"/>
  <c r="CF305" i="1"/>
  <c r="CE305" i="1"/>
  <c r="CD305" i="1"/>
  <c r="CC305" i="1"/>
  <c r="DH304" i="1"/>
  <c r="DG304" i="1"/>
  <c r="DE304" i="1"/>
  <c r="DD304" i="1"/>
  <c r="DC304" i="1"/>
  <c r="DB304" i="1"/>
  <c r="DA304" i="1"/>
  <c r="CZ304" i="1"/>
  <c r="CY304" i="1"/>
  <c r="CX304" i="1"/>
  <c r="CW304" i="1"/>
  <c r="CV304" i="1"/>
  <c r="CU304" i="1"/>
  <c r="CT304" i="1"/>
  <c r="CS304" i="1"/>
  <c r="CR304" i="1"/>
  <c r="CP304" i="1"/>
  <c r="CO304" i="1"/>
  <c r="CN304" i="1"/>
  <c r="CM304" i="1"/>
  <c r="CL304" i="1"/>
  <c r="CK304" i="1"/>
  <c r="CJ304" i="1"/>
  <c r="CI304" i="1"/>
  <c r="CH304" i="1"/>
  <c r="CG304" i="1"/>
  <c r="CF304" i="1"/>
  <c r="CE304" i="1"/>
  <c r="CD304" i="1"/>
  <c r="CC304" i="1"/>
  <c r="DH303" i="1"/>
  <c r="DG303" i="1"/>
  <c r="DE303" i="1"/>
  <c r="DD303" i="1"/>
  <c r="DC303" i="1"/>
  <c r="DB303" i="1"/>
  <c r="DA303" i="1"/>
  <c r="CZ303" i="1"/>
  <c r="CY303" i="1"/>
  <c r="CX303" i="1"/>
  <c r="CW303" i="1"/>
  <c r="CV303" i="1"/>
  <c r="CU303" i="1"/>
  <c r="CT303" i="1"/>
  <c r="CS303" i="1"/>
  <c r="CR303" i="1"/>
  <c r="CP303" i="1"/>
  <c r="CO303" i="1"/>
  <c r="CN303" i="1"/>
  <c r="CM303" i="1"/>
  <c r="CL303" i="1"/>
  <c r="CK303" i="1"/>
  <c r="CJ303" i="1"/>
  <c r="CI303" i="1"/>
  <c r="CH303" i="1"/>
  <c r="CG303" i="1"/>
  <c r="CF303" i="1"/>
  <c r="CE303" i="1"/>
  <c r="CD303" i="1"/>
  <c r="CC303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DH299" i="1"/>
  <c r="DG299" i="1"/>
  <c r="DE299" i="1"/>
  <c r="DD299" i="1"/>
  <c r="DC299" i="1"/>
  <c r="DB299" i="1"/>
  <c r="DA299" i="1"/>
  <c r="CZ299" i="1"/>
  <c r="CY299" i="1"/>
  <c r="CX299" i="1"/>
  <c r="CW299" i="1"/>
  <c r="CV299" i="1"/>
  <c r="CU299" i="1"/>
  <c r="CT299" i="1"/>
  <c r="CS299" i="1"/>
  <c r="CR299" i="1"/>
  <c r="CP299" i="1"/>
  <c r="CO299" i="1"/>
  <c r="CN299" i="1"/>
  <c r="CM299" i="1"/>
  <c r="CL299" i="1"/>
  <c r="CK299" i="1"/>
  <c r="CJ299" i="1"/>
  <c r="CI299" i="1"/>
  <c r="CH299" i="1"/>
  <c r="CG299" i="1"/>
  <c r="CF299" i="1"/>
  <c r="CE299" i="1"/>
  <c r="CD299" i="1"/>
  <c r="CC299" i="1"/>
  <c r="AF299" i="1"/>
  <c r="DH238" i="1"/>
  <c r="DG238" i="1"/>
  <c r="DE238" i="1"/>
  <c r="DD238" i="1"/>
  <c r="DC238" i="1"/>
  <c r="DB238" i="1"/>
  <c r="DA238" i="1"/>
  <c r="CZ238" i="1"/>
  <c r="CY238" i="1"/>
  <c r="CX238" i="1"/>
  <c r="CW238" i="1"/>
  <c r="CV238" i="1"/>
  <c r="CU238" i="1"/>
  <c r="CT238" i="1"/>
  <c r="CS238" i="1"/>
  <c r="CR238" i="1"/>
  <c r="CP238" i="1"/>
  <c r="CO238" i="1"/>
  <c r="CN238" i="1"/>
  <c r="CM238" i="1"/>
  <c r="CL238" i="1"/>
  <c r="CK238" i="1"/>
  <c r="CJ238" i="1"/>
  <c r="CI238" i="1"/>
  <c r="CH238" i="1"/>
  <c r="CG238" i="1"/>
  <c r="CF238" i="1"/>
  <c r="CE238" i="1"/>
  <c r="CD238" i="1"/>
  <c r="CC238" i="1"/>
  <c r="DH237" i="1"/>
  <c r="DG237" i="1"/>
  <c r="DE237" i="1"/>
  <c r="DD237" i="1"/>
  <c r="DC237" i="1"/>
  <c r="DB237" i="1"/>
  <c r="DA237" i="1"/>
  <c r="CZ237" i="1"/>
  <c r="CY237" i="1"/>
  <c r="CX237" i="1"/>
  <c r="CW237" i="1"/>
  <c r="CV237" i="1"/>
  <c r="CU237" i="1"/>
  <c r="CT237" i="1"/>
  <c r="CS237" i="1"/>
  <c r="CR237" i="1"/>
  <c r="CP237" i="1"/>
  <c r="CO237" i="1"/>
  <c r="CN237" i="1"/>
  <c r="CM237" i="1"/>
  <c r="CL237" i="1"/>
  <c r="CK237" i="1"/>
  <c r="CJ237" i="1"/>
  <c r="CI237" i="1"/>
  <c r="CH237" i="1"/>
  <c r="CG237" i="1"/>
  <c r="CF237" i="1"/>
  <c r="CE237" i="1"/>
  <c r="CD237" i="1"/>
  <c r="CC237" i="1"/>
  <c r="DH236" i="1"/>
  <c r="DG236" i="1"/>
  <c r="DE236" i="1"/>
  <c r="DD236" i="1"/>
  <c r="DC236" i="1"/>
  <c r="DB236" i="1"/>
  <c r="DA236" i="1"/>
  <c r="CZ236" i="1"/>
  <c r="CY236" i="1"/>
  <c r="CX236" i="1"/>
  <c r="CW236" i="1"/>
  <c r="CV236" i="1"/>
  <c r="CU236" i="1"/>
  <c r="CT236" i="1"/>
  <c r="CS236" i="1"/>
  <c r="CR236" i="1"/>
  <c r="CP236" i="1"/>
  <c r="CO236" i="1"/>
  <c r="CN236" i="1"/>
  <c r="CM236" i="1"/>
  <c r="CL236" i="1"/>
  <c r="CK236" i="1"/>
  <c r="CJ236" i="1"/>
  <c r="CI236" i="1"/>
  <c r="CH236" i="1"/>
  <c r="CG236" i="1"/>
  <c r="CF236" i="1"/>
  <c r="CE236" i="1"/>
  <c r="CD236" i="1"/>
  <c r="CC236" i="1"/>
  <c r="DH235" i="1"/>
  <c r="DG235" i="1"/>
  <c r="DE235" i="1"/>
  <c r="DD235" i="1"/>
  <c r="DC235" i="1"/>
  <c r="DB235" i="1"/>
  <c r="DA235" i="1"/>
  <c r="CZ235" i="1"/>
  <c r="CY235" i="1"/>
  <c r="CX235" i="1"/>
  <c r="CW235" i="1"/>
  <c r="CV235" i="1"/>
  <c r="CU235" i="1"/>
  <c r="CT235" i="1"/>
  <c r="CS235" i="1"/>
  <c r="CR235" i="1"/>
  <c r="CP235" i="1"/>
  <c r="CO235" i="1"/>
  <c r="CN235" i="1"/>
  <c r="CM235" i="1"/>
  <c r="CL235" i="1"/>
  <c r="CK235" i="1"/>
  <c r="CJ235" i="1"/>
  <c r="CI235" i="1"/>
  <c r="CH235" i="1"/>
  <c r="CG235" i="1"/>
  <c r="CF235" i="1"/>
  <c r="CE235" i="1"/>
  <c r="CD235" i="1"/>
  <c r="CC235" i="1"/>
  <c r="DH234" i="1"/>
  <c r="DG234" i="1"/>
  <c r="DE234" i="1"/>
  <c r="DD234" i="1"/>
  <c r="DC234" i="1"/>
  <c r="DB234" i="1"/>
  <c r="DA234" i="1"/>
  <c r="CZ234" i="1"/>
  <c r="CY234" i="1"/>
  <c r="CX234" i="1"/>
  <c r="CW234" i="1"/>
  <c r="CV234" i="1"/>
  <c r="CU234" i="1"/>
  <c r="CT234" i="1"/>
  <c r="CS234" i="1"/>
  <c r="CR234" i="1"/>
  <c r="CP234" i="1"/>
  <c r="CO234" i="1"/>
  <c r="CN234" i="1"/>
  <c r="CM234" i="1"/>
  <c r="CL234" i="1"/>
  <c r="CK234" i="1"/>
  <c r="CJ234" i="1"/>
  <c r="CI234" i="1"/>
  <c r="CH234" i="1"/>
  <c r="CG234" i="1"/>
  <c r="CF234" i="1"/>
  <c r="CE234" i="1"/>
  <c r="CD234" i="1"/>
  <c r="CC234" i="1"/>
  <c r="DH233" i="1"/>
  <c r="DG233" i="1"/>
  <c r="DE233" i="1"/>
  <c r="DD233" i="1"/>
  <c r="DC233" i="1"/>
  <c r="DB233" i="1"/>
  <c r="DA233" i="1"/>
  <c r="CZ233" i="1"/>
  <c r="CY233" i="1"/>
  <c r="CX233" i="1"/>
  <c r="CW233" i="1"/>
  <c r="CV233" i="1"/>
  <c r="CU233" i="1"/>
  <c r="CT233" i="1"/>
  <c r="CS233" i="1"/>
  <c r="CR233" i="1"/>
  <c r="CP233" i="1"/>
  <c r="CO233" i="1"/>
  <c r="CN233" i="1"/>
  <c r="CM233" i="1"/>
  <c r="CL233" i="1"/>
  <c r="CK233" i="1"/>
  <c r="CJ233" i="1"/>
  <c r="CI233" i="1"/>
  <c r="CH233" i="1"/>
  <c r="CG233" i="1"/>
  <c r="CF233" i="1"/>
  <c r="CE233" i="1"/>
  <c r="CD233" i="1"/>
  <c r="CC233" i="1"/>
  <c r="AF238" i="1"/>
  <c r="AF237" i="1"/>
  <c r="AF236" i="1"/>
  <c r="AF235" i="1"/>
  <c r="AF234" i="1"/>
  <c r="AF233" i="1"/>
  <c r="DH135" i="1"/>
  <c r="DG135" i="1"/>
  <c r="DE135" i="1"/>
  <c r="DD135" i="1"/>
  <c r="DC135" i="1"/>
  <c r="DB135" i="1"/>
  <c r="DA135" i="1"/>
  <c r="CZ135" i="1"/>
  <c r="CY135" i="1"/>
  <c r="CX135" i="1"/>
  <c r="CW135" i="1"/>
  <c r="CV135" i="1"/>
  <c r="CU135" i="1"/>
  <c r="CT135" i="1"/>
  <c r="CS135" i="1"/>
  <c r="CR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AF135" i="1"/>
  <c r="DH28" i="1"/>
  <c r="DG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DH27" i="1"/>
  <c r="DG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DH26" i="1"/>
  <c r="DG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DH25" i="1"/>
  <c r="DG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DH23" i="1"/>
  <c r="DG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DH22" i="1"/>
  <c r="DG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DH21" i="1"/>
  <c r="DG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AF28" i="1"/>
  <c r="AF27" i="1"/>
  <c r="AF26" i="1"/>
  <c r="AF25" i="1"/>
  <c r="AF23" i="1"/>
  <c r="AF22" i="1"/>
  <c r="AF21" i="1"/>
  <c r="DH17" i="1"/>
  <c r="DG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DH16" i="1"/>
  <c r="DG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DH15" i="1"/>
  <c r="DG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DH14" i="1"/>
  <c r="DG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DH13" i="1"/>
  <c r="DG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DH12" i="1"/>
  <c r="DG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DH11" i="1"/>
  <c r="DG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DH10" i="1"/>
  <c r="DG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DH9" i="1"/>
  <c r="DG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AF17" i="1"/>
  <c r="AF16" i="1"/>
  <c r="AF15" i="1"/>
  <c r="AF14" i="1"/>
  <c r="AF13" i="1"/>
  <c r="AF12" i="1"/>
  <c r="AF11" i="1"/>
  <c r="AF10" i="1"/>
  <c r="AF9" i="1"/>
  <c r="DH316" i="1"/>
  <c r="DG316" i="1"/>
  <c r="DE316" i="1"/>
  <c r="DD316" i="1"/>
  <c r="DC316" i="1"/>
  <c r="DB316" i="1"/>
  <c r="DA316" i="1"/>
  <c r="CZ316" i="1"/>
  <c r="CY316" i="1"/>
  <c r="CX316" i="1"/>
  <c r="CW316" i="1"/>
  <c r="CV316" i="1"/>
  <c r="CU316" i="1"/>
  <c r="CT316" i="1"/>
  <c r="CS316" i="1"/>
  <c r="CR316" i="1"/>
  <c r="CP316" i="1"/>
  <c r="CO316" i="1"/>
  <c r="CN316" i="1"/>
  <c r="CM316" i="1"/>
  <c r="CL316" i="1"/>
  <c r="CK316" i="1"/>
  <c r="CJ316" i="1"/>
  <c r="CI316" i="1"/>
  <c r="CH316" i="1"/>
  <c r="CG316" i="1"/>
  <c r="CF316" i="1"/>
  <c r="CE316" i="1"/>
  <c r="CD316" i="1"/>
  <c r="CC316" i="1"/>
  <c r="AF316" i="1"/>
  <c r="DH266" i="1"/>
  <c r="DG266" i="1"/>
  <c r="DE266" i="1"/>
  <c r="DD266" i="1"/>
  <c r="DC266" i="1"/>
  <c r="DB266" i="1"/>
  <c r="DA266" i="1"/>
  <c r="CZ266" i="1"/>
  <c r="CY266" i="1"/>
  <c r="CX266" i="1"/>
  <c r="CW266" i="1"/>
  <c r="CV266" i="1"/>
  <c r="CU266" i="1"/>
  <c r="CT266" i="1"/>
  <c r="CS266" i="1"/>
  <c r="CR266" i="1"/>
  <c r="CP266" i="1"/>
  <c r="CO266" i="1"/>
  <c r="CN266" i="1"/>
  <c r="CM266" i="1"/>
  <c r="CL266" i="1"/>
  <c r="CK266" i="1"/>
  <c r="CJ266" i="1"/>
  <c r="CI266" i="1"/>
  <c r="CH266" i="1"/>
  <c r="CG266" i="1"/>
  <c r="CF266" i="1"/>
  <c r="CE266" i="1"/>
  <c r="CD266" i="1"/>
  <c r="CC266" i="1"/>
  <c r="DH265" i="1"/>
  <c r="DG265" i="1"/>
  <c r="DE265" i="1"/>
  <c r="DD265" i="1"/>
  <c r="DC265" i="1"/>
  <c r="DB265" i="1"/>
  <c r="DA265" i="1"/>
  <c r="CZ265" i="1"/>
  <c r="CY265" i="1"/>
  <c r="CX265" i="1"/>
  <c r="CW265" i="1"/>
  <c r="CV265" i="1"/>
  <c r="CU265" i="1"/>
  <c r="CT265" i="1"/>
  <c r="CS265" i="1"/>
  <c r="CR265" i="1"/>
  <c r="CP265" i="1"/>
  <c r="CO265" i="1"/>
  <c r="CN265" i="1"/>
  <c r="CM265" i="1"/>
  <c r="CL265" i="1"/>
  <c r="CK265" i="1"/>
  <c r="CJ265" i="1"/>
  <c r="CI265" i="1"/>
  <c r="CH265" i="1"/>
  <c r="CG265" i="1"/>
  <c r="CF265" i="1"/>
  <c r="CE265" i="1"/>
  <c r="CD265" i="1"/>
  <c r="DH264" i="1"/>
  <c r="DG264" i="1"/>
  <c r="DE264" i="1"/>
  <c r="DD264" i="1"/>
  <c r="DC264" i="1"/>
  <c r="DB264" i="1"/>
  <c r="DA264" i="1"/>
  <c r="CZ264" i="1"/>
  <c r="CY264" i="1"/>
  <c r="CX264" i="1"/>
  <c r="CW264" i="1"/>
  <c r="CV264" i="1"/>
  <c r="CU264" i="1"/>
  <c r="CT264" i="1"/>
  <c r="CS264" i="1"/>
  <c r="CR264" i="1"/>
  <c r="CP264" i="1"/>
  <c r="CO264" i="1"/>
  <c r="CN264" i="1"/>
  <c r="CM264" i="1"/>
  <c r="CL264" i="1"/>
  <c r="CK264" i="1"/>
  <c r="CJ264" i="1"/>
  <c r="CI264" i="1"/>
  <c r="CH264" i="1"/>
  <c r="CG264" i="1"/>
  <c r="CF264" i="1"/>
  <c r="CE264" i="1"/>
  <c r="CD264" i="1"/>
  <c r="CC264" i="1"/>
  <c r="AF265" i="1"/>
  <c r="AF264" i="1"/>
  <c r="DH244" i="1"/>
  <c r="DG244" i="1"/>
  <c r="DE244" i="1"/>
  <c r="DD244" i="1"/>
  <c r="DC244" i="1"/>
  <c r="DB244" i="1"/>
  <c r="DA244" i="1"/>
  <c r="CZ244" i="1"/>
  <c r="CY244" i="1"/>
  <c r="CX244" i="1"/>
  <c r="CW244" i="1"/>
  <c r="CV244" i="1"/>
  <c r="CU244" i="1"/>
  <c r="CT244" i="1"/>
  <c r="CS244" i="1"/>
  <c r="CR244" i="1"/>
  <c r="CP244" i="1"/>
  <c r="CO244" i="1"/>
  <c r="CN244" i="1"/>
  <c r="CM244" i="1"/>
  <c r="CL244" i="1"/>
  <c r="CK244" i="1"/>
  <c r="CJ244" i="1"/>
  <c r="CI244" i="1"/>
  <c r="CH244" i="1"/>
  <c r="CG244" i="1"/>
  <c r="CF244" i="1"/>
  <c r="CE244" i="1"/>
  <c r="CD244" i="1"/>
  <c r="CC244" i="1"/>
  <c r="DH243" i="1"/>
  <c r="DG243" i="1"/>
  <c r="DE243" i="1"/>
  <c r="DD243" i="1"/>
  <c r="DC243" i="1"/>
  <c r="DB243" i="1"/>
  <c r="DA243" i="1"/>
  <c r="CZ243" i="1"/>
  <c r="CY243" i="1"/>
  <c r="CX243" i="1"/>
  <c r="CW243" i="1"/>
  <c r="CV243" i="1"/>
  <c r="CU243" i="1"/>
  <c r="CT243" i="1"/>
  <c r="CS243" i="1"/>
  <c r="CR243" i="1"/>
  <c r="CP243" i="1"/>
  <c r="CO243" i="1"/>
  <c r="CN243" i="1"/>
  <c r="CM243" i="1"/>
  <c r="CL243" i="1"/>
  <c r="CK243" i="1"/>
  <c r="CJ243" i="1"/>
  <c r="CI243" i="1"/>
  <c r="CH243" i="1"/>
  <c r="CG243" i="1"/>
  <c r="CF243" i="1"/>
  <c r="CE243" i="1"/>
  <c r="CD243" i="1"/>
  <c r="CC243" i="1"/>
  <c r="AF244" i="1"/>
  <c r="AF243" i="1"/>
  <c r="DH153" i="1"/>
  <c r="DG153" i="1"/>
  <c r="DE153" i="1"/>
  <c r="DD153" i="1"/>
  <c r="DC153" i="1"/>
  <c r="DB153" i="1"/>
  <c r="DA153" i="1"/>
  <c r="CZ153" i="1"/>
  <c r="CY153" i="1"/>
  <c r="CX153" i="1"/>
  <c r="CW153" i="1"/>
  <c r="CV153" i="1"/>
  <c r="CU153" i="1"/>
  <c r="CT153" i="1"/>
  <c r="CS153" i="1"/>
  <c r="CR153" i="1"/>
  <c r="CP153" i="1"/>
  <c r="CO153" i="1"/>
  <c r="CN153" i="1"/>
  <c r="CM153" i="1"/>
  <c r="CL153" i="1"/>
  <c r="CK153" i="1"/>
  <c r="CJ153" i="1"/>
  <c r="CI153" i="1"/>
  <c r="CH153" i="1"/>
  <c r="CG153" i="1"/>
  <c r="CF153" i="1"/>
  <c r="CE153" i="1"/>
  <c r="CD153" i="1"/>
  <c r="CC153" i="1"/>
  <c r="AF153" i="1"/>
  <c r="DH144" i="1"/>
  <c r="DG144" i="1"/>
  <c r="DE144" i="1"/>
  <c r="DD144" i="1"/>
  <c r="DC144" i="1"/>
  <c r="DB144" i="1"/>
  <c r="DA144" i="1"/>
  <c r="CZ144" i="1"/>
  <c r="CY144" i="1"/>
  <c r="CX144" i="1"/>
  <c r="CW144" i="1"/>
  <c r="CV144" i="1"/>
  <c r="CU144" i="1"/>
  <c r="CT144" i="1"/>
  <c r="CS144" i="1"/>
  <c r="CR144" i="1"/>
  <c r="CP144" i="1"/>
  <c r="CO144" i="1"/>
  <c r="CN144" i="1"/>
  <c r="CM144" i="1"/>
  <c r="CL144" i="1"/>
  <c r="CK144" i="1"/>
  <c r="CJ144" i="1"/>
  <c r="CI144" i="1"/>
  <c r="CH144" i="1"/>
  <c r="CG144" i="1"/>
  <c r="CF144" i="1"/>
  <c r="CE144" i="1"/>
  <c r="CD144" i="1"/>
  <c r="CC144" i="1"/>
  <c r="DH143" i="1"/>
  <c r="DG143" i="1"/>
  <c r="DE143" i="1"/>
  <c r="DD143" i="1"/>
  <c r="DC143" i="1"/>
  <c r="DB143" i="1"/>
  <c r="DA143" i="1"/>
  <c r="CZ143" i="1"/>
  <c r="CY143" i="1"/>
  <c r="CX143" i="1"/>
  <c r="CW143" i="1"/>
  <c r="CV143" i="1"/>
  <c r="CU143" i="1"/>
  <c r="CT143" i="1"/>
  <c r="CS143" i="1"/>
  <c r="CR143" i="1"/>
  <c r="CP143" i="1"/>
  <c r="CO143" i="1"/>
  <c r="CN143" i="1"/>
  <c r="CM143" i="1"/>
  <c r="CL143" i="1"/>
  <c r="CK143" i="1"/>
  <c r="CJ143" i="1"/>
  <c r="CI143" i="1"/>
  <c r="CH143" i="1"/>
  <c r="CG143" i="1"/>
  <c r="CF143" i="1"/>
  <c r="CE143" i="1"/>
  <c r="CD143" i="1"/>
  <c r="CC143" i="1"/>
  <c r="AF144" i="1"/>
  <c r="AF143" i="1"/>
  <c r="DH137" i="1"/>
  <c r="DG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DH136" i="1"/>
  <c r="DG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DH133" i="1"/>
  <c r="DG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AF137" i="1"/>
  <c r="AF136" i="1"/>
  <c r="AF133" i="1"/>
  <c r="DH117" i="1"/>
  <c r="DG117" i="1"/>
  <c r="DE117" i="1"/>
  <c r="DD117" i="1"/>
  <c r="DC117" i="1"/>
  <c r="DB117" i="1"/>
  <c r="DA117" i="1"/>
  <c r="CZ117" i="1"/>
  <c r="CY117" i="1"/>
  <c r="CX117" i="1"/>
  <c r="CW117" i="1"/>
  <c r="CV117" i="1"/>
  <c r="CU117" i="1"/>
  <c r="CT117" i="1"/>
  <c r="CS117" i="1"/>
  <c r="CR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DH116" i="1"/>
  <c r="DG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DH115" i="1"/>
  <c r="DG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DH114" i="1"/>
  <c r="DG114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CR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DH113" i="1"/>
  <c r="DG113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CR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DH112" i="1"/>
  <c r="DG112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CR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DH111" i="1"/>
  <c r="DG111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CR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DH110" i="1"/>
  <c r="DG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DH109" i="1"/>
  <c r="DG109" i="1"/>
  <c r="DE109" i="1"/>
  <c r="DD109" i="1"/>
  <c r="DC109" i="1"/>
  <c r="DB109" i="1"/>
  <c r="DA109" i="1"/>
  <c r="CZ109" i="1"/>
  <c r="CY109" i="1"/>
  <c r="CX109" i="1"/>
  <c r="CW109" i="1"/>
  <c r="CV109" i="1"/>
  <c r="CU109" i="1"/>
  <c r="CT109" i="1"/>
  <c r="CS109" i="1"/>
  <c r="CR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DH108" i="1"/>
  <c r="DG108" i="1"/>
  <c r="DE108" i="1"/>
  <c r="DD108" i="1"/>
  <c r="DC108" i="1"/>
  <c r="DB108" i="1"/>
  <c r="DA108" i="1"/>
  <c r="CZ108" i="1"/>
  <c r="CY108" i="1"/>
  <c r="CX108" i="1"/>
  <c r="CW108" i="1"/>
  <c r="CV108" i="1"/>
  <c r="CU108" i="1"/>
  <c r="CT108" i="1"/>
  <c r="CS108" i="1"/>
  <c r="CR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DH107" i="1"/>
  <c r="DG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DH106" i="1"/>
  <c r="DG106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CR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DH105" i="1"/>
  <c r="DG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DH104" i="1"/>
  <c r="DG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DH103" i="1"/>
  <c r="DG103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DH101" i="1"/>
  <c r="DG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1" i="1"/>
  <c r="DH69" i="1"/>
  <c r="DG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DH67" i="1"/>
  <c r="DG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DH66" i="1"/>
  <c r="DG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DH65" i="1"/>
  <c r="DG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DH64" i="1"/>
  <c r="DG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AF69" i="1"/>
  <c r="AF67" i="1"/>
  <c r="AF66" i="1"/>
  <c r="AF65" i="1"/>
  <c r="AF64" i="1"/>
  <c r="DH58" i="1"/>
  <c r="DG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DH57" i="1"/>
  <c r="DG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DH56" i="1"/>
  <c r="DG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DH55" i="1"/>
  <c r="DG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DH54" i="1"/>
  <c r="DG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AF58" i="1"/>
  <c r="AF57" i="1"/>
  <c r="AF56" i="1"/>
  <c r="AF55" i="1"/>
  <c r="AF54" i="1"/>
  <c r="DH20" i="1"/>
  <c r="DG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DH19" i="1"/>
  <c r="DG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DH18" i="1"/>
  <c r="DG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AF20" i="1"/>
  <c r="AF19" i="1"/>
  <c r="AF18" i="1"/>
  <c r="DH146" i="1"/>
  <c r="DG146" i="1"/>
  <c r="DE146" i="1"/>
  <c r="DD146" i="1"/>
  <c r="DC146" i="1"/>
  <c r="DB146" i="1"/>
  <c r="DA146" i="1"/>
  <c r="CZ146" i="1"/>
  <c r="CY146" i="1"/>
  <c r="CX146" i="1"/>
  <c r="CW146" i="1"/>
  <c r="CV146" i="1"/>
  <c r="CU146" i="1"/>
  <c r="CT146" i="1"/>
  <c r="CS146" i="1"/>
  <c r="CR146" i="1"/>
  <c r="CP146" i="1"/>
  <c r="CO146" i="1"/>
  <c r="CN146" i="1"/>
  <c r="CM146" i="1"/>
  <c r="CL146" i="1"/>
  <c r="CK146" i="1"/>
  <c r="CJ146" i="1"/>
  <c r="CI146" i="1"/>
  <c r="CH146" i="1"/>
  <c r="CG146" i="1"/>
  <c r="CF146" i="1"/>
  <c r="CE146" i="1"/>
  <c r="CD146" i="1"/>
  <c r="CC146" i="1"/>
  <c r="DH145" i="1"/>
  <c r="DG145" i="1"/>
  <c r="DE145" i="1"/>
  <c r="DD145" i="1"/>
  <c r="DC145" i="1"/>
  <c r="DB145" i="1"/>
  <c r="DA145" i="1"/>
  <c r="CZ145" i="1"/>
  <c r="CY145" i="1"/>
  <c r="CX145" i="1"/>
  <c r="CW145" i="1"/>
  <c r="CV145" i="1"/>
  <c r="CU145" i="1"/>
  <c r="CT145" i="1"/>
  <c r="CS145" i="1"/>
  <c r="CR145" i="1"/>
  <c r="CP145" i="1"/>
  <c r="CO145" i="1"/>
  <c r="CN145" i="1"/>
  <c r="CM145" i="1"/>
  <c r="CL145" i="1"/>
  <c r="CK145" i="1"/>
  <c r="CJ145" i="1"/>
  <c r="CI145" i="1"/>
  <c r="CH145" i="1"/>
  <c r="CG145" i="1"/>
  <c r="CF145" i="1"/>
  <c r="CE145" i="1"/>
  <c r="CD145" i="1"/>
  <c r="CC145" i="1"/>
  <c r="DH142" i="1"/>
  <c r="DG142" i="1"/>
  <c r="DE142" i="1"/>
  <c r="DD142" i="1"/>
  <c r="DC142" i="1"/>
  <c r="DB142" i="1"/>
  <c r="DA142" i="1"/>
  <c r="CZ142" i="1"/>
  <c r="CY142" i="1"/>
  <c r="CX142" i="1"/>
  <c r="CW142" i="1"/>
  <c r="CV142" i="1"/>
  <c r="CU142" i="1"/>
  <c r="CT142" i="1"/>
  <c r="CS142" i="1"/>
  <c r="CR142" i="1"/>
  <c r="CP142" i="1"/>
  <c r="CO142" i="1"/>
  <c r="CN142" i="1"/>
  <c r="CM142" i="1"/>
  <c r="CL142" i="1"/>
  <c r="CK142" i="1"/>
  <c r="CJ142" i="1"/>
  <c r="CI142" i="1"/>
  <c r="CH142" i="1"/>
  <c r="CG142" i="1"/>
  <c r="CF142" i="1"/>
  <c r="CE142" i="1"/>
  <c r="CD142" i="1"/>
  <c r="CC142" i="1"/>
  <c r="DH141" i="1"/>
  <c r="DG141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CR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DH140" i="1"/>
  <c r="DG140" i="1"/>
  <c r="DE140" i="1"/>
  <c r="DD140" i="1"/>
  <c r="DC140" i="1"/>
  <c r="DB140" i="1"/>
  <c r="DA140" i="1"/>
  <c r="CZ140" i="1"/>
  <c r="CY140" i="1"/>
  <c r="CX140" i="1"/>
  <c r="CW140" i="1"/>
  <c r="CV140" i="1"/>
  <c r="CU140" i="1"/>
  <c r="CT140" i="1"/>
  <c r="CS140" i="1"/>
  <c r="CR140" i="1"/>
  <c r="CP140" i="1"/>
  <c r="CO140" i="1"/>
  <c r="CN140" i="1"/>
  <c r="CM140" i="1"/>
  <c r="CL140" i="1"/>
  <c r="CK140" i="1"/>
  <c r="CJ140" i="1"/>
  <c r="CI140" i="1"/>
  <c r="CH140" i="1"/>
  <c r="CG140" i="1"/>
  <c r="CF140" i="1"/>
  <c r="CE140" i="1"/>
  <c r="CD140" i="1"/>
  <c r="CC140" i="1"/>
  <c r="DH139" i="1"/>
  <c r="DG139" i="1"/>
  <c r="DE139" i="1"/>
  <c r="DD139" i="1"/>
  <c r="DC139" i="1"/>
  <c r="DB139" i="1"/>
  <c r="DA139" i="1"/>
  <c r="CZ139" i="1"/>
  <c r="CY139" i="1"/>
  <c r="CX139" i="1"/>
  <c r="CW139" i="1"/>
  <c r="CV139" i="1"/>
  <c r="CU139" i="1"/>
  <c r="CT139" i="1"/>
  <c r="CS139" i="1"/>
  <c r="CR139" i="1"/>
  <c r="CP139" i="1"/>
  <c r="CO139" i="1"/>
  <c r="CN139" i="1"/>
  <c r="CM139" i="1"/>
  <c r="CL139" i="1"/>
  <c r="CK139" i="1"/>
  <c r="CJ139" i="1"/>
  <c r="CI139" i="1"/>
  <c r="CH139" i="1"/>
  <c r="CG139" i="1"/>
  <c r="CF139" i="1"/>
  <c r="CE139" i="1"/>
  <c r="CD139" i="1"/>
  <c r="CC139" i="1"/>
  <c r="DH138" i="1"/>
  <c r="DG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AF146" i="1"/>
  <c r="AF145" i="1"/>
  <c r="AF142" i="1"/>
  <c r="AF141" i="1"/>
  <c r="AF140" i="1"/>
  <c r="AF139" i="1"/>
  <c r="AF138" i="1"/>
  <c r="DH24" i="1"/>
  <c r="DG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AF24" i="1"/>
  <c r="DH292" i="1"/>
  <c r="DG292" i="1"/>
  <c r="DE292" i="1"/>
  <c r="DD292" i="1"/>
  <c r="DC292" i="1"/>
  <c r="DB292" i="1"/>
  <c r="DA292" i="1"/>
  <c r="CZ292" i="1"/>
  <c r="CY292" i="1"/>
  <c r="CX292" i="1"/>
  <c r="CW292" i="1"/>
  <c r="CV292" i="1"/>
  <c r="CU292" i="1"/>
  <c r="CT292" i="1"/>
  <c r="CS292" i="1"/>
  <c r="CR292" i="1"/>
  <c r="CP292" i="1"/>
  <c r="CO292" i="1"/>
  <c r="CN292" i="1"/>
  <c r="CM292" i="1"/>
  <c r="CL292" i="1"/>
  <c r="CK292" i="1"/>
  <c r="CJ292" i="1"/>
  <c r="CI292" i="1"/>
  <c r="CH292" i="1"/>
  <c r="CG292" i="1"/>
  <c r="CF292" i="1"/>
  <c r="CE292" i="1"/>
  <c r="CD292" i="1"/>
  <c r="CC292" i="1"/>
  <c r="AF292" i="1"/>
  <c r="DH81" i="1"/>
  <c r="DG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DH80" i="1"/>
  <c r="DG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DH79" i="1"/>
  <c r="DG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DH78" i="1"/>
  <c r="DG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DH77" i="1"/>
  <c r="DG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DH76" i="1"/>
  <c r="DG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DH75" i="1"/>
  <c r="DG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DH74" i="1"/>
  <c r="DG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DH73" i="1"/>
  <c r="DG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DH72" i="1"/>
  <c r="DG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AF81" i="1"/>
  <c r="AF80" i="1"/>
  <c r="AF79" i="1"/>
  <c r="AF78" i="1"/>
  <c r="AF77" i="1"/>
  <c r="AF76" i="1"/>
  <c r="AF75" i="1"/>
  <c r="AF74" i="1"/>
  <c r="AF73" i="1"/>
  <c r="AF72" i="1"/>
  <c r="DH282" i="1"/>
  <c r="DG282" i="1"/>
  <c r="DE282" i="1"/>
  <c r="DD282" i="1"/>
  <c r="DC282" i="1"/>
  <c r="DB282" i="1"/>
  <c r="DA282" i="1"/>
  <c r="CZ282" i="1"/>
  <c r="CY282" i="1"/>
  <c r="CX282" i="1"/>
  <c r="CW282" i="1"/>
  <c r="CV282" i="1"/>
  <c r="CU282" i="1"/>
  <c r="CT282" i="1"/>
  <c r="CS282" i="1"/>
  <c r="CR282" i="1"/>
  <c r="CP282" i="1"/>
  <c r="CO282" i="1"/>
  <c r="CN282" i="1"/>
  <c r="CM282" i="1"/>
  <c r="CL282" i="1"/>
  <c r="CK282" i="1"/>
  <c r="CJ282" i="1"/>
  <c r="CI282" i="1"/>
  <c r="CH282" i="1"/>
  <c r="CG282" i="1"/>
  <c r="CF282" i="1"/>
  <c r="CE282" i="1"/>
  <c r="CD282" i="1"/>
  <c r="CC282" i="1"/>
  <c r="AF282" i="1"/>
  <c r="DH250" i="1"/>
  <c r="DG250" i="1"/>
  <c r="DE250" i="1"/>
  <c r="DD250" i="1"/>
  <c r="DC250" i="1"/>
  <c r="DB250" i="1"/>
  <c r="DA250" i="1"/>
  <c r="CZ250" i="1"/>
  <c r="CY250" i="1"/>
  <c r="CX250" i="1"/>
  <c r="CW250" i="1"/>
  <c r="CV250" i="1"/>
  <c r="CU250" i="1"/>
  <c r="CT250" i="1"/>
  <c r="CS250" i="1"/>
  <c r="CR250" i="1"/>
  <c r="CP250" i="1"/>
  <c r="CO250" i="1"/>
  <c r="CN250" i="1"/>
  <c r="CM250" i="1"/>
  <c r="CL250" i="1"/>
  <c r="CK250" i="1"/>
  <c r="CJ250" i="1"/>
  <c r="CI250" i="1"/>
  <c r="CH250" i="1"/>
  <c r="CG250" i="1"/>
  <c r="CF250" i="1"/>
  <c r="CE250" i="1"/>
  <c r="CD250" i="1"/>
  <c r="CC250" i="1"/>
  <c r="AF250" i="1"/>
  <c r="DH156" i="1"/>
  <c r="DG156" i="1"/>
  <c r="DE156" i="1"/>
  <c r="DD156" i="1"/>
  <c r="DC156" i="1"/>
  <c r="DB156" i="1"/>
  <c r="DA156" i="1"/>
  <c r="CZ156" i="1"/>
  <c r="CY156" i="1"/>
  <c r="CX156" i="1"/>
  <c r="CW156" i="1"/>
  <c r="CV156" i="1"/>
  <c r="CU156" i="1"/>
  <c r="CT156" i="1"/>
  <c r="CS156" i="1"/>
  <c r="CR156" i="1"/>
  <c r="CP156" i="1"/>
  <c r="CO156" i="1"/>
  <c r="CN156" i="1"/>
  <c r="CM156" i="1"/>
  <c r="CL156" i="1"/>
  <c r="CK156" i="1"/>
  <c r="CJ156" i="1"/>
  <c r="CI156" i="1"/>
  <c r="CH156" i="1"/>
  <c r="CG156" i="1"/>
  <c r="CF156" i="1"/>
  <c r="CE156" i="1"/>
  <c r="CD156" i="1"/>
  <c r="CC156" i="1"/>
  <c r="DH155" i="1"/>
  <c r="DG155" i="1"/>
  <c r="DE155" i="1"/>
  <c r="DD155" i="1"/>
  <c r="DC155" i="1"/>
  <c r="DB155" i="1"/>
  <c r="DA155" i="1"/>
  <c r="CZ155" i="1"/>
  <c r="CY155" i="1"/>
  <c r="CX155" i="1"/>
  <c r="CW155" i="1"/>
  <c r="CV155" i="1"/>
  <c r="CU155" i="1"/>
  <c r="CT155" i="1"/>
  <c r="CS155" i="1"/>
  <c r="CR155" i="1"/>
  <c r="CP155" i="1"/>
  <c r="CO155" i="1"/>
  <c r="CN155" i="1"/>
  <c r="CM155" i="1"/>
  <c r="CL155" i="1"/>
  <c r="CK155" i="1"/>
  <c r="CJ155" i="1"/>
  <c r="CI155" i="1"/>
  <c r="CH155" i="1"/>
  <c r="CG155" i="1"/>
  <c r="CF155" i="1"/>
  <c r="CE155" i="1"/>
  <c r="CD155" i="1"/>
  <c r="CC155" i="1"/>
  <c r="DH154" i="1"/>
  <c r="DG154" i="1"/>
  <c r="DE154" i="1"/>
  <c r="DD154" i="1"/>
  <c r="DC154" i="1"/>
  <c r="DB154" i="1"/>
  <c r="DA154" i="1"/>
  <c r="CZ154" i="1"/>
  <c r="CY154" i="1"/>
  <c r="CX154" i="1"/>
  <c r="CW154" i="1"/>
  <c r="CV154" i="1"/>
  <c r="CU154" i="1"/>
  <c r="CT154" i="1"/>
  <c r="CS154" i="1"/>
  <c r="CR154" i="1"/>
  <c r="CP154" i="1"/>
  <c r="CO154" i="1"/>
  <c r="CN154" i="1"/>
  <c r="CM154" i="1"/>
  <c r="CL154" i="1"/>
  <c r="CK154" i="1"/>
  <c r="CJ154" i="1"/>
  <c r="CI154" i="1"/>
  <c r="CH154" i="1"/>
  <c r="CG154" i="1"/>
  <c r="CF154" i="1"/>
  <c r="CE154" i="1"/>
  <c r="CD154" i="1"/>
  <c r="CC154" i="1"/>
  <c r="DH152" i="1"/>
  <c r="DG152" i="1"/>
  <c r="DE152" i="1"/>
  <c r="DD152" i="1"/>
  <c r="DC152" i="1"/>
  <c r="DB152" i="1"/>
  <c r="DA152" i="1"/>
  <c r="CZ152" i="1"/>
  <c r="CY152" i="1"/>
  <c r="CX152" i="1"/>
  <c r="CW152" i="1"/>
  <c r="CV152" i="1"/>
  <c r="CU152" i="1"/>
  <c r="CT152" i="1"/>
  <c r="CS152" i="1"/>
  <c r="CR152" i="1"/>
  <c r="CP152" i="1"/>
  <c r="CO152" i="1"/>
  <c r="CN152" i="1"/>
  <c r="CM152" i="1"/>
  <c r="CL152" i="1"/>
  <c r="CK152" i="1"/>
  <c r="CJ152" i="1"/>
  <c r="CI152" i="1"/>
  <c r="CH152" i="1"/>
  <c r="CG152" i="1"/>
  <c r="CF152" i="1"/>
  <c r="CE152" i="1"/>
  <c r="CD152" i="1"/>
  <c r="CC152" i="1"/>
  <c r="DH151" i="1"/>
  <c r="DG151" i="1"/>
  <c r="DE151" i="1"/>
  <c r="DD151" i="1"/>
  <c r="DC151" i="1"/>
  <c r="DB151" i="1"/>
  <c r="DA151" i="1"/>
  <c r="CZ151" i="1"/>
  <c r="CY151" i="1"/>
  <c r="CX151" i="1"/>
  <c r="CW151" i="1"/>
  <c r="CV151" i="1"/>
  <c r="CU151" i="1"/>
  <c r="CT151" i="1"/>
  <c r="CS151" i="1"/>
  <c r="CR151" i="1"/>
  <c r="CP151" i="1"/>
  <c r="CO151" i="1"/>
  <c r="CN151" i="1"/>
  <c r="CM151" i="1"/>
  <c r="CL151" i="1"/>
  <c r="CK151" i="1"/>
  <c r="CJ151" i="1"/>
  <c r="CI151" i="1"/>
  <c r="CH151" i="1"/>
  <c r="CG151" i="1"/>
  <c r="CF151" i="1"/>
  <c r="CE151" i="1"/>
  <c r="CD151" i="1"/>
  <c r="CC151" i="1"/>
  <c r="DH150" i="1"/>
  <c r="DG150" i="1"/>
  <c r="DE150" i="1"/>
  <c r="DD150" i="1"/>
  <c r="DC150" i="1"/>
  <c r="DB150" i="1"/>
  <c r="DA150" i="1"/>
  <c r="CZ150" i="1"/>
  <c r="CY150" i="1"/>
  <c r="CX150" i="1"/>
  <c r="CW150" i="1"/>
  <c r="CV150" i="1"/>
  <c r="CU150" i="1"/>
  <c r="CT150" i="1"/>
  <c r="CS150" i="1"/>
  <c r="CR150" i="1"/>
  <c r="CP150" i="1"/>
  <c r="CO150" i="1"/>
  <c r="CN150" i="1"/>
  <c r="CM150" i="1"/>
  <c r="CL150" i="1"/>
  <c r="CK150" i="1"/>
  <c r="CJ150" i="1"/>
  <c r="CI150" i="1"/>
  <c r="CH150" i="1"/>
  <c r="CG150" i="1"/>
  <c r="CF150" i="1"/>
  <c r="CE150" i="1"/>
  <c r="CD150" i="1"/>
  <c r="CC150" i="1"/>
  <c r="DH149" i="1"/>
  <c r="DG149" i="1"/>
  <c r="DE149" i="1"/>
  <c r="DD149" i="1"/>
  <c r="DC149" i="1"/>
  <c r="DB149" i="1"/>
  <c r="DA149" i="1"/>
  <c r="CZ149" i="1"/>
  <c r="CY149" i="1"/>
  <c r="CX149" i="1"/>
  <c r="CW149" i="1"/>
  <c r="CV149" i="1"/>
  <c r="CU149" i="1"/>
  <c r="CT149" i="1"/>
  <c r="CS149" i="1"/>
  <c r="CR149" i="1"/>
  <c r="CP149" i="1"/>
  <c r="CO149" i="1"/>
  <c r="CN149" i="1"/>
  <c r="CM149" i="1"/>
  <c r="CL149" i="1"/>
  <c r="CK149" i="1"/>
  <c r="CJ149" i="1"/>
  <c r="CI149" i="1"/>
  <c r="CH149" i="1"/>
  <c r="CG149" i="1"/>
  <c r="CF149" i="1"/>
  <c r="CE149" i="1"/>
  <c r="CD149" i="1"/>
  <c r="CC149" i="1"/>
  <c r="DH148" i="1"/>
  <c r="DG148" i="1"/>
  <c r="DE148" i="1"/>
  <c r="DD148" i="1"/>
  <c r="DC148" i="1"/>
  <c r="DB148" i="1"/>
  <c r="DA148" i="1"/>
  <c r="CZ148" i="1"/>
  <c r="CY148" i="1"/>
  <c r="CX148" i="1"/>
  <c r="CW148" i="1"/>
  <c r="CV148" i="1"/>
  <c r="CU148" i="1"/>
  <c r="CT148" i="1"/>
  <c r="CS148" i="1"/>
  <c r="CR148" i="1"/>
  <c r="CP148" i="1"/>
  <c r="CO148" i="1"/>
  <c r="CN148" i="1"/>
  <c r="CM148" i="1"/>
  <c r="CL148" i="1"/>
  <c r="CK148" i="1"/>
  <c r="CJ148" i="1"/>
  <c r="CI148" i="1"/>
  <c r="CH148" i="1"/>
  <c r="CG148" i="1"/>
  <c r="CF148" i="1"/>
  <c r="CE148" i="1"/>
  <c r="CD148" i="1"/>
  <c r="CC148" i="1"/>
  <c r="DH147" i="1"/>
  <c r="DG147" i="1"/>
  <c r="DE147" i="1"/>
  <c r="DD147" i="1"/>
  <c r="DC147" i="1"/>
  <c r="DB147" i="1"/>
  <c r="DA147" i="1"/>
  <c r="CZ147" i="1"/>
  <c r="CY147" i="1"/>
  <c r="CX147" i="1"/>
  <c r="CW147" i="1"/>
  <c r="CV147" i="1"/>
  <c r="CU147" i="1"/>
  <c r="CT147" i="1"/>
  <c r="CS147" i="1"/>
  <c r="CR147" i="1"/>
  <c r="CP147" i="1"/>
  <c r="CO147" i="1"/>
  <c r="CN147" i="1"/>
  <c r="CM147" i="1"/>
  <c r="CL147" i="1"/>
  <c r="CK147" i="1"/>
  <c r="CJ147" i="1"/>
  <c r="CI147" i="1"/>
  <c r="CH147" i="1"/>
  <c r="CG147" i="1"/>
  <c r="CF147" i="1"/>
  <c r="CE147" i="1"/>
  <c r="CD147" i="1"/>
  <c r="CC147" i="1"/>
  <c r="AF156" i="1"/>
  <c r="AF155" i="1"/>
  <c r="AF154" i="1"/>
  <c r="AF152" i="1"/>
  <c r="AF151" i="1"/>
  <c r="AF150" i="1"/>
  <c r="AF149" i="1"/>
  <c r="AF148" i="1"/>
  <c r="AF147" i="1"/>
  <c r="DH84" i="1"/>
  <c r="DG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DH83" i="1"/>
  <c r="DG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DH82" i="1"/>
  <c r="DG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AF84" i="1"/>
  <c r="AF83" i="1"/>
  <c r="AF82" i="1"/>
  <c r="DH32" i="1"/>
  <c r="DG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AF32" i="1"/>
  <c r="DH295" i="1"/>
  <c r="DG295" i="1"/>
  <c r="DE295" i="1"/>
  <c r="DD295" i="1"/>
  <c r="DC295" i="1"/>
  <c r="DB295" i="1"/>
  <c r="DA295" i="1"/>
  <c r="CZ295" i="1"/>
  <c r="CY295" i="1"/>
  <c r="CX295" i="1"/>
  <c r="CW295" i="1"/>
  <c r="CV295" i="1"/>
  <c r="CU295" i="1"/>
  <c r="CT295" i="1"/>
  <c r="CS295" i="1"/>
  <c r="CR295" i="1"/>
  <c r="CP295" i="1"/>
  <c r="CO295" i="1"/>
  <c r="CN295" i="1"/>
  <c r="CM295" i="1"/>
  <c r="CL295" i="1"/>
  <c r="CK295" i="1"/>
  <c r="CJ295" i="1"/>
  <c r="CI295" i="1"/>
  <c r="CH295" i="1"/>
  <c r="CG295" i="1"/>
  <c r="CF295" i="1"/>
  <c r="CE295" i="1"/>
  <c r="CD295" i="1"/>
  <c r="CC295" i="1"/>
  <c r="DH294" i="1"/>
  <c r="DG294" i="1"/>
  <c r="DE294" i="1"/>
  <c r="DD294" i="1"/>
  <c r="DC294" i="1"/>
  <c r="DB294" i="1"/>
  <c r="DA294" i="1"/>
  <c r="CZ294" i="1"/>
  <c r="CY294" i="1"/>
  <c r="CX294" i="1"/>
  <c r="CW294" i="1"/>
  <c r="CV294" i="1"/>
  <c r="CU294" i="1"/>
  <c r="CT294" i="1"/>
  <c r="CS294" i="1"/>
  <c r="CR294" i="1"/>
  <c r="CP294" i="1"/>
  <c r="CO294" i="1"/>
  <c r="CN294" i="1"/>
  <c r="CM294" i="1"/>
  <c r="CL294" i="1"/>
  <c r="CK294" i="1"/>
  <c r="CJ294" i="1"/>
  <c r="CI294" i="1"/>
  <c r="CH294" i="1"/>
  <c r="CG294" i="1"/>
  <c r="CF294" i="1"/>
  <c r="CE294" i="1"/>
  <c r="CD294" i="1"/>
  <c r="CC294" i="1"/>
  <c r="AF295" i="1"/>
  <c r="AF294" i="1"/>
  <c r="DH281" i="1"/>
  <c r="DG281" i="1"/>
  <c r="DE281" i="1"/>
  <c r="DD281" i="1"/>
  <c r="DC281" i="1"/>
  <c r="DB281" i="1"/>
  <c r="DA281" i="1"/>
  <c r="CZ281" i="1"/>
  <c r="CY281" i="1"/>
  <c r="CX281" i="1"/>
  <c r="CW281" i="1"/>
  <c r="CV281" i="1"/>
  <c r="CU281" i="1"/>
  <c r="CT281" i="1"/>
  <c r="CS281" i="1"/>
  <c r="CR281" i="1"/>
  <c r="CP281" i="1"/>
  <c r="CO281" i="1"/>
  <c r="CN281" i="1"/>
  <c r="CM281" i="1"/>
  <c r="CL281" i="1"/>
  <c r="CK281" i="1"/>
  <c r="CJ281" i="1"/>
  <c r="CI281" i="1"/>
  <c r="CH281" i="1"/>
  <c r="CG281" i="1"/>
  <c r="CF281" i="1"/>
  <c r="CE281" i="1"/>
  <c r="CD281" i="1"/>
  <c r="CC281" i="1"/>
  <c r="AF281" i="1"/>
  <c r="DH260" i="1"/>
  <c r="DG260" i="1"/>
  <c r="DE260" i="1"/>
  <c r="DD260" i="1"/>
  <c r="DC260" i="1"/>
  <c r="DB260" i="1"/>
  <c r="DA260" i="1"/>
  <c r="CZ260" i="1"/>
  <c r="CY260" i="1"/>
  <c r="CX260" i="1"/>
  <c r="CW260" i="1"/>
  <c r="CV260" i="1"/>
  <c r="CU260" i="1"/>
  <c r="CT260" i="1"/>
  <c r="CS260" i="1"/>
  <c r="CR260" i="1"/>
  <c r="CP260" i="1"/>
  <c r="CO260" i="1"/>
  <c r="CN260" i="1"/>
  <c r="CM260" i="1"/>
  <c r="CL260" i="1"/>
  <c r="CK260" i="1"/>
  <c r="CJ260" i="1"/>
  <c r="CI260" i="1"/>
  <c r="CH260" i="1"/>
  <c r="CG260" i="1"/>
  <c r="CF260" i="1"/>
  <c r="CE260" i="1"/>
  <c r="CD260" i="1"/>
  <c r="CC260" i="1"/>
  <c r="DH259" i="1"/>
  <c r="DG259" i="1"/>
  <c r="DE259" i="1"/>
  <c r="DD259" i="1"/>
  <c r="DC259" i="1"/>
  <c r="DB259" i="1"/>
  <c r="DA259" i="1"/>
  <c r="CZ259" i="1"/>
  <c r="CY259" i="1"/>
  <c r="CX259" i="1"/>
  <c r="CW259" i="1"/>
  <c r="CV259" i="1"/>
  <c r="CU259" i="1"/>
  <c r="CT259" i="1"/>
  <c r="CS259" i="1"/>
  <c r="CR259" i="1"/>
  <c r="CP259" i="1"/>
  <c r="CO259" i="1"/>
  <c r="CN259" i="1"/>
  <c r="CM259" i="1"/>
  <c r="CL259" i="1"/>
  <c r="CK259" i="1"/>
  <c r="CJ259" i="1"/>
  <c r="CI259" i="1"/>
  <c r="CH259" i="1"/>
  <c r="CG259" i="1"/>
  <c r="CF259" i="1"/>
  <c r="CE259" i="1"/>
  <c r="CD259" i="1"/>
  <c r="CC259" i="1"/>
  <c r="AF260" i="1"/>
  <c r="AF259" i="1"/>
  <c r="DH253" i="1"/>
  <c r="DG253" i="1"/>
  <c r="DE253" i="1"/>
  <c r="DD253" i="1"/>
  <c r="DC253" i="1"/>
  <c r="DB253" i="1"/>
  <c r="DA253" i="1"/>
  <c r="CZ253" i="1"/>
  <c r="CY253" i="1"/>
  <c r="CX253" i="1"/>
  <c r="CW253" i="1"/>
  <c r="CV253" i="1"/>
  <c r="CU253" i="1"/>
  <c r="CT253" i="1"/>
  <c r="CS253" i="1"/>
  <c r="CR253" i="1"/>
  <c r="CP253" i="1"/>
  <c r="CO253" i="1"/>
  <c r="CN253" i="1"/>
  <c r="CM253" i="1"/>
  <c r="CL253" i="1"/>
  <c r="CK253" i="1"/>
  <c r="CJ253" i="1"/>
  <c r="CI253" i="1"/>
  <c r="CH253" i="1"/>
  <c r="CG253" i="1"/>
  <c r="CF253" i="1"/>
  <c r="CE253" i="1"/>
  <c r="CD253" i="1"/>
  <c r="CC253" i="1"/>
  <c r="AF253" i="1"/>
  <c r="DH239" i="1"/>
  <c r="DG239" i="1"/>
  <c r="DE239" i="1"/>
  <c r="DD239" i="1"/>
  <c r="DC239" i="1"/>
  <c r="DB239" i="1"/>
  <c r="DA239" i="1"/>
  <c r="CZ239" i="1"/>
  <c r="CY239" i="1"/>
  <c r="CX239" i="1"/>
  <c r="CW239" i="1"/>
  <c r="CV239" i="1"/>
  <c r="CU239" i="1"/>
  <c r="CT239" i="1"/>
  <c r="CS239" i="1"/>
  <c r="CR239" i="1"/>
  <c r="CP239" i="1"/>
  <c r="CO239" i="1"/>
  <c r="CN239" i="1"/>
  <c r="CM239" i="1"/>
  <c r="CL239" i="1"/>
  <c r="CK239" i="1"/>
  <c r="CJ239" i="1"/>
  <c r="CI239" i="1"/>
  <c r="CH239" i="1"/>
  <c r="CG239" i="1"/>
  <c r="CF239" i="1"/>
  <c r="CE239" i="1"/>
  <c r="CD239" i="1"/>
  <c r="CC239" i="1"/>
  <c r="AF239" i="1"/>
  <c r="DH122" i="1"/>
  <c r="DG122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CR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DH121" i="1"/>
  <c r="DG121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CR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DH120" i="1"/>
  <c r="DG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DH119" i="1"/>
  <c r="DG119" i="1"/>
  <c r="DE119" i="1"/>
  <c r="DD119" i="1"/>
  <c r="DC119" i="1"/>
  <c r="DB119" i="1"/>
  <c r="DA119" i="1"/>
  <c r="CZ119" i="1"/>
  <c r="CY119" i="1"/>
  <c r="CX119" i="1"/>
  <c r="CW119" i="1"/>
  <c r="CV119" i="1"/>
  <c r="CU119" i="1"/>
  <c r="CT119" i="1"/>
  <c r="CS119" i="1"/>
  <c r="CR119" i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DH118" i="1"/>
  <c r="DG118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CR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AF122" i="1"/>
  <c r="AF121" i="1"/>
  <c r="AF120" i="1"/>
  <c r="AF119" i="1"/>
  <c r="AF118" i="1"/>
  <c r="DH71" i="1"/>
  <c r="DG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AF71" i="1"/>
  <c r="DH290" i="1"/>
  <c r="DG290" i="1"/>
  <c r="DE290" i="1"/>
  <c r="DD290" i="1"/>
  <c r="DC290" i="1"/>
  <c r="DB290" i="1"/>
  <c r="DA290" i="1"/>
  <c r="CZ290" i="1"/>
  <c r="CY290" i="1"/>
  <c r="CX290" i="1"/>
  <c r="CW290" i="1"/>
  <c r="CV290" i="1"/>
  <c r="CU290" i="1"/>
  <c r="CT290" i="1"/>
  <c r="CS290" i="1"/>
  <c r="CR290" i="1"/>
  <c r="CP290" i="1"/>
  <c r="CO290" i="1"/>
  <c r="CN290" i="1"/>
  <c r="CM290" i="1"/>
  <c r="CL290" i="1"/>
  <c r="CK290" i="1"/>
  <c r="CJ290" i="1"/>
  <c r="CI290" i="1"/>
  <c r="CH290" i="1"/>
  <c r="CG290" i="1"/>
  <c r="CF290" i="1"/>
  <c r="CE290" i="1"/>
  <c r="CD290" i="1"/>
  <c r="CC290" i="1"/>
  <c r="AF290" i="1"/>
  <c r="DH38" i="1"/>
  <c r="DG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DH37" i="1"/>
  <c r="DG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DH36" i="1"/>
  <c r="DG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DH35" i="1"/>
  <c r="DG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DH34" i="1"/>
  <c r="DG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DH33" i="1"/>
  <c r="DG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AF38" i="1"/>
  <c r="AF36" i="1"/>
  <c r="AF35" i="1"/>
  <c r="AF34" i="1"/>
  <c r="AF33" i="1"/>
  <c r="DH187" i="1"/>
  <c r="DG187" i="1"/>
  <c r="DE187" i="1"/>
  <c r="DD187" i="1"/>
  <c r="DC187" i="1"/>
  <c r="DB187" i="1"/>
  <c r="DA187" i="1"/>
  <c r="CZ187" i="1"/>
  <c r="CY187" i="1"/>
  <c r="CX187" i="1"/>
  <c r="CW187" i="1"/>
  <c r="CV187" i="1"/>
  <c r="CU187" i="1"/>
  <c r="CT187" i="1"/>
  <c r="CS187" i="1"/>
  <c r="CR187" i="1"/>
  <c r="CP187" i="1"/>
  <c r="CO187" i="1"/>
  <c r="CN187" i="1"/>
  <c r="CM187" i="1"/>
  <c r="CL187" i="1"/>
  <c r="CK187" i="1"/>
  <c r="CJ187" i="1"/>
  <c r="CI187" i="1"/>
  <c r="CH187" i="1"/>
  <c r="CG187" i="1"/>
  <c r="CF187" i="1"/>
  <c r="CE187" i="1"/>
  <c r="CD187" i="1"/>
  <c r="CC187" i="1"/>
  <c r="DH186" i="1"/>
  <c r="DG186" i="1"/>
  <c r="DE186" i="1"/>
  <c r="DD186" i="1"/>
  <c r="DC186" i="1"/>
  <c r="DB186" i="1"/>
  <c r="DA186" i="1"/>
  <c r="CZ186" i="1"/>
  <c r="CY186" i="1"/>
  <c r="CX186" i="1"/>
  <c r="CW186" i="1"/>
  <c r="CV186" i="1"/>
  <c r="CU186" i="1"/>
  <c r="CT186" i="1"/>
  <c r="CS186" i="1"/>
  <c r="CR186" i="1"/>
  <c r="CP186" i="1"/>
  <c r="CO186" i="1"/>
  <c r="CN186" i="1"/>
  <c r="CM186" i="1"/>
  <c r="CL186" i="1"/>
  <c r="CK186" i="1"/>
  <c r="CJ186" i="1"/>
  <c r="CI186" i="1"/>
  <c r="CH186" i="1"/>
  <c r="CG186" i="1"/>
  <c r="CF186" i="1"/>
  <c r="CE186" i="1"/>
  <c r="CD186" i="1"/>
  <c r="CC186" i="1"/>
  <c r="DH185" i="1"/>
  <c r="DG185" i="1"/>
  <c r="DE185" i="1"/>
  <c r="DD185" i="1"/>
  <c r="DC185" i="1"/>
  <c r="DB185" i="1"/>
  <c r="DA185" i="1"/>
  <c r="CZ185" i="1"/>
  <c r="CY185" i="1"/>
  <c r="CX185" i="1"/>
  <c r="CW185" i="1"/>
  <c r="CV185" i="1"/>
  <c r="CU185" i="1"/>
  <c r="CT185" i="1"/>
  <c r="CS185" i="1"/>
  <c r="CR185" i="1"/>
  <c r="CP185" i="1"/>
  <c r="CO185" i="1"/>
  <c r="CN185" i="1"/>
  <c r="CM185" i="1"/>
  <c r="CL185" i="1"/>
  <c r="CK185" i="1"/>
  <c r="CJ185" i="1"/>
  <c r="CI185" i="1"/>
  <c r="CH185" i="1"/>
  <c r="CG185" i="1"/>
  <c r="CF185" i="1"/>
  <c r="CE185" i="1"/>
  <c r="CD185" i="1"/>
  <c r="CC185" i="1"/>
  <c r="DH184" i="1"/>
  <c r="DG184" i="1"/>
  <c r="DE184" i="1"/>
  <c r="DD184" i="1"/>
  <c r="DC184" i="1"/>
  <c r="DB184" i="1"/>
  <c r="DA184" i="1"/>
  <c r="CZ184" i="1"/>
  <c r="CY184" i="1"/>
  <c r="CX184" i="1"/>
  <c r="CW184" i="1"/>
  <c r="CV184" i="1"/>
  <c r="CU184" i="1"/>
  <c r="CT184" i="1"/>
  <c r="CS184" i="1"/>
  <c r="CR184" i="1"/>
  <c r="CP184" i="1"/>
  <c r="CO184" i="1"/>
  <c r="CN184" i="1"/>
  <c r="CM184" i="1"/>
  <c r="CL184" i="1"/>
  <c r="CK184" i="1"/>
  <c r="CJ184" i="1"/>
  <c r="CI184" i="1"/>
  <c r="CH184" i="1"/>
  <c r="CG184" i="1"/>
  <c r="CF184" i="1"/>
  <c r="CE184" i="1"/>
  <c r="CD184" i="1"/>
  <c r="CC184" i="1"/>
  <c r="DH183" i="1"/>
  <c r="DG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P183" i="1"/>
  <c r="CO183" i="1"/>
  <c r="CN183" i="1"/>
  <c r="CM183" i="1"/>
  <c r="CL183" i="1"/>
  <c r="CK183" i="1"/>
  <c r="CJ183" i="1"/>
  <c r="CI183" i="1"/>
  <c r="CH183" i="1"/>
  <c r="CG183" i="1"/>
  <c r="CF183" i="1"/>
  <c r="CE183" i="1"/>
  <c r="CD183" i="1"/>
  <c r="CC183" i="1"/>
  <c r="DH182" i="1"/>
  <c r="DG182" i="1"/>
  <c r="DE182" i="1"/>
  <c r="DD182" i="1"/>
  <c r="DC182" i="1"/>
  <c r="DB182" i="1"/>
  <c r="DA182" i="1"/>
  <c r="CZ182" i="1"/>
  <c r="CY182" i="1"/>
  <c r="CX182" i="1"/>
  <c r="CW182" i="1"/>
  <c r="CV182" i="1"/>
  <c r="CU182" i="1"/>
  <c r="CT182" i="1"/>
  <c r="CS182" i="1"/>
  <c r="CR182" i="1"/>
  <c r="CP182" i="1"/>
  <c r="CO182" i="1"/>
  <c r="CN182" i="1"/>
  <c r="CM182" i="1"/>
  <c r="CL182" i="1"/>
  <c r="CK182" i="1"/>
  <c r="CJ182" i="1"/>
  <c r="CI182" i="1"/>
  <c r="CH182" i="1"/>
  <c r="CG182" i="1"/>
  <c r="CF182" i="1"/>
  <c r="CE182" i="1"/>
  <c r="CD182" i="1"/>
  <c r="CC182" i="1"/>
  <c r="DH181" i="1"/>
  <c r="DG181" i="1"/>
  <c r="DE181" i="1"/>
  <c r="DD181" i="1"/>
  <c r="DC181" i="1"/>
  <c r="DB181" i="1"/>
  <c r="DA181" i="1"/>
  <c r="CZ181" i="1"/>
  <c r="CY181" i="1"/>
  <c r="CX181" i="1"/>
  <c r="CW181" i="1"/>
  <c r="CV181" i="1"/>
  <c r="CU181" i="1"/>
  <c r="CT181" i="1"/>
  <c r="CS181" i="1"/>
  <c r="CR181" i="1"/>
  <c r="CP181" i="1"/>
  <c r="CO181" i="1"/>
  <c r="CN181" i="1"/>
  <c r="CM181" i="1"/>
  <c r="CL181" i="1"/>
  <c r="CK181" i="1"/>
  <c r="CJ181" i="1"/>
  <c r="CI181" i="1"/>
  <c r="CH181" i="1"/>
  <c r="CG181" i="1"/>
  <c r="CF181" i="1"/>
  <c r="CE181" i="1"/>
  <c r="CD181" i="1"/>
  <c r="CC181" i="1"/>
  <c r="DH180" i="1"/>
  <c r="DG180" i="1"/>
  <c r="DE180" i="1"/>
  <c r="DD180" i="1"/>
  <c r="DC180" i="1"/>
  <c r="DB180" i="1"/>
  <c r="DA180" i="1"/>
  <c r="CZ180" i="1"/>
  <c r="CY180" i="1"/>
  <c r="CX180" i="1"/>
  <c r="CW180" i="1"/>
  <c r="CV180" i="1"/>
  <c r="CU180" i="1"/>
  <c r="CT180" i="1"/>
  <c r="CS180" i="1"/>
  <c r="CR180" i="1"/>
  <c r="CP180" i="1"/>
  <c r="CO180" i="1"/>
  <c r="CN180" i="1"/>
  <c r="CM180" i="1"/>
  <c r="CL180" i="1"/>
  <c r="CK180" i="1"/>
  <c r="CJ180" i="1"/>
  <c r="CI180" i="1"/>
  <c r="CH180" i="1"/>
  <c r="CG180" i="1"/>
  <c r="CF180" i="1"/>
  <c r="CE180" i="1"/>
  <c r="CD180" i="1"/>
  <c r="CC180" i="1"/>
  <c r="DH179" i="1"/>
  <c r="DG179" i="1"/>
  <c r="DE179" i="1"/>
  <c r="DD179" i="1"/>
  <c r="DC179" i="1"/>
  <c r="DB179" i="1"/>
  <c r="DA179" i="1"/>
  <c r="CZ179" i="1"/>
  <c r="CY179" i="1"/>
  <c r="CX179" i="1"/>
  <c r="CW179" i="1"/>
  <c r="CV179" i="1"/>
  <c r="CU179" i="1"/>
  <c r="CT179" i="1"/>
  <c r="CS179" i="1"/>
  <c r="CR179" i="1"/>
  <c r="CP179" i="1"/>
  <c r="CO179" i="1"/>
  <c r="CN179" i="1"/>
  <c r="CM179" i="1"/>
  <c r="CL179" i="1"/>
  <c r="CK179" i="1"/>
  <c r="CJ179" i="1"/>
  <c r="CI179" i="1"/>
  <c r="CH179" i="1"/>
  <c r="CG179" i="1"/>
  <c r="CF179" i="1"/>
  <c r="CE179" i="1"/>
  <c r="CD179" i="1"/>
  <c r="CC179" i="1"/>
  <c r="DH178" i="1"/>
  <c r="DG178" i="1"/>
  <c r="DE178" i="1"/>
  <c r="DD178" i="1"/>
  <c r="DC178" i="1"/>
  <c r="DB178" i="1"/>
  <c r="DA178" i="1"/>
  <c r="CZ178" i="1"/>
  <c r="CY178" i="1"/>
  <c r="CX178" i="1"/>
  <c r="CW178" i="1"/>
  <c r="CV178" i="1"/>
  <c r="CU178" i="1"/>
  <c r="CT178" i="1"/>
  <c r="CS178" i="1"/>
  <c r="CR178" i="1"/>
  <c r="CP178" i="1"/>
  <c r="CO178" i="1"/>
  <c r="CN178" i="1"/>
  <c r="CM178" i="1"/>
  <c r="CL178" i="1"/>
  <c r="CK178" i="1"/>
  <c r="CJ178" i="1"/>
  <c r="CI178" i="1"/>
  <c r="CH178" i="1"/>
  <c r="CG178" i="1"/>
  <c r="CF178" i="1"/>
  <c r="CE178" i="1"/>
  <c r="CD178" i="1"/>
  <c r="CC178" i="1"/>
  <c r="DH177" i="1"/>
  <c r="DG177" i="1"/>
  <c r="DE177" i="1"/>
  <c r="DD177" i="1"/>
  <c r="DC177" i="1"/>
  <c r="DB177" i="1"/>
  <c r="DA177" i="1"/>
  <c r="CZ177" i="1"/>
  <c r="CY177" i="1"/>
  <c r="CX177" i="1"/>
  <c r="CW177" i="1"/>
  <c r="CV177" i="1"/>
  <c r="CU177" i="1"/>
  <c r="CT177" i="1"/>
  <c r="CS177" i="1"/>
  <c r="CR177" i="1"/>
  <c r="CP177" i="1"/>
  <c r="CO177" i="1"/>
  <c r="CN177" i="1"/>
  <c r="CM177" i="1"/>
  <c r="CL177" i="1"/>
  <c r="CK177" i="1"/>
  <c r="CJ177" i="1"/>
  <c r="CI177" i="1"/>
  <c r="CH177" i="1"/>
  <c r="CG177" i="1"/>
  <c r="CF177" i="1"/>
  <c r="CE177" i="1"/>
  <c r="CD177" i="1"/>
  <c r="CC177" i="1"/>
  <c r="DH176" i="1"/>
  <c r="DG176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CR176" i="1"/>
  <c r="CP176" i="1"/>
  <c r="CO176" i="1"/>
  <c r="CN176" i="1"/>
  <c r="CM176" i="1"/>
  <c r="CL176" i="1"/>
  <c r="CK176" i="1"/>
  <c r="CJ176" i="1"/>
  <c r="CI176" i="1"/>
  <c r="CH176" i="1"/>
  <c r="CG176" i="1"/>
  <c r="CF176" i="1"/>
  <c r="CE176" i="1"/>
  <c r="CD176" i="1"/>
  <c r="CC176" i="1"/>
  <c r="DH175" i="1"/>
  <c r="DG175" i="1"/>
  <c r="DE175" i="1"/>
  <c r="DD175" i="1"/>
  <c r="DC175" i="1"/>
  <c r="DB175" i="1"/>
  <c r="DA175" i="1"/>
  <c r="CZ175" i="1"/>
  <c r="CY175" i="1"/>
  <c r="CX175" i="1"/>
  <c r="CW175" i="1"/>
  <c r="CV175" i="1"/>
  <c r="CU175" i="1"/>
  <c r="CT175" i="1"/>
  <c r="CS175" i="1"/>
  <c r="CR175" i="1"/>
  <c r="CP175" i="1"/>
  <c r="CO175" i="1"/>
  <c r="CN175" i="1"/>
  <c r="CM175" i="1"/>
  <c r="CL175" i="1"/>
  <c r="CK175" i="1"/>
  <c r="CJ175" i="1"/>
  <c r="CI175" i="1"/>
  <c r="CH175" i="1"/>
  <c r="CG175" i="1"/>
  <c r="CF175" i="1"/>
  <c r="CE175" i="1"/>
  <c r="CD175" i="1"/>
  <c r="CC175" i="1"/>
  <c r="DH174" i="1"/>
  <c r="DG174" i="1"/>
  <c r="DE174" i="1"/>
  <c r="DD174" i="1"/>
  <c r="DC174" i="1"/>
  <c r="DB174" i="1"/>
  <c r="DA174" i="1"/>
  <c r="CZ174" i="1"/>
  <c r="CY174" i="1"/>
  <c r="CX174" i="1"/>
  <c r="CW174" i="1"/>
  <c r="CV174" i="1"/>
  <c r="CU174" i="1"/>
  <c r="CT174" i="1"/>
  <c r="CS174" i="1"/>
  <c r="CR174" i="1"/>
  <c r="CP174" i="1"/>
  <c r="CO174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DH173" i="1"/>
  <c r="DG173" i="1"/>
  <c r="DE173" i="1"/>
  <c r="DD173" i="1"/>
  <c r="DC173" i="1"/>
  <c r="DB173" i="1"/>
  <c r="DA173" i="1"/>
  <c r="CZ173" i="1"/>
  <c r="CY173" i="1"/>
  <c r="CX173" i="1"/>
  <c r="CW173" i="1"/>
  <c r="CV173" i="1"/>
  <c r="CU173" i="1"/>
  <c r="CT173" i="1"/>
  <c r="CS173" i="1"/>
  <c r="CR173" i="1"/>
  <c r="CP173" i="1"/>
  <c r="CO173" i="1"/>
  <c r="CN173" i="1"/>
  <c r="CM173" i="1"/>
  <c r="CL173" i="1"/>
  <c r="CK173" i="1"/>
  <c r="CJ173" i="1"/>
  <c r="CI173" i="1"/>
  <c r="CH173" i="1"/>
  <c r="CG173" i="1"/>
  <c r="CF173" i="1"/>
  <c r="CE173" i="1"/>
  <c r="CD173" i="1"/>
  <c r="CC173" i="1"/>
  <c r="DH172" i="1"/>
  <c r="DG172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DH171" i="1"/>
  <c r="DG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DH170" i="1"/>
  <c r="DG170" i="1"/>
  <c r="DE170" i="1"/>
  <c r="DD170" i="1"/>
  <c r="DC170" i="1"/>
  <c r="DB170" i="1"/>
  <c r="DA170" i="1"/>
  <c r="CZ170" i="1"/>
  <c r="CY170" i="1"/>
  <c r="CX170" i="1"/>
  <c r="CW170" i="1"/>
  <c r="CV170" i="1"/>
  <c r="CU170" i="1"/>
  <c r="CT170" i="1"/>
  <c r="CS170" i="1"/>
  <c r="CR170" i="1"/>
  <c r="CP170" i="1"/>
  <c r="CO170" i="1"/>
  <c r="CN170" i="1"/>
  <c r="CM170" i="1"/>
  <c r="CL170" i="1"/>
  <c r="CK170" i="1"/>
  <c r="CJ170" i="1"/>
  <c r="CI170" i="1"/>
  <c r="CH170" i="1"/>
  <c r="CG170" i="1"/>
  <c r="CF170" i="1"/>
  <c r="CE170" i="1"/>
  <c r="CD170" i="1"/>
  <c r="CC170" i="1"/>
  <c r="DH169" i="1"/>
  <c r="DG169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S169" i="1"/>
  <c r="CR169" i="1"/>
  <c r="CP169" i="1"/>
  <c r="CO169" i="1"/>
  <c r="CN169" i="1"/>
  <c r="CM169" i="1"/>
  <c r="CL169" i="1"/>
  <c r="CK169" i="1"/>
  <c r="CJ169" i="1"/>
  <c r="CI169" i="1"/>
  <c r="CH169" i="1"/>
  <c r="CG169" i="1"/>
  <c r="CF169" i="1"/>
  <c r="CE169" i="1"/>
  <c r="CD169" i="1"/>
  <c r="CC169" i="1"/>
  <c r="DH168" i="1"/>
  <c r="DG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P168" i="1"/>
  <c r="CO168" i="1"/>
  <c r="CN168" i="1"/>
  <c r="CM168" i="1"/>
  <c r="CL168" i="1"/>
  <c r="CK168" i="1"/>
  <c r="CJ168" i="1"/>
  <c r="CI168" i="1"/>
  <c r="CH168" i="1"/>
  <c r="CG168" i="1"/>
  <c r="CF168" i="1"/>
  <c r="CE168" i="1"/>
  <c r="CD168" i="1"/>
  <c r="CC168" i="1"/>
  <c r="DH167" i="1"/>
  <c r="DG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P167" i="1"/>
  <c r="CO167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DH166" i="1"/>
  <c r="DG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R166" i="1"/>
  <c r="CP166" i="1"/>
  <c r="CO166" i="1"/>
  <c r="CN166" i="1"/>
  <c r="CM166" i="1"/>
  <c r="CL166" i="1"/>
  <c r="CK166" i="1"/>
  <c r="CJ166" i="1"/>
  <c r="CI166" i="1"/>
  <c r="CH166" i="1"/>
  <c r="CG166" i="1"/>
  <c r="CF166" i="1"/>
  <c r="CE166" i="1"/>
  <c r="CD166" i="1"/>
  <c r="CC166" i="1"/>
  <c r="DH165" i="1"/>
  <c r="DG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CR165" i="1"/>
  <c r="CP165" i="1"/>
  <c r="CO165" i="1"/>
  <c r="CN165" i="1"/>
  <c r="CM165" i="1"/>
  <c r="CL165" i="1"/>
  <c r="CK165" i="1"/>
  <c r="CJ165" i="1"/>
  <c r="CI165" i="1"/>
  <c r="CH165" i="1"/>
  <c r="CG165" i="1"/>
  <c r="CF165" i="1"/>
  <c r="CE165" i="1"/>
  <c r="CD165" i="1"/>
  <c r="CC165" i="1"/>
  <c r="DH164" i="1"/>
  <c r="DG164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CR164" i="1"/>
  <c r="CP164" i="1"/>
  <c r="CO164" i="1"/>
  <c r="CN164" i="1"/>
  <c r="CM164" i="1"/>
  <c r="CL164" i="1"/>
  <c r="CK164" i="1"/>
  <c r="CJ164" i="1"/>
  <c r="CI164" i="1"/>
  <c r="CH164" i="1"/>
  <c r="CG164" i="1"/>
  <c r="CF164" i="1"/>
  <c r="CE164" i="1"/>
  <c r="CD164" i="1"/>
  <c r="CC164" i="1"/>
  <c r="DH163" i="1"/>
  <c r="DG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P163" i="1"/>
  <c r="CO163" i="1"/>
  <c r="CN163" i="1"/>
  <c r="CM163" i="1"/>
  <c r="CL163" i="1"/>
  <c r="CK163" i="1"/>
  <c r="CJ163" i="1"/>
  <c r="CI163" i="1"/>
  <c r="CH163" i="1"/>
  <c r="CG163" i="1"/>
  <c r="CF163" i="1"/>
  <c r="CE163" i="1"/>
  <c r="CD163" i="1"/>
  <c r="CC163" i="1"/>
  <c r="DH162" i="1"/>
  <c r="DG162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CR162" i="1"/>
  <c r="CP162" i="1"/>
  <c r="CO162" i="1"/>
  <c r="CN162" i="1"/>
  <c r="CM162" i="1"/>
  <c r="CL162" i="1"/>
  <c r="CK162" i="1"/>
  <c r="CJ162" i="1"/>
  <c r="CI162" i="1"/>
  <c r="CH162" i="1"/>
  <c r="CG162" i="1"/>
  <c r="CF162" i="1"/>
  <c r="CE162" i="1"/>
  <c r="CD162" i="1"/>
  <c r="CC162" i="1"/>
  <c r="DH161" i="1"/>
  <c r="DG161" i="1"/>
  <c r="DE161" i="1"/>
  <c r="DD161" i="1"/>
  <c r="DC161" i="1"/>
  <c r="DB161" i="1"/>
  <c r="DA161" i="1"/>
  <c r="CZ161" i="1"/>
  <c r="CY161" i="1"/>
  <c r="CX161" i="1"/>
  <c r="CW161" i="1"/>
  <c r="CV161" i="1"/>
  <c r="CU161" i="1"/>
  <c r="CT161" i="1"/>
  <c r="CS161" i="1"/>
  <c r="CR161" i="1"/>
  <c r="CP161" i="1"/>
  <c r="CO161" i="1"/>
  <c r="CN161" i="1"/>
  <c r="CM161" i="1"/>
  <c r="CL161" i="1"/>
  <c r="CK161" i="1"/>
  <c r="CJ161" i="1"/>
  <c r="CI161" i="1"/>
  <c r="CH161" i="1"/>
  <c r="CG161" i="1"/>
  <c r="CF161" i="1"/>
  <c r="CE161" i="1"/>
  <c r="CD161" i="1"/>
  <c r="CC161" i="1"/>
  <c r="DH160" i="1"/>
  <c r="DG160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DH159" i="1"/>
  <c r="DG159" i="1"/>
  <c r="DE159" i="1"/>
  <c r="DD159" i="1"/>
  <c r="DC159" i="1"/>
  <c r="DB159" i="1"/>
  <c r="DA159" i="1"/>
  <c r="CZ159" i="1"/>
  <c r="CY159" i="1"/>
  <c r="CX159" i="1"/>
  <c r="CW159" i="1"/>
  <c r="CV159" i="1"/>
  <c r="CU159" i="1"/>
  <c r="CT159" i="1"/>
  <c r="CS159" i="1"/>
  <c r="CR159" i="1"/>
  <c r="CP159" i="1"/>
  <c r="CO159" i="1"/>
  <c r="CN159" i="1"/>
  <c r="CM159" i="1"/>
  <c r="CL159" i="1"/>
  <c r="CK159" i="1"/>
  <c r="CJ159" i="1"/>
  <c r="CI159" i="1"/>
  <c r="CH159" i="1"/>
  <c r="CG159" i="1"/>
  <c r="CF159" i="1"/>
  <c r="CE159" i="1"/>
  <c r="CD159" i="1"/>
  <c r="CC159" i="1"/>
  <c r="DH158" i="1"/>
  <c r="DG158" i="1"/>
  <c r="DE158" i="1"/>
  <c r="DD158" i="1"/>
  <c r="DC158" i="1"/>
  <c r="DB158" i="1"/>
  <c r="DA158" i="1"/>
  <c r="CZ158" i="1"/>
  <c r="CY158" i="1"/>
  <c r="CX158" i="1"/>
  <c r="CW158" i="1"/>
  <c r="CV158" i="1"/>
  <c r="CU158" i="1"/>
  <c r="CT158" i="1"/>
  <c r="CS158" i="1"/>
  <c r="CR158" i="1"/>
  <c r="CP158" i="1"/>
  <c r="CO158" i="1"/>
  <c r="CN158" i="1"/>
  <c r="CM158" i="1"/>
  <c r="CL158" i="1"/>
  <c r="CK158" i="1"/>
  <c r="CJ158" i="1"/>
  <c r="CI158" i="1"/>
  <c r="CH158" i="1"/>
  <c r="CG158" i="1"/>
  <c r="CF158" i="1"/>
  <c r="CE158" i="1"/>
  <c r="CD158" i="1"/>
  <c r="CC158" i="1"/>
  <c r="DH157" i="1"/>
  <c r="DG157" i="1"/>
  <c r="DE157" i="1"/>
  <c r="DD157" i="1"/>
  <c r="DC157" i="1"/>
  <c r="DB157" i="1"/>
  <c r="DA157" i="1"/>
  <c r="CZ157" i="1"/>
  <c r="CY157" i="1"/>
  <c r="CX157" i="1"/>
  <c r="CW157" i="1"/>
  <c r="CV157" i="1"/>
  <c r="CU157" i="1"/>
  <c r="CT157" i="1"/>
  <c r="CS157" i="1"/>
  <c r="CR157" i="1"/>
  <c r="CP157" i="1"/>
  <c r="CO157" i="1"/>
  <c r="CN157" i="1"/>
  <c r="CM157" i="1"/>
  <c r="CL157" i="1"/>
  <c r="CK157" i="1"/>
  <c r="CJ157" i="1"/>
  <c r="CI157" i="1"/>
  <c r="CH157" i="1"/>
  <c r="CG157" i="1"/>
  <c r="CF157" i="1"/>
  <c r="CE157" i="1"/>
  <c r="CD157" i="1"/>
  <c r="CC157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DH293" i="1"/>
  <c r="DG293" i="1"/>
  <c r="DE293" i="1"/>
  <c r="DD293" i="1"/>
  <c r="DC293" i="1"/>
  <c r="DB293" i="1"/>
  <c r="DA293" i="1"/>
  <c r="CZ293" i="1"/>
  <c r="CY293" i="1"/>
  <c r="CX293" i="1"/>
  <c r="CW293" i="1"/>
  <c r="CV293" i="1"/>
  <c r="CU293" i="1"/>
  <c r="CT293" i="1"/>
  <c r="CS293" i="1"/>
  <c r="CR293" i="1"/>
  <c r="CP293" i="1"/>
  <c r="CO293" i="1"/>
  <c r="CN293" i="1"/>
  <c r="CM293" i="1"/>
  <c r="CL293" i="1"/>
  <c r="CK293" i="1"/>
  <c r="CJ293" i="1"/>
  <c r="CI293" i="1"/>
  <c r="CH293" i="1"/>
  <c r="CG293" i="1"/>
  <c r="CF293" i="1"/>
  <c r="CE293" i="1"/>
  <c r="CD293" i="1"/>
  <c r="CC293" i="1"/>
  <c r="DH291" i="1"/>
  <c r="DG291" i="1"/>
  <c r="DE291" i="1"/>
  <c r="DD291" i="1"/>
  <c r="DC291" i="1"/>
  <c r="DB291" i="1"/>
  <c r="DA291" i="1"/>
  <c r="CZ291" i="1"/>
  <c r="CY291" i="1"/>
  <c r="CX291" i="1"/>
  <c r="CW291" i="1"/>
  <c r="CV291" i="1"/>
  <c r="CU291" i="1"/>
  <c r="CT291" i="1"/>
  <c r="CS291" i="1"/>
  <c r="CR291" i="1"/>
  <c r="CP291" i="1"/>
  <c r="CO291" i="1"/>
  <c r="CN291" i="1"/>
  <c r="CM291" i="1"/>
  <c r="CL291" i="1"/>
  <c r="CK291" i="1"/>
  <c r="CJ291" i="1"/>
  <c r="CI291" i="1"/>
  <c r="CH291" i="1"/>
  <c r="CG291" i="1"/>
  <c r="CF291" i="1"/>
  <c r="CE291" i="1"/>
  <c r="CD291" i="1"/>
  <c r="CC291" i="1"/>
  <c r="DH289" i="1"/>
  <c r="DG289" i="1"/>
  <c r="DE289" i="1"/>
  <c r="DD289" i="1"/>
  <c r="DC289" i="1"/>
  <c r="DB289" i="1"/>
  <c r="DA289" i="1"/>
  <c r="CZ289" i="1"/>
  <c r="CY289" i="1"/>
  <c r="CX289" i="1"/>
  <c r="CW289" i="1"/>
  <c r="CV289" i="1"/>
  <c r="CU289" i="1"/>
  <c r="CT289" i="1"/>
  <c r="CS289" i="1"/>
  <c r="CR289" i="1"/>
  <c r="CP289" i="1"/>
  <c r="CO289" i="1"/>
  <c r="CN289" i="1"/>
  <c r="CM289" i="1"/>
  <c r="CL289" i="1"/>
  <c r="CK289" i="1"/>
  <c r="CJ289" i="1"/>
  <c r="CI289" i="1"/>
  <c r="CH289" i="1"/>
  <c r="CG289" i="1"/>
  <c r="CF289" i="1"/>
  <c r="CE289" i="1"/>
  <c r="CD289" i="1"/>
  <c r="CC289" i="1"/>
  <c r="AF293" i="1"/>
  <c r="AF291" i="1"/>
  <c r="AF289" i="1"/>
  <c r="DH284" i="1"/>
  <c r="DG284" i="1"/>
  <c r="DE284" i="1"/>
  <c r="DD284" i="1"/>
  <c r="DC284" i="1"/>
  <c r="DB284" i="1"/>
  <c r="DA284" i="1"/>
  <c r="CZ284" i="1"/>
  <c r="CY284" i="1"/>
  <c r="CX284" i="1"/>
  <c r="CW284" i="1"/>
  <c r="CV284" i="1"/>
  <c r="CU284" i="1"/>
  <c r="CT284" i="1"/>
  <c r="CS284" i="1"/>
  <c r="CR284" i="1"/>
  <c r="CP284" i="1"/>
  <c r="CO284" i="1"/>
  <c r="CN284" i="1"/>
  <c r="CM284" i="1"/>
  <c r="CL284" i="1"/>
  <c r="CK284" i="1"/>
  <c r="CJ284" i="1"/>
  <c r="CI284" i="1"/>
  <c r="CH284" i="1"/>
  <c r="CG284" i="1"/>
  <c r="CF284" i="1"/>
  <c r="CE284" i="1"/>
  <c r="CD284" i="1"/>
  <c r="CC284" i="1"/>
  <c r="DH283" i="1"/>
  <c r="DG283" i="1"/>
  <c r="DE283" i="1"/>
  <c r="DD283" i="1"/>
  <c r="DC283" i="1"/>
  <c r="DB283" i="1"/>
  <c r="DA283" i="1"/>
  <c r="CZ283" i="1"/>
  <c r="CY283" i="1"/>
  <c r="CX283" i="1"/>
  <c r="CW283" i="1"/>
  <c r="CV283" i="1"/>
  <c r="CU283" i="1"/>
  <c r="CT283" i="1"/>
  <c r="CS283" i="1"/>
  <c r="CR283" i="1"/>
  <c r="CP283" i="1"/>
  <c r="CO283" i="1"/>
  <c r="CN283" i="1"/>
  <c r="CM283" i="1"/>
  <c r="CL283" i="1"/>
  <c r="CK283" i="1"/>
  <c r="CJ283" i="1"/>
  <c r="CI283" i="1"/>
  <c r="CH283" i="1"/>
  <c r="CG283" i="1"/>
  <c r="CF283" i="1"/>
  <c r="CE283" i="1"/>
  <c r="CD283" i="1"/>
  <c r="CC283" i="1"/>
  <c r="AF284" i="1"/>
  <c r="AF283" i="1"/>
  <c r="DH274" i="1"/>
  <c r="DG274" i="1"/>
  <c r="DE274" i="1"/>
  <c r="DD274" i="1"/>
  <c r="DC274" i="1"/>
  <c r="DB274" i="1"/>
  <c r="DA274" i="1"/>
  <c r="CZ274" i="1"/>
  <c r="CY274" i="1"/>
  <c r="CX274" i="1"/>
  <c r="CW274" i="1"/>
  <c r="CV274" i="1"/>
  <c r="CU274" i="1"/>
  <c r="CT274" i="1"/>
  <c r="CS274" i="1"/>
  <c r="CR274" i="1"/>
  <c r="CP274" i="1"/>
  <c r="CO274" i="1"/>
  <c r="CN274" i="1"/>
  <c r="CM274" i="1"/>
  <c r="CL274" i="1"/>
  <c r="CK274" i="1"/>
  <c r="CJ274" i="1"/>
  <c r="CI274" i="1"/>
  <c r="CH274" i="1"/>
  <c r="CG274" i="1"/>
  <c r="CF274" i="1"/>
  <c r="CE274" i="1"/>
  <c r="CD274" i="1"/>
  <c r="CC274" i="1"/>
  <c r="DH273" i="1"/>
  <c r="DG273" i="1"/>
  <c r="DE273" i="1"/>
  <c r="DD273" i="1"/>
  <c r="DC273" i="1"/>
  <c r="DB273" i="1"/>
  <c r="DA273" i="1"/>
  <c r="CZ273" i="1"/>
  <c r="CY273" i="1"/>
  <c r="CX273" i="1"/>
  <c r="CW273" i="1"/>
  <c r="CV273" i="1"/>
  <c r="CU273" i="1"/>
  <c r="CT273" i="1"/>
  <c r="CS273" i="1"/>
  <c r="CR273" i="1"/>
  <c r="CP273" i="1"/>
  <c r="CO273" i="1"/>
  <c r="CN273" i="1"/>
  <c r="CM273" i="1"/>
  <c r="CL273" i="1"/>
  <c r="CK273" i="1"/>
  <c r="CJ273" i="1"/>
  <c r="CI273" i="1"/>
  <c r="CH273" i="1"/>
  <c r="CG273" i="1"/>
  <c r="CF273" i="1"/>
  <c r="CE273" i="1"/>
  <c r="CD273" i="1"/>
  <c r="CC273" i="1"/>
  <c r="DH272" i="1"/>
  <c r="DG272" i="1"/>
  <c r="DE272" i="1"/>
  <c r="DD272" i="1"/>
  <c r="DC272" i="1"/>
  <c r="DB272" i="1"/>
  <c r="DA272" i="1"/>
  <c r="CZ272" i="1"/>
  <c r="CY272" i="1"/>
  <c r="CX272" i="1"/>
  <c r="CW272" i="1"/>
  <c r="CV272" i="1"/>
  <c r="CU272" i="1"/>
  <c r="CT272" i="1"/>
  <c r="CS272" i="1"/>
  <c r="CR272" i="1"/>
  <c r="CP272" i="1"/>
  <c r="CO272" i="1"/>
  <c r="CN272" i="1"/>
  <c r="CM272" i="1"/>
  <c r="CL272" i="1"/>
  <c r="CK272" i="1"/>
  <c r="CJ272" i="1"/>
  <c r="CI272" i="1"/>
  <c r="CH272" i="1"/>
  <c r="CG272" i="1"/>
  <c r="CF272" i="1"/>
  <c r="CE272" i="1"/>
  <c r="CD272" i="1"/>
  <c r="CC272" i="1"/>
  <c r="DH271" i="1"/>
  <c r="DG271" i="1"/>
  <c r="DE271" i="1"/>
  <c r="DD271" i="1"/>
  <c r="DC271" i="1"/>
  <c r="DB271" i="1"/>
  <c r="DA271" i="1"/>
  <c r="CZ271" i="1"/>
  <c r="CY271" i="1"/>
  <c r="CX271" i="1"/>
  <c r="CW271" i="1"/>
  <c r="CV271" i="1"/>
  <c r="CU271" i="1"/>
  <c r="CT271" i="1"/>
  <c r="CS271" i="1"/>
  <c r="CR271" i="1"/>
  <c r="CP271" i="1"/>
  <c r="CO271" i="1"/>
  <c r="CN271" i="1"/>
  <c r="CM271" i="1"/>
  <c r="CL271" i="1"/>
  <c r="CK271" i="1"/>
  <c r="CJ271" i="1"/>
  <c r="CI271" i="1"/>
  <c r="CH271" i="1"/>
  <c r="CG271" i="1"/>
  <c r="CF271" i="1"/>
  <c r="CE271" i="1"/>
  <c r="CD271" i="1"/>
  <c r="CC271" i="1"/>
  <c r="DH270" i="1"/>
  <c r="DG270" i="1"/>
  <c r="DE270" i="1"/>
  <c r="DD270" i="1"/>
  <c r="DC270" i="1"/>
  <c r="DB270" i="1"/>
  <c r="DA270" i="1"/>
  <c r="CZ270" i="1"/>
  <c r="CY270" i="1"/>
  <c r="CX270" i="1"/>
  <c r="CW270" i="1"/>
  <c r="CV270" i="1"/>
  <c r="CU270" i="1"/>
  <c r="CT270" i="1"/>
  <c r="CS270" i="1"/>
  <c r="CR270" i="1"/>
  <c r="CP270" i="1"/>
  <c r="CO270" i="1"/>
  <c r="CN270" i="1"/>
  <c r="CM270" i="1"/>
  <c r="CL270" i="1"/>
  <c r="CK270" i="1"/>
  <c r="CJ270" i="1"/>
  <c r="CI270" i="1"/>
  <c r="CH270" i="1"/>
  <c r="CG270" i="1"/>
  <c r="CF270" i="1"/>
  <c r="CE270" i="1"/>
  <c r="CD270" i="1"/>
  <c r="CC270" i="1"/>
  <c r="DH269" i="1"/>
  <c r="DG269" i="1"/>
  <c r="DE269" i="1"/>
  <c r="DD269" i="1"/>
  <c r="DC269" i="1"/>
  <c r="DB269" i="1"/>
  <c r="DA269" i="1"/>
  <c r="CZ269" i="1"/>
  <c r="CY269" i="1"/>
  <c r="CX269" i="1"/>
  <c r="CW269" i="1"/>
  <c r="CV269" i="1"/>
  <c r="CU269" i="1"/>
  <c r="CT269" i="1"/>
  <c r="CS269" i="1"/>
  <c r="CR269" i="1"/>
  <c r="CP269" i="1"/>
  <c r="CO269" i="1"/>
  <c r="CN269" i="1"/>
  <c r="CM269" i="1"/>
  <c r="CL269" i="1"/>
  <c r="CK269" i="1"/>
  <c r="CJ269" i="1"/>
  <c r="CI269" i="1"/>
  <c r="CH269" i="1"/>
  <c r="CG269" i="1"/>
  <c r="CF269" i="1"/>
  <c r="CE269" i="1"/>
  <c r="CD269" i="1"/>
  <c r="CC269" i="1"/>
  <c r="DH267" i="1"/>
  <c r="DG267" i="1"/>
  <c r="DE267" i="1"/>
  <c r="DD267" i="1"/>
  <c r="DC267" i="1"/>
  <c r="DB267" i="1"/>
  <c r="DA267" i="1"/>
  <c r="CZ267" i="1"/>
  <c r="CY267" i="1"/>
  <c r="CX267" i="1"/>
  <c r="CW267" i="1"/>
  <c r="CV267" i="1"/>
  <c r="CU267" i="1"/>
  <c r="CT267" i="1"/>
  <c r="CS267" i="1"/>
  <c r="CR267" i="1"/>
  <c r="CP267" i="1"/>
  <c r="CO267" i="1"/>
  <c r="CN267" i="1"/>
  <c r="CM267" i="1"/>
  <c r="CL267" i="1"/>
  <c r="CK267" i="1"/>
  <c r="CJ267" i="1"/>
  <c r="CI267" i="1"/>
  <c r="CH267" i="1"/>
  <c r="CG267" i="1"/>
  <c r="CF267" i="1"/>
  <c r="CE267" i="1"/>
  <c r="CD267" i="1"/>
  <c r="CC267" i="1"/>
  <c r="AF274" i="1"/>
  <c r="AF273" i="1"/>
  <c r="AF272" i="1"/>
  <c r="AF271" i="1"/>
  <c r="AF270" i="1"/>
  <c r="AF269" i="1"/>
  <c r="AF267" i="1"/>
  <c r="DH232" i="1"/>
  <c r="DG232" i="1"/>
  <c r="DE232" i="1"/>
  <c r="DD232" i="1"/>
  <c r="DC232" i="1"/>
  <c r="DB232" i="1"/>
  <c r="DA232" i="1"/>
  <c r="CZ232" i="1"/>
  <c r="CY232" i="1"/>
  <c r="CX232" i="1"/>
  <c r="CW232" i="1"/>
  <c r="CV232" i="1"/>
  <c r="CU232" i="1"/>
  <c r="CT232" i="1"/>
  <c r="CS232" i="1"/>
  <c r="CR232" i="1"/>
  <c r="CP232" i="1"/>
  <c r="CO232" i="1"/>
  <c r="CN232" i="1"/>
  <c r="CM232" i="1"/>
  <c r="CL232" i="1"/>
  <c r="CK232" i="1"/>
  <c r="CJ232" i="1"/>
  <c r="CI232" i="1"/>
  <c r="CH232" i="1"/>
  <c r="CG232" i="1"/>
  <c r="CF232" i="1"/>
  <c r="CE232" i="1"/>
  <c r="CD232" i="1"/>
  <c r="CC232" i="1"/>
  <c r="DH231" i="1"/>
  <c r="DG231" i="1"/>
  <c r="DE231" i="1"/>
  <c r="DD231" i="1"/>
  <c r="DC231" i="1"/>
  <c r="DB231" i="1"/>
  <c r="DA231" i="1"/>
  <c r="CZ231" i="1"/>
  <c r="CY231" i="1"/>
  <c r="CX231" i="1"/>
  <c r="CW231" i="1"/>
  <c r="CV231" i="1"/>
  <c r="CU231" i="1"/>
  <c r="CT231" i="1"/>
  <c r="CS231" i="1"/>
  <c r="CR231" i="1"/>
  <c r="CP231" i="1"/>
  <c r="CO231" i="1"/>
  <c r="CN231" i="1"/>
  <c r="CM231" i="1"/>
  <c r="CL231" i="1"/>
  <c r="CK231" i="1"/>
  <c r="CJ231" i="1"/>
  <c r="CI231" i="1"/>
  <c r="CH231" i="1"/>
  <c r="CG231" i="1"/>
  <c r="CF231" i="1"/>
  <c r="CE231" i="1"/>
  <c r="CD231" i="1"/>
  <c r="CC231" i="1"/>
  <c r="DH230" i="1"/>
  <c r="DG230" i="1"/>
  <c r="DE230" i="1"/>
  <c r="DD230" i="1"/>
  <c r="DC230" i="1"/>
  <c r="DB230" i="1"/>
  <c r="DA230" i="1"/>
  <c r="CZ230" i="1"/>
  <c r="CY230" i="1"/>
  <c r="CX230" i="1"/>
  <c r="CW230" i="1"/>
  <c r="CV230" i="1"/>
  <c r="CU230" i="1"/>
  <c r="CT230" i="1"/>
  <c r="CS230" i="1"/>
  <c r="CR230" i="1"/>
  <c r="CP230" i="1"/>
  <c r="CO230" i="1"/>
  <c r="CN230" i="1"/>
  <c r="CM230" i="1"/>
  <c r="CL230" i="1"/>
  <c r="CK230" i="1"/>
  <c r="CJ230" i="1"/>
  <c r="CI230" i="1"/>
  <c r="CH230" i="1"/>
  <c r="CG230" i="1"/>
  <c r="CF230" i="1"/>
  <c r="CE230" i="1"/>
  <c r="CD230" i="1"/>
  <c r="CC230" i="1"/>
  <c r="DH229" i="1"/>
  <c r="DG229" i="1"/>
  <c r="DE229" i="1"/>
  <c r="DD229" i="1"/>
  <c r="DC229" i="1"/>
  <c r="DB229" i="1"/>
  <c r="DA229" i="1"/>
  <c r="CZ229" i="1"/>
  <c r="CY229" i="1"/>
  <c r="CX229" i="1"/>
  <c r="CW229" i="1"/>
  <c r="CV229" i="1"/>
  <c r="CU229" i="1"/>
  <c r="CT229" i="1"/>
  <c r="CS229" i="1"/>
  <c r="CR229" i="1"/>
  <c r="CP229" i="1"/>
  <c r="CO229" i="1"/>
  <c r="CN229" i="1"/>
  <c r="CM229" i="1"/>
  <c r="CL229" i="1"/>
  <c r="CK229" i="1"/>
  <c r="CJ229" i="1"/>
  <c r="CI229" i="1"/>
  <c r="CH229" i="1"/>
  <c r="CG229" i="1"/>
  <c r="CF229" i="1"/>
  <c r="CE229" i="1"/>
  <c r="CD229" i="1"/>
  <c r="CC229" i="1"/>
  <c r="DH228" i="1"/>
  <c r="DG228" i="1"/>
  <c r="DE228" i="1"/>
  <c r="DD228" i="1"/>
  <c r="DC228" i="1"/>
  <c r="DB228" i="1"/>
  <c r="DA228" i="1"/>
  <c r="CZ228" i="1"/>
  <c r="CY228" i="1"/>
  <c r="CX228" i="1"/>
  <c r="CW228" i="1"/>
  <c r="CV228" i="1"/>
  <c r="CU228" i="1"/>
  <c r="CT228" i="1"/>
  <c r="CS228" i="1"/>
  <c r="CR228" i="1"/>
  <c r="CP228" i="1"/>
  <c r="CO228" i="1"/>
  <c r="CN228" i="1"/>
  <c r="CM228" i="1"/>
  <c r="CL228" i="1"/>
  <c r="CK228" i="1"/>
  <c r="CJ228" i="1"/>
  <c r="CI228" i="1"/>
  <c r="CH228" i="1"/>
  <c r="CG228" i="1"/>
  <c r="CF228" i="1"/>
  <c r="CE228" i="1"/>
  <c r="CD228" i="1"/>
  <c r="CC228" i="1"/>
  <c r="DH227" i="1"/>
  <c r="DG227" i="1"/>
  <c r="DE227" i="1"/>
  <c r="DD227" i="1"/>
  <c r="DC227" i="1"/>
  <c r="DB227" i="1"/>
  <c r="DA227" i="1"/>
  <c r="CZ227" i="1"/>
  <c r="CY227" i="1"/>
  <c r="CX227" i="1"/>
  <c r="CW227" i="1"/>
  <c r="CV227" i="1"/>
  <c r="CU227" i="1"/>
  <c r="CT227" i="1"/>
  <c r="CS227" i="1"/>
  <c r="CR227" i="1"/>
  <c r="CP227" i="1"/>
  <c r="CO227" i="1"/>
  <c r="CN227" i="1"/>
  <c r="CM227" i="1"/>
  <c r="CL227" i="1"/>
  <c r="CK227" i="1"/>
  <c r="CJ227" i="1"/>
  <c r="CI227" i="1"/>
  <c r="CH227" i="1"/>
  <c r="CG227" i="1"/>
  <c r="CF227" i="1"/>
  <c r="CE227" i="1"/>
  <c r="CD227" i="1"/>
  <c r="CC227" i="1"/>
  <c r="DH226" i="1"/>
  <c r="DG226" i="1"/>
  <c r="DE226" i="1"/>
  <c r="DD226" i="1"/>
  <c r="DC226" i="1"/>
  <c r="DB226" i="1"/>
  <c r="DA226" i="1"/>
  <c r="CZ226" i="1"/>
  <c r="CY226" i="1"/>
  <c r="CX226" i="1"/>
  <c r="CW226" i="1"/>
  <c r="CV226" i="1"/>
  <c r="CU226" i="1"/>
  <c r="CT226" i="1"/>
  <c r="CS226" i="1"/>
  <c r="CR226" i="1"/>
  <c r="CP226" i="1"/>
  <c r="CO226" i="1"/>
  <c r="CN226" i="1"/>
  <c r="CM226" i="1"/>
  <c r="CL226" i="1"/>
  <c r="CK226" i="1"/>
  <c r="CJ226" i="1"/>
  <c r="CI226" i="1"/>
  <c r="CH226" i="1"/>
  <c r="CG226" i="1"/>
  <c r="CF226" i="1"/>
  <c r="CE226" i="1"/>
  <c r="CD226" i="1"/>
  <c r="CC226" i="1"/>
  <c r="DH225" i="1"/>
  <c r="DG225" i="1"/>
  <c r="DE225" i="1"/>
  <c r="DD225" i="1"/>
  <c r="DC225" i="1"/>
  <c r="DB225" i="1"/>
  <c r="DA225" i="1"/>
  <c r="CZ225" i="1"/>
  <c r="CY225" i="1"/>
  <c r="CX225" i="1"/>
  <c r="CW225" i="1"/>
  <c r="CV225" i="1"/>
  <c r="CU225" i="1"/>
  <c r="CT225" i="1"/>
  <c r="CS225" i="1"/>
  <c r="CR225" i="1"/>
  <c r="CP225" i="1"/>
  <c r="CO225" i="1"/>
  <c r="CN225" i="1"/>
  <c r="CM225" i="1"/>
  <c r="CL225" i="1"/>
  <c r="CK225" i="1"/>
  <c r="CJ225" i="1"/>
  <c r="CI225" i="1"/>
  <c r="CH225" i="1"/>
  <c r="CG225" i="1"/>
  <c r="CF225" i="1"/>
  <c r="CE225" i="1"/>
  <c r="CD225" i="1"/>
  <c r="CC225" i="1"/>
  <c r="DH224" i="1"/>
  <c r="DG224" i="1"/>
  <c r="DE224" i="1"/>
  <c r="DD224" i="1"/>
  <c r="DC224" i="1"/>
  <c r="DB224" i="1"/>
  <c r="DA224" i="1"/>
  <c r="CZ224" i="1"/>
  <c r="CY224" i="1"/>
  <c r="CX224" i="1"/>
  <c r="CW224" i="1"/>
  <c r="CV224" i="1"/>
  <c r="CU224" i="1"/>
  <c r="CT224" i="1"/>
  <c r="CS224" i="1"/>
  <c r="CR224" i="1"/>
  <c r="CP224" i="1"/>
  <c r="CO224" i="1"/>
  <c r="CN224" i="1"/>
  <c r="CM224" i="1"/>
  <c r="CL224" i="1"/>
  <c r="CK224" i="1"/>
  <c r="CJ224" i="1"/>
  <c r="CI224" i="1"/>
  <c r="CH224" i="1"/>
  <c r="CG224" i="1"/>
  <c r="CF224" i="1"/>
  <c r="CE224" i="1"/>
  <c r="CD224" i="1"/>
  <c r="CC224" i="1"/>
  <c r="DH223" i="1"/>
  <c r="DG223" i="1"/>
  <c r="DE223" i="1"/>
  <c r="DD223" i="1"/>
  <c r="DC223" i="1"/>
  <c r="DB223" i="1"/>
  <c r="DA223" i="1"/>
  <c r="CZ223" i="1"/>
  <c r="CY223" i="1"/>
  <c r="CX223" i="1"/>
  <c r="CW223" i="1"/>
  <c r="CV223" i="1"/>
  <c r="CU223" i="1"/>
  <c r="CT223" i="1"/>
  <c r="CS223" i="1"/>
  <c r="CR223" i="1"/>
  <c r="CP223" i="1"/>
  <c r="CO223" i="1"/>
  <c r="CN223" i="1"/>
  <c r="CM223" i="1"/>
  <c r="CL223" i="1"/>
  <c r="CK223" i="1"/>
  <c r="CJ223" i="1"/>
  <c r="CI223" i="1"/>
  <c r="CH223" i="1"/>
  <c r="CG223" i="1"/>
  <c r="CF223" i="1"/>
  <c r="CE223" i="1"/>
  <c r="CD223" i="1"/>
  <c r="CC223" i="1"/>
  <c r="DH222" i="1"/>
  <c r="DG222" i="1"/>
  <c r="DE222" i="1"/>
  <c r="DD222" i="1"/>
  <c r="DC222" i="1"/>
  <c r="DB222" i="1"/>
  <c r="DA222" i="1"/>
  <c r="CZ222" i="1"/>
  <c r="CY222" i="1"/>
  <c r="CX222" i="1"/>
  <c r="CW222" i="1"/>
  <c r="CV222" i="1"/>
  <c r="CU222" i="1"/>
  <c r="CT222" i="1"/>
  <c r="CS222" i="1"/>
  <c r="CR222" i="1"/>
  <c r="CP222" i="1"/>
  <c r="CO222" i="1"/>
  <c r="CN222" i="1"/>
  <c r="CM222" i="1"/>
  <c r="CL222" i="1"/>
  <c r="CK222" i="1"/>
  <c r="CJ222" i="1"/>
  <c r="CI222" i="1"/>
  <c r="CH222" i="1"/>
  <c r="CG222" i="1"/>
  <c r="CF222" i="1"/>
  <c r="CE222" i="1"/>
  <c r="CD222" i="1"/>
  <c r="CC222" i="1"/>
  <c r="DH221" i="1"/>
  <c r="DG221" i="1"/>
  <c r="DE221" i="1"/>
  <c r="DD221" i="1"/>
  <c r="DC221" i="1"/>
  <c r="DB221" i="1"/>
  <c r="DA221" i="1"/>
  <c r="CZ221" i="1"/>
  <c r="CY221" i="1"/>
  <c r="CX221" i="1"/>
  <c r="CW221" i="1"/>
  <c r="CV221" i="1"/>
  <c r="CU221" i="1"/>
  <c r="CT221" i="1"/>
  <c r="CS221" i="1"/>
  <c r="CR221" i="1"/>
  <c r="CP221" i="1"/>
  <c r="CO221" i="1"/>
  <c r="CN221" i="1"/>
  <c r="CM221" i="1"/>
  <c r="CL221" i="1"/>
  <c r="CK221" i="1"/>
  <c r="CJ221" i="1"/>
  <c r="CI221" i="1"/>
  <c r="CH221" i="1"/>
  <c r="CG221" i="1"/>
  <c r="CF221" i="1"/>
  <c r="CE221" i="1"/>
  <c r="CD221" i="1"/>
  <c r="CC221" i="1"/>
  <c r="DH220" i="1"/>
  <c r="DG220" i="1"/>
  <c r="DE220" i="1"/>
  <c r="DD220" i="1"/>
  <c r="DC220" i="1"/>
  <c r="DB220" i="1"/>
  <c r="DA220" i="1"/>
  <c r="CZ220" i="1"/>
  <c r="CY220" i="1"/>
  <c r="CX220" i="1"/>
  <c r="CW220" i="1"/>
  <c r="CV220" i="1"/>
  <c r="CU220" i="1"/>
  <c r="CT220" i="1"/>
  <c r="CS220" i="1"/>
  <c r="CR220" i="1"/>
  <c r="CP220" i="1"/>
  <c r="CO220" i="1"/>
  <c r="CN220" i="1"/>
  <c r="CM220" i="1"/>
  <c r="CL220" i="1"/>
  <c r="CK220" i="1"/>
  <c r="CJ220" i="1"/>
  <c r="CI220" i="1"/>
  <c r="CH220" i="1"/>
  <c r="CG220" i="1"/>
  <c r="CF220" i="1"/>
  <c r="CE220" i="1"/>
  <c r="CD220" i="1"/>
  <c r="CC220" i="1"/>
  <c r="DH219" i="1"/>
  <c r="DG219" i="1"/>
  <c r="DE219" i="1"/>
  <c r="DD219" i="1"/>
  <c r="DC219" i="1"/>
  <c r="DB219" i="1"/>
  <c r="DA219" i="1"/>
  <c r="CZ219" i="1"/>
  <c r="CY219" i="1"/>
  <c r="CX219" i="1"/>
  <c r="CW219" i="1"/>
  <c r="CV219" i="1"/>
  <c r="CU219" i="1"/>
  <c r="CT219" i="1"/>
  <c r="CS219" i="1"/>
  <c r="CR219" i="1"/>
  <c r="CP219" i="1"/>
  <c r="CO219" i="1"/>
  <c r="CN219" i="1"/>
  <c r="CM219" i="1"/>
  <c r="CL219" i="1"/>
  <c r="CK219" i="1"/>
  <c r="CJ219" i="1"/>
  <c r="CI219" i="1"/>
  <c r="CH219" i="1"/>
  <c r="CG219" i="1"/>
  <c r="CF219" i="1"/>
  <c r="CE219" i="1"/>
  <c r="CD219" i="1"/>
  <c r="CC219" i="1"/>
  <c r="DH218" i="1"/>
  <c r="DG218" i="1"/>
  <c r="DE218" i="1"/>
  <c r="DD218" i="1"/>
  <c r="DC218" i="1"/>
  <c r="DB218" i="1"/>
  <c r="DA218" i="1"/>
  <c r="CZ218" i="1"/>
  <c r="CY218" i="1"/>
  <c r="CX218" i="1"/>
  <c r="CW218" i="1"/>
  <c r="CV218" i="1"/>
  <c r="CU218" i="1"/>
  <c r="CT218" i="1"/>
  <c r="CS218" i="1"/>
  <c r="CR218" i="1"/>
  <c r="CP218" i="1"/>
  <c r="CO218" i="1"/>
  <c r="CN218" i="1"/>
  <c r="CM218" i="1"/>
  <c r="CL218" i="1"/>
  <c r="CK218" i="1"/>
  <c r="CJ218" i="1"/>
  <c r="CI218" i="1"/>
  <c r="CH218" i="1"/>
  <c r="CG218" i="1"/>
  <c r="CF218" i="1"/>
  <c r="CE218" i="1"/>
  <c r="CD218" i="1"/>
  <c r="CC218" i="1"/>
  <c r="DH217" i="1"/>
  <c r="DG217" i="1"/>
  <c r="DE217" i="1"/>
  <c r="DD217" i="1"/>
  <c r="DC217" i="1"/>
  <c r="DB217" i="1"/>
  <c r="DA217" i="1"/>
  <c r="CZ217" i="1"/>
  <c r="CY217" i="1"/>
  <c r="CX217" i="1"/>
  <c r="CW217" i="1"/>
  <c r="CV217" i="1"/>
  <c r="CU217" i="1"/>
  <c r="CT217" i="1"/>
  <c r="CS217" i="1"/>
  <c r="CR217" i="1"/>
  <c r="CP217" i="1"/>
  <c r="CO217" i="1"/>
  <c r="CN217" i="1"/>
  <c r="CM217" i="1"/>
  <c r="CL217" i="1"/>
  <c r="CK217" i="1"/>
  <c r="CJ217" i="1"/>
  <c r="CI217" i="1"/>
  <c r="CH217" i="1"/>
  <c r="CG217" i="1"/>
  <c r="CF217" i="1"/>
  <c r="CE217" i="1"/>
  <c r="CD217" i="1"/>
  <c r="CC217" i="1"/>
  <c r="DH216" i="1"/>
  <c r="DG216" i="1"/>
  <c r="DE216" i="1"/>
  <c r="DD216" i="1"/>
  <c r="DC216" i="1"/>
  <c r="DB216" i="1"/>
  <c r="DA216" i="1"/>
  <c r="CZ216" i="1"/>
  <c r="CY216" i="1"/>
  <c r="CX216" i="1"/>
  <c r="CW216" i="1"/>
  <c r="CV216" i="1"/>
  <c r="CU216" i="1"/>
  <c r="CT216" i="1"/>
  <c r="CS216" i="1"/>
  <c r="CR216" i="1"/>
  <c r="CP216" i="1"/>
  <c r="CO216" i="1"/>
  <c r="CN216" i="1"/>
  <c r="CM216" i="1"/>
  <c r="CL216" i="1"/>
  <c r="CK216" i="1"/>
  <c r="CJ216" i="1"/>
  <c r="CI216" i="1"/>
  <c r="CH216" i="1"/>
  <c r="CG216" i="1"/>
  <c r="CF216" i="1"/>
  <c r="CE216" i="1"/>
  <c r="CD216" i="1"/>
  <c r="CC216" i="1"/>
  <c r="DH215" i="1"/>
  <c r="DG215" i="1"/>
  <c r="DE215" i="1"/>
  <c r="DD215" i="1"/>
  <c r="DC215" i="1"/>
  <c r="DB215" i="1"/>
  <c r="DA215" i="1"/>
  <c r="CZ215" i="1"/>
  <c r="CY215" i="1"/>
  <c r="CX215" i="1"/>
  <c r="CW215" i="1"/>
  <c r="CV215" i="1"/>
  <c r="CU215" i="1"/>
  <c r="CT215" i="1"/>
  <c r="CS215" i="1"/>
  <c r="CR215" i="1"/>
  <c r="CP215" i="1"/>
  <c r="CO215" i="1"/>
  <c r="CN215" i="1"/>
  <c r="CM215" i="1"/>
  <c r="CL215" i="1"/>
  <c r="CK215" i="1"/>
  <c r="CJ215" i="1"/>
  <c r="CI215" i="1"/>
  <c r="CH215" i="1"/>
  <c r="CG215" i="1"/>
  <c r="CF215" i="1"/>
  <c r="CE215" i="1"/>
  <c r="CD215" i="1"/>
  <c r="CC215" i="1"/>
  <c r="DH214" i="1"/>
  <c r="DG214" i="1"/>
  <c r="DE214" i="1"/>
  <c r="DD214" i="1"/>
  <c r="DC214" i="1"/>
  <c r="DB214" i="1"/>
  <c r="DA214" i="1"/>
  <c r="CZ214" i="1"/>
  <c r="CY214" i="1"/>
  <c r="CX214" i="1"/>
  <c r="CW214" i="1"/>
  <c r="CV214" i="1"/>
  <c r="CU214" i="1"/>
  <c r="CT214" i="1"/>
  <c r="CS214" i="1"/>
  <c r="CR214" i="1"/>
  <c r="CP214" i="1"/>
  <c r="CO214" i="1"/>
  <c r="CN214" i="1"/>
  <c r="CM214" i="1"/>
  <c r="CL214" i="1"/>
  <c r="CK214" i="1"/>
  <c r="CJ214" i="1"/>
  <c r="CI214" i="1"/>
  <c r="CH214" i="1"/>
  <c r="CG214" i="1"/>
  <c r="CF214" i="1"/>
  <c r="CE214" i="1"/>
  <c r="CD214" i="1"/>
  <c r="CC214" i="1"/>
  <c r="DH213" i="1"/>
  <c r="DG213" i="1"/>
  <c r="DE213" i="1"/>
  <c r="DD213" i="1"/>
  <c r="DC213" i="1"/>
  <c r="DB213" i="1"/>
  <c r="DA213" i="1"/>
  <c r="CZ213" i="1"/>
  <c r="CY213" i="1"/>
  <c r="CX213" i="1"/>
  <c r="CW213" i="1"/>
  <c r="CV213" i="1"/>
  <c r="CU213" i="1"/>
  <c r="CT213" i="1"/>
  <c r="CS213" i="1"/>
  <c r="CR213" i="1"/>
  <c r="CP213" i="1"/>
  <c r="CO213" i="1"/>
  <c r="CN213" i="1"/>
  <c r="CM213" i="1"/>
  <c r="CL213" i="1"/>
  <c r="CK213" i="1"/>
  <c r="CJ213" i="1"/>
  <c r="CI213" i="1"/>
  <c r="CH213" i="1"/>
  <c r="CG213" i="1"/>
  <c r="CF213" i="1"/>
  <c r="CE213" i="1"/>
  <c r="CD213" i="1"/>
  <c r="CC213" i="1"/>
  <c r="DH212" i="1"/>
  <c r="DG212" i="1"/>
  <c r="DE212" i="1"/>
  <c r="DD212" i="1"/>
  <c r="DC212" i="1"/>
  <c r="DB212" i="1"/>
  <c r="DA212" i="1"/>
  <c r="CZ212" i="1"/>
  <c r="CY212" i="1"/>
  <c r="CX212" i="1"/>
  <c r="CW212" i="1"/>
  <c r="CV212" i="1"/>
  <c r="CU212" i="1"/>
  <c r="CT212" i="1"/>
  <c r="CS212" i="1"/>
  <c r="CR212" i="1"/>
  <c r="CP212" i="1"/>
  <c r="CO212" i="1"/>
  <c r="CN212" i="1"/>
  <c r="CM212" i="1"/>
  <c r="CL212" i="1"/>
  <c r="CK212" i="1"/>
  <c r="CJ212" i="1"/>
  <c r="CI212" i="1"/>
  <c r="CH212" i="1"/>
  <c r="CG212" i="1"/>
  <c r="CF212" i="1"/>
  <c r="CE212" i="1"/>
  <c r="CD212" i="1"/>
  <c r="CC212" i="1"/>
  <c r="DH211" i="1"/>
  <c r="DG211" i="1"/>
  <c r="DE211" i="1"/>
  <c r="DD211" i="1"/>
  <c r="DC211" i="1"/>
  <c r="DB211" i="1"/>
  <c r="DA211" i="1"/>
  <c r="CZ211" i="1"/>
  <c r="CY211" i="1"/>
  <c r="CX211" i="1"/>
  <c r="CW211" i="1"/>
  <c r="CV211" i="1"/>
  <c r="CU211" i="1"/>
  <c r="CT211" i="1"/>
  <c r="CS211" i="1"/>
  <c r="CR211" i="1"/>
  <c r="CP211" i="1"/>
  <c r="CO211" i="1"/>
  <c r="CN211" i="1"/>
  <c r="CM211" i="1"/>
  <c r="CL211" i="1"/>
  <c r="CK211" i="1"/>
  <c r="CJ211" i="1"/>
  <c r="CI211" i="1"/>
  <c r="CH211" i="1"/>
  <c r="CG211" i="1"/>
  <c r="CF211" i="1"/>
  <c r="CE211" i="1"/>
  <c r="CD211" i="1"/>
  <c r="CC211" i="1"/>
  <c r="DH210" i="1"/>
  <c r="DG210" i="1"/>
  <c r="DE210" i="1"/>
  <c r="DD210" i="1"/>
  <c r="DC210" i="1"/>
  <c r="DB210" i="1"/>
  <c r="DA210" i="1"/>
  <c r="CZ210" i="1"/>
  <c r="CY210" i="1"/>
  <c r="CX210" i="1"/>
  <c r="CW210" i="1"/>
  <c r="CV210" i="1"/>
  <c r="CU210" i="1"/>
  <c r="CT210" i="1"/>
  <c r="CS210" i="1"/>
  <c r="CR210" i="1"/>
  <c r="CP210" i="1"/>
  <c r="CO210" i="1"/>
  <c r="CN210" i="1"/>
  <c r="CM210" i="1"/>
  <c r="CL210" i="1"/>
  <c r="CK210" i="1"/>
  <c r="CJ210" i="1"/>
  <c r="CI210" i="1"/>
  <c r="CH210" i="1"/>
  <c r="CG210" i="1"/>
  <c r="CF210" i="1"/>
  <c r="CE210" i="1"/>
  <c r="CD210" i="1"/>
  <c r="CC210" i="1"/>
  <c r="DH209" i="1"/>
  <c r="DG209" i="1"/>
  <c r="DE209" i="1"/>
  <c r="DD209" i="1"/>
  <c r="DC209" i="1"/>
  <c r="DB209" i="1"/>
  <c r="DA209" i="1"/>
  <c r="CZ209" i="1"/>
  <c r="CY209" i="1"/>
  <c r="CX209" i="1"/>
  <c r="CW209" i="1"/>
  <c r="CV209" i="1"/>
  <c r="CU209" i="1"/>
  <c r="CT209" i="1"/>
  <c r="CS209" i="1"/>
  <c r="CR209" i="1"/>
  <c r="CP209" i="1"/>
  <c r="CO209" i="1"/>
  <c r="CN209" i="1"/>
  <c r="CM209" i="1"/>
  <c r="CL209" i="1"/>
  <c r="CK209" i="1"/>
  <c r="CJ209" i="1"/>
  <c r="CI209" i="1"/>
  <c r="CH209" i="1"/>
  <c r="CG209" i="1"/>
  <c r="CF209" i="1"/>
  <c r="CE209" i="1"/>
  <c r="CD209" i="1"/>
  <c r="CC209" i="1"/>
  <c r="DH208" i="1"/>
  <c r="DG208" i="1"/>
  <c r="DE208" i="1"/>
  <c r="DD208" i="1"/>
  <c r="DC208" i="1"/>
  <c r="DB208" i="1"/>
  <c r="DA208" i="1"/>
  <c r="CZ208" i="1"/>
  <c r="CY208" i="1"/>
  <c r="CX208" i="1"/>
  <c r="CW208" i="1"/>
  <c r="CV208" i="1"/>
  <c r="CU208" i="1"/>
  <c r="CT208" i="1"/>
  <c r="CS208" i="1"/>
  <c r="CR208" i="1"/>
  <c r="CP208" i="1"/>
  <c r="CO208" i="1"/>
  <c r="CN208" i="1"/>
  <c r="CM208" i="1"/>
  <c r="CL208" i="1"/>
  <c r="CK208" i="1"/>
  <c r="CJ208" i="1"/>
  <c r="CI208" i="1"/>
  <c r="CH208" i="1"/>
  <c r="CG208" i="1"/>
  <c r="CF208" i="1"/>
  <c r="CE208" i="1"/>
  <c r="CD208" i="1"/>
  <c r="CC208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DH102" i="1"/>
  <c r="DG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DH100" i="1"/>
  <c r="DG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DH99" i="1"/>
  <c r="DG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DH98" i="1"/>
  <c r="DG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DH97" i="1"/>
  <c r="DG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DH96" i="1"/>
  <c r="DG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AF102" i="1"/>
  <c r="AF100" i="1"/>
  <c r="AF99" i="1"/>
  <c r="AF98" i="1"/>
  <c r="AF97" i="1"/>
  <c r="AF96" i="1"/>
  <c r="DH8" i="1"/>
  <c r="DG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AF8" i="1"/>
  <c r="DH302" i="1"/>
  <c r="DG302" i="1"/>
  <c r="DE302" i="1"/>
  <c r="DD302" i="1"/>
  <c r="DC302" i="1"/>
  <c r="DB302" i="1"/>
  <c r="DA302" i="1"/>
  <c r="CZ302" i="1"/>
  <c r="CY302" i="1"/>
  <c r="CX302" i="1"/>
  <c r="CW302" i="1"/>
  <c r="CV302" i="1"/>
  <c r="CU302" i="1"/>
  <c r="CT302" i="1"/>
  <c r="CS302" i="1"/>
  <c r="CR302" i="1"/>
  <c r="CP302" i="1"/>
  <c r="CO302" i="1"/>
  <c r="CN302" i="1"/>
  <c r="CM302" i="1"/>
  <c r="CL302" i="1"/>
  <c r="CK302" i="1"/>
  <c r="CJ302" i="1"/>
  <c r="CI302" i="1"/>
  <c r="CH302" i="1"/>
  <c r="CG302" i="1"/>
  <c r="CF302" i="1"/>
  <c r="CE302" i="1"/>
  <c r="CD302" i="1"/>
  <c r="CC302" i="1"/>
  <c r="DH301" i="1"/>
  <c r="DG301" i="1"/>
  <c r="DE301" i="1"/>
  <c r="DD301" i="1"/>
  <c r="DC301" i="1"/>
  <c r="DB301" i="1"/>
  <c r="DA301" i="1"/>
  <c r="CZ301" i="1"/>
  <c r="CY301" i="1"/>
  <c r="CX301" i="1"/>
  <c r="CW301" i="1"/>
  <c r="CV301" i="1"/>
  <c r="CU301" i="1"/>
  <c r="CT301" i="1"/>
  <c r="CS301" i="1"/>
  <c r="CR301" i="1"/>
  <c r="CP301" i="1"/>
  <c r="CO301" i="1"/>
  <c r="CN301" i="1"/>
  <c r="CM301" i="1"/>
  <c r="CL301" i="1"/>
  <c r="CK301" i="1"/>
  <c r="CJ301" i="1"/>
  <c r="CI301" i="1"/>
  <c r="CH301" i="1"/>
  <c r="CG301" i="1"/>
  <c r="CF301" i="1"/>
  <c r="CE301" i="1"/>
  <c r="CD301" i="1"/>
  <c r="CC301" i="1"/>
  <c r="DH300" i="1"/>
  <c r="DG300" i="1"/>
  <c r="DE300" i="1"/>
  <c r="DD300" i="1"/>
  <c r="DC300" i="1"/>
  <c r="DB300" i="1"/>
  <c r="DA300" i="1"/>
  <c r="CZ300" i="1"/>
  <c r="CY300" i="1"/>
  <c r="CX300" i="1"/>
  <c r="CW300" i="1"/>
  <c r="CV300" i="1"/>
  <c r="CU300" i="1"/>
  <c r="CT300" i="1"/>
  <c r="CS300" i="1"/>
  <c r="CR300" i="1"/>
  <c r="CP300" i="1"/>
  <c r="CO300" i="1"/>
  <c r="CN300" i="1"/>
  <c r="CM300" i="1"/>
  <c r="CL300" i="1"/>
  <c r="CK300" i="1"/>
  <c r="CJ300" i="1"/>
  <c r="CI300" i="1"/>
  <c r="CH300" i="1"/>
  <c r="CG300" i="1"/>
  <c r="CF300" i="1"/>
  <c r="CE300" i="1"/>
  <c r="CD300" i="1"/>
  <c r="CC300" i="1"/>
  <c r="AF302" i="1"/>
  <c r="AF301" i="1"/>
  <c r="AF300" i="1"/>
  <c r="DH39" i="1"/>
  <c r="DG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AF39" i="1"/>
  <c r="DH280" i="1"/>
  <c r="DG280" i="1"/>
  <c r="DE280" i="1"/>
  <c r="DD280" i="1"/>
  <c r="DC280" i="1"/>
  <c r="DB280" i="1"/>
  <c r="DA280" i="1"/>
  <c r="CZ280" i="1"/>
  <c r="CY280" i="1"/>
  <c r="CX280" i="1"/>
  <c r="CW280" i="1"/>
  <c r="CV280" i="1"/>
  <c r="CU280" i="1"/>
  <c r="CT280" i="1"/>
  <c r="CS280" i="1"/>
  <c r="CR280" i="1"/>
  <c r="CP280" i="1"/>
  <c r="CO280" i="1"/>
  <c r="CN280" i="1"/>
  <c r="CM280" i="1"/>
  <c r="CL280" i="1"/>
  <c r="CK280" i="1"/>
  <c r="CJ280" i="1"/>
  <c r="CI280" i="1"/>
  <c r="CH280" i="1"/>
  <c r="CG280" i="1"/>
  <c r="CF280" i="1"/>
  <c r="CE280" i="1"/>
  <c r="CD280" i="1"/>
  <c r="CC280" i="1"/>
  <c r="AF280" i="1"/>
  <c r="DH252" i="1"/>
  <c r="DG252" i="1"/>
  <c r="DE252" i="1"/>
  <c r="DD252" i="1"/>
  <c r="DC252" i="1"/>
  <c r="DB252" i="1"/>
  <c r="DA252" i="1"/>
  <c r="CZ252" i="1"/>
  <c r="CY252" i="1"/>
  <c r="CX252" i="1"/>
  <c r="CW252" i="1"/>
  <c r="CV252" i="1"/>
  <c r="CU252" i="1"/>
  <c r="CT252" i="1"/>
  <c r="CS252" i="1"/>
  <c r="CR252" i="1"/>
  <c r="CP252" i="1"/>
  <c r="CO252" i="1"/>
  <c r="CN252" i="1"/>
  <c r="CM252" i="1"/>
  <c r="CL252" i="1"/>
  <c r="CK252" i="1"/>
  <c r="CJ252" i="1"/>
  <c r="CI252" i="1"/>
  <c r="CH252" i="1"/>
  <c r="CG252" i="1"/>
  <c r="CF252" i="1"/>
  <c r="CE252" i="1"/>
  <c r="CD252" i="1"/>
  <c r="CC252" i="1"/>
  <c r="DH251" i="1"/>
  <c r="DG251" i="1"/>
  <c r="DE251" i="1"/>
  <c r="DD251" i="1"/>
  <c r="DC251" i="1"/>
  <c r="DB251" i="1"/>
  <c r="DA251" i="1"/>
  <c r="CZ251" i="1"/>
  <c r="CY251" i="1"/>
  <c r="CX251" i="1"/>
  <c r="CW251" i="1"/>
  <c r="CV251" i="1"/>
  <c r="CU251" i="1"/>
  <c r="CT251" i="1"/>
  <c r="CS251" i="1"/>
  <c r="CR251" i="1"/>
  <c r="CP251" i="1"/>
  <c r="CO251" i="1"/>
  <c r="CN251" i="1"/>
  <c r="CM251" i="1"/>
  <c r="CL251" i="1"/>
  <c r="CK251" i="1"/>
  <c r="CJ251" i="1"/>
  <c r="CI251" i="1"/>
  <c r="CH251" i="1"/>
  <c r="CG251" i="1"/>
  <c r="CF251" i="1"/>
  <c r="CE251" i="1"/>
  <c r="CD251" i="1"/>
  <c r="CC251" i="1"/>
  <c r="DH249" i="1"/>
  <c r="DG249" i="1"/>
  <c r="DE249" i="1"/>
  <c r="DD249" i="1"/>
  <c r="DC249" i="1"/>
  <c r="DB249" i="1"/>
  <c r="DA249" i="1"/>
  <c r="CZ249" i="1"/>
  <c r="CY249" i="1"/>
  <c r="CX249" i="1"/>
  <c r="CW249" i="1"/>
  <c r="CV249" i="1"/>
  <c r="CU249" i="1"/>
  <c r="CT249" i="1"/>
  <c r="CS249" i="1"/>
  <c r="CR249" i="1"/>
  <c r="CP249" i="1"/>
  <c r="CO249" i="1"/>
  <c r="CN249" i="1"/>
  <c r="CM249" i="1"/>
  <c r="CL249" i="1"/>
  <c r="CK249" i="1"/>
  <c r="CJ249" i="1"/>
  <c r="CI249" i="1"/>
  <c r="CH249" i="1"/>
  <c r="CG249" i="1"/>
  <c r="CF249" i="1"/>
  <c r="CE249" i="1"/>
  <c r="CD249" i="1"/>
  <c r="CC249" i="1"/>
  <c r="DH248" i="1"/>
  <c r="DG248" i="1"/>
  <c r="DE248" i="1"/>
  <c r="DD248" i="1"/>
  <c r="DC248" i="1"/>
  <c r="DB248" i="1"/>
  <c r="DA248" i="1"/>
  <c r="CZ248" i="1"/>
  <c r="CY248" i="1"/>
  <c r="CX248" i="1"/>
  <c r="CW248" i="1"/>
  <c r="CV248" i="1"/>
  <c r="CU248" i="1"/>
  <c r="CT248" i="1"/>
  <c r="CS248" i="1"/>
  <c r="CR248" i="1"/>
  <c r="CP248" i="1"/>
  <c r="CO248" i="1"/>
  <c r="CN248" i="1"/>
  <c r="CM248" i="1"/>
  <c r="CL248" i="1"/>
  <c r="CK248" i="1"/>
  <c r="CJ248" i="1"/>
  <c r="CI248" i="1"/>
  <c r="CH248" i="1"/>
  <c r="CG248" i="1"/>
  <c r="CF248" i="1"/>
  <c r="CE248" i="1"/>
  <c r="CD248" i="1"/>
  <c r="CC248" i="1"/>
  <c r="DH247" i="1"/>
  <c r="DG247" i="1"/>
  <c r="DE247" i="1"/>
  <c r="DD247" i="1"/>
  <c r="DC247" i="1"/>
  <c r="DB247" i="1"/>
  <c r="DA247" i="1"/>
  <c r="CZ247" i="1"/>
  <c r="CY247" i="1"/>
  <c r="CX247" i="1"/>
  <c r="CW247" i="1"/>
  <c r="CV247" i="1"/>
  <c r="CU247" i="1"/>
  <c r="CT247" i="1"/>
  <c r="CS247" i="1"/>
  <c r="CR247" i="1"/>
  <c r="CP247" i="1"/>
  <c r="CO247" i="1"/>
  <c r="CN247" i="1"/>
  <c r="CM247" i="1"/>
  <c r="CL247" i="1"/>
  <c r="CK247" i="1"/>
  <c r="CJ247" i="1"/>
  <c r="CI247" i="1"/>
  <c r="CH247" i="1"/>
  <c r="CG247" i="1"/>
  <c r="CF247" i="1"/>
  <c r="CE247" i="1"/>
  <c r="CD247" i="1"/>
  <c r="CC247" i="1"/>
  <c r="DH246" i="1"/>
  <c r="DG246" i="1"/>
  <c r="DE246" i="1"/>
  <c r="DD246" i="1"/>
  <c r="DC246" i="1"/>
  <c r="DB246" i="1"/>
  <c r="DA246" i="1"/>
  <c r="CZ246" i="1"/>
  <c r="CY246" i="1"/>
  <c r="CX246" i="1"/>
  <c r="CW246" i="1"/>
  <c r="CV246" i="1"/>
  <c r="CU246" i="1"/>
  <c r="CT246" i="1"/>
  <c r="CS246" i="1"/>
  <c r="CR246" i="1"/>
  <c r="CP246" i="1"/>
  <c r="CO246" i="1"/>
  <c r="CN246" i="1"/>
  <c r="CM246" i="1"/>
  <c r="CL246" i="1"/>
  <c r="CK246" i="1"/>
  <c r="CJ246" i="1"/>
  <c r="CI246" i="1"/>
  <c r="CH246" i="1"/>
  <c r="CG246" i="1"/>
  <c r="CF246" i="1"/>
  <c r="CE246" i="1"/>
  <c r="CD246" i="1"/>
  <c r="CC246" i="1"/>
  <c r="DH245" i="1"/>
  <c r="DG245" i="1"/>
  <c r="DE245" i="1"/>
  <c r="DD245" i="1"/>
  <c r="DC245" i="1"/>
  <c r="DB245" i="1"/>
  <c r="DA245" i="1"/>
  <c r="CZ245" i="1"/>
  <c r="CY245" i="1"/>
  <c r="CX245" i="1"/>
  <c r="CW245" i="1"/>
  <c r="CV245" i="1"/>
  <c r="CU245" i="1"/>
  <c r="CT245" i="1"/>
  <c r="CS245" i="1"/>
  <c r="CR245" i="1"/>
  <c r="CP245" i="1"/>
  <c r="CO245" i="1"/>
  <c r="CN245" i="1"/>
  <c r="CM245" i="1"/>
  <c r="CL245" i="1"/>
  <c r="CK245" i="1"/>
  <c r="CJ245" i="1"/>
  <c r="CI245" i="1"/>
  <c r="CH245" i="1"/>
  <c r="CG245" i="1"/>
  <c r="CF245" i="1"/>
  <c r="CE245" i="1"/>
  <c r="CD245" i="1"/>
  <c r="CC245" i="1"/>
  <c r="AF252" i="1"/>
  <c r="AF251" i="1"/>
  <c r="AF249" i="1"/>
  <c r="AF248" i="1"/>
  <c r="AF247" i="1"/>
  <c r="AF246" i="1"/>
  <c r="AF245" i="1"/>
  <c r="DH95" i="1"/>
  <c r="DG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DH94" i="1"/>
  <c r="DG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DH93" i="1"/>
  <c r="DG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DH92" i="1"/>
  <c r="DG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DH91" i="1"/>
  <c r="DG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DH90" i="1"/>
  <c r="DG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DH89" i="1"/>
  <c r="DG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DH88" i="1"/>
  <c r="DG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DH87" i="1"/>
  <c r="DG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DH86" i="1"/>
  <c r="DG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DH85" i="1"/>
  <c r="DG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AF95" i="1"/>
  <c r="AF94" i="1"/>
  <c r="AF93" i="1"/>
  <c r="AF92" i="1"/>
  <c r="AF91" i="1"/>
  <c r="AF90" i="1"/>
  <c r="AF89" i="1"/>
  <c r="AF88" i="1"/>
  <c r="AF87" i="1"/>
  <c r="AF86" i="1"/>
  <c r="AF85" i="1"/>
  <c r="CN324" i="1" l="1"/>
  <c r="DE324" i="1"/>
  <c r="CE324" i="1"/>
  <c r="CI324" i="1"/>
  <c r="CM324" i="1"/>
  <c r="CR324" i="1"/>
  <c r="CV324" i="1"/>
  <c r="CZ324" i="1"/>
  <c r="DD324" i="1"/>
  <c r="CJ324" i="1"/>
  <c r="DA324" i="1"/>
  <c r="CF324" i="1"/>
  <c r="CS324" i="1"/>
  <c r="CC324" i="1"/>
  <c r="CG324" i="1"/>
  <c r="CK324" i="1"/>
  <c r="CO324" i="1"/>
  <c r="CT324" i="1"/>
  <c r="CX324" i="1"/>
  <c r="DB324" i="1"/>
  <c r="DG324" i="1"/>
  <c r="CW324" i="1"/>
  <c r="CD324" i="1"/>
  <c r="CH324" i="1"/>
  <c r="CL324" i="1"/>
  <c r="CP324" i="1"/>
  <c r="CU324" i="1"/>
  <c r="CY324" i="1"/>
  <c r="DC324" i="1"/>
  <c r="DH324" i="1"/>
  <c r="AI59" i="1"/>
  <c r="AJ59" i="1"/>
  <c r="CQ65" i="1"/>
  <c r="CQ67" i="1"/>
  <c r="CQ66" i="1"/>
  <c r="CQ64" i="1"/>
  <c r="DK64" i="1" l="1"/>
  <c r="DK66" i="1"/>
  <c r="DK67" i="1"/>
  <c r="DK65" i="1"/>
  <c r="CQ174" i="1" l="1"/>
  <c r="DI174" i="1" s="1"/>
  <c r="CQ166" i="1"/>
  <c r="CQ158" i="1"/>
  <c r="DF181" i="1"/>
  <c r="DF173" i="1"/>
  <c r="DF165" i="1"/>
  <c r="DF157" i="1"/>
  <c r="CQ182" i="1"/>
  <c r="CQ183" i="1"/>
  <c r="CQ175" i="1"/>
  <c r="CQ167" i="1"/>
  <c r="CQ159" i="1"/>
  <c r="DF182" i="1"/>
  <c r="DF174" i="1"/>
  <c r="DF166" i="1"/>
  <c r="DF158" i="1"/>
  <c r="CQ176" i="1"/>
  <c r="CQ168" i="1"/>
  <c r="CQ160" i="1"/>
  <c r="DF183" i="1"/>
  <c r="DF175" i="1"/>
  <c r="DF167" i="1"/>
  <c r="DF159" i="1"/>
  <c r="CQ184" i="1"/>
  <c r="CQ185" i="1"/>
  <c r="CQ177" i="1"/>
  <c r="CQ169" i="1"/>
  <c r="CQ161" i="1"/>
  <c r="DF184" i="1"/>
  <c r="DF176" i="1"/>
  <c r="DF168" i="1"/>
  <c r="DF160" i="1"/>
  <c r="CQ186" i="1"/>
  <c r="CQ178" i="1"/>
  <c r="CQ170" i="1"/>
  <c r="CQ162" i="1"/>
  <c r="DF185" i="1"/>
  <c r="DF177" i="1"/>
  <c r="DF169" i="1"/>
  <c r="DF161" i="1"/>
  <c r="CQ179" i="1"/>
  <c r="CQ171" i="1"/>
  <c r="CQ163" i="1"/>
  <c r="DF186" i="1"/>
  <c r="DF178" i="1"/>
  <c r="DF170" i="1"/>
  <c r="DF162" i="1"/>
  <c r="CQ172" i="1"/>
  <c r="CQ164" i="1"/>
  <c r="DF187" i="1"/>
  <c r="DF179" i="1"/>
  <c r="DF171" i="1"/>
  <c r="DF163" i="1"/>
  <c r="CQ187" i="1"/>
  <c r="CQ180" i="1"/>
  <c r="CQ181" i="1"/>
  <c r="CQ173" i="1"/>
  <c r="CQ165" i="1"/>
  <c r="CQ157" i="1"/>
  <c r="DF180" i="1"/>
  <c r="DF172" i="1"/>
  <c r="DF164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I64" i="1" s="1"/>
  <c r="DJ64" i="1" s="1"/>
  <c r="DF65" i="1"/>
  <c r="DI65" i="1" s="1"/>
  <c r="DJ65" i="1" s="1"/>
  <c r="DF66" i="1"/>
  <c r="DF67" i="1"/>
  <c r="DI67" i="1" s="1"/>
  <c r="DJ67" i="1" s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101" i="1"/>
  <c r="DF103" i="1"/>
  <c r="DF104" i="1"/>
  <c r="DF105" i="1"/>
  <c r="DF106" i="1"/>
  <c r="DF107" i="1"/>
  <c r="DF108" i="1"/>
  <c r="DF109" i="1"/>
  <c r="DF110" i="1"/>
  <c r="DF111" i="1"/>
  <c r="DF112" i="1"/>
  <c r="DF113" i="1"/>
  <c r="DF114" i="1"/>
  <c r="DF115" i="1"/>
  <c r="DF116" i="1"/>
  <c r="DF117" i="1"/>
  <c r="DF118" i="1"/>
  <c r="DF119" i="1"/>
  <c r="DF120" i="1"/>
  <c r="DF121" i="1"/>
  <c r="DF122" i="1"/>
  <c r="DF123" i="1"/>
  <c r="DF124" i="1"/>
  <c r="DF125" i="1"/>
  <c r="DF126" i="1"/>
  <c r="DF127" i="1"/>
  <c r="DF128" i="1"/>
  <c r="DF129" i="1"/>
  <c r="DF130" i="1"/>
  <c r="DF131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5" i="1"/>
  <c r="DF146" i="1"/>
  <c r="DF147" i="1"/>
  <c r="DF148" i="1"/>
  <c r="DF149" i="1"/>
  <c r="DF150" i="1"/>
  <c r="DF151" i="1"/>
  <c r="DF152" i="1"/>
  <c r="DF153" i="1"/>
  <c r="DF154" i="1"/>
  <c r="DF155" i="1"/>
  <c r="DF156" i="1"/>
  <c r="DF188" i="1"/>
  <c r="DF189" i="1"/>
  <c r="DF190" i="1"/>
  <c r="DF191" i="1"/>
  <c r="DF192" i="1"/>
  <c r="DF193" i="1"/>
  <c r="DF194" i="1"/>
  <c r="DF195" i="1"/>
  <c r="DF196" i="1"/>
  <c r="DF197" i="1"/>
  <c r="DF198" i="1"/>
  <c r="DF199" i="1"/>
  <c r="DF200" i="1"/>
  <c r="DF201" i="1"/>
  <c r="DF202" i="1"/>
  <c r="DF203" i="1"/>
  <c r="DF204" i="1"/>
  <c r="DF205" i="1"/>
  <c r="DF206" i="1"/>
  <c r="DF207" i="1"/>
  <c r="DF233" i="1"/>
  <c r="DF234" i="1"/>
  <c r="DF235" i="1"/>
  <c r="DF236" i="1"/>
  <c r="DF237" i="1"/>
  <c r="DF238" i="1"/>
  <c r="DF239" i="1"/>
  <c r="DF240" i="1"/>
  <c r="DF241" i="1"/>
  <c r="DF242" i="1"/>
  <c r="DF243" i="1"/>
  <c r="DF244" i="1"/>
  <c r="DF245" i="1"/>
  <c r="DF246" i="1"/>
  <c r="DF247" i="1"/>
  <c r="DF248" i="1"/>
  <c r="DF249" i="1"/>
  <c r="DF250" i="1"/>
  <c r="DF251" i="1"/>
  <c r="DF252" i="1"/>
  <c r="DF253" i="1"/>
  <c r="DF254" i="1"/>
  <c r="DF255" i="1"/>
  <c r="DF256" i="1"/>
  <c r="DF257" i="1"/>
  <c r="DF258" i="1"/>
  <c r="DF259" i="1"/>
  <c r="DF260" i="1"/>
  <c r="DF261" i="1"/>
  <c r="DF262" i="1"/>
  <c r="DF263" i="1"/>
  <c r="DF264" i="1"/>
  <c r="DF265" i="1"/>
  <c r="DF266" i="1"/>
  <c r="DF268" i="1"/>
  <c r="DF275" i="1"/>
  <c r="DF276" i="1"/>
  <c r="DF277" i="1"/>
  <c r="DF278" i="1"/>
  <c r="DF279" i="1"/>
  <c r="DF280" i="1"/>
  <c r="DF281" i="1"/>
  <c r="DF282" i="1"/>
  <c r="DF285" i="1"/>
  <c r="DF286" i="1"/>
  <c r="DF287" i="1"/>
  <c r="DF288" i="1"/>
  <c r="DF290" i="1"/>
  <c r="DF292" i="1"/>
  <c r="DF294" i="1"/>
  <c r="DF295" i="1"/>
  <c r="DF296" i="1"/>
  <c r="DF297" i="1"/>
  <c r="DF298" i="1"/>
  <c r="DF299" i="1"/>
  <c r="DF303" i="1"/>
  <c r="DF304" i="1"/>
  <c r="DF305" i="1"/>
  <c r="DF306" i="1"/>
  <c r="DF307" i="1"/>
  <c r="DF308" i="1"/>
  <c r="DF309" i="1"/>
  <c r="DF310" i="1"/>
  <c r="DF311" i="1"/>
  <c r="DF312" i="1"/>
  <c r="DF313" i="1"/>
  <c r="DF314" i="1"/>
  <c r="DF315" i="1"/>
  <c r="DF316" i="1"/>
  <c r="DF317" i="1"/>
  <c r="CQ10" i="1"/>
  <c r="CQ11" i="1"/>
  <c r="CQ12" i="1"/>
  <c r="CQ13" i="1"/>
  <c r="CQ14" i="1"/>
  <c r="CQ15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CQ38" i="1"/>
  <c r="CQ40" i="1"/>
  <c r="CQ41" i="1"/>
  <c r="CQ42" i="1"/>
  <c r="CQ43" i="1"/>
  <c r="CQ44" i="1"/>
  <c r="CQ45" i="1"/>
  <c r="CQ46" i="1"/>
  <c r="CQ47" i="1"/>
  <c r="CQ48" i="1"/>
  <c r="CQ49" i="1"/>
  <c r="CQ50" i="1"/>
  <c r="CQ51" i="1"/>
  <c r="CQ52" i="1"/>
  <c r="CQ53" i="1"/>
  <c r="CQ54" i="1"/>
  <c r="CQ55" i="1"/>
  <c r="CQ56" i="1"/>
  <c r="CQ57" i="1"/>
  <c r="CQ58" i="1"/>
  <c r="CQ59" i="1"/>
  <c r="CQ60" i="1"/>
  <c r="CQ61" i="1"/>
  <c r="CQ62" i="1"/>
  <c r="CQ63" i="1"/>
  <c r="DI66" i="1"/>
  <c r="DJ66" i="1" s="1"/>
  <c r="CQ68" i="1"/>
  <c r="CQ69" i="1"/>
  <c r="CQ70" i="1"/>
  <c r="CQ71" i="1"/>
  <c r="CQ72" i="1"/>
  <c r="CQ73" i="1"/>
  <c r="CQ74" i="1"/>
  <c r="CQ75" i="1"/>
  <c r="CQ76" i="1"/>
  <c r="CQ77" i="1"/>
  <c r="CQ78" i="1"/>
  <c r="CQ79" i="1"/>
  <c r="CQ80" i="1"/>
  <c r="CQ81" i="1"/>
  <c r="CQ82" i="1"/>
  <c r="CQ83" i="1"/>
  <c r="CQ84" i="1"/>
  <c r="CQ85" i="1"/>
  <c r="CQ86" i="1"/>
  <c r="CQ87" i="1"/>
  <c r="CQ88" i="1"/>
  <c r="CQ89" i="1"/>
  <c r="CQ90" i="1"/>
  <c r="CQ91" i="1"/>
  <c r="CQ92" i="1"/>
  <c r="CQ93" i="1"/>
  <c r="CQ94" i="1"/>
  <c r="CQ95" i="1"/>
  <c r="CQ101" i="1"/>
  <c r="CQ103" i="1"/>
  <c r="CQ104" i="1"/>
  <c r="CQ105" i="1"/>
  <c r="CQ106" i="1"/>
  <c r="CQ107" i="1"/>
  <c r="CQ108" i="1"/>
  <c r="CQ109" i="1"/>
  <c r="CQ110" i="1"/>
  <c r="CQ111" i="1"/>
  <c r="CQ112" i="1"/>
  <c r="CQ113" i="1"/>
  <c r="CQ114" i="1"/>
  <c r="CQ115" i="1"/>
  <c r="CQ116" i="1"/>
  <c r="CQ117" i="1"/>
  <c r="CQ118" i="1"/>
  <c r="CQ119" i="1"/>
  <c r="CQ120" i="1"/>
  <c r="CQ121" i="1"/>
  <c r="CQ122" i="1"/>
  <c r="CQ123" i="1"/>
  <c r="CQ124" i="1"/>
  <c r="CQ125" i="1"/>
  <c r="CQ126" i="1"/>
  <c r="CQ127" i="1"/>
  <c r="CQ128" i="1"/>
  <c r="CQ129" i="1"/>
  <c r="CQ130" i="1"/>
  <c r="CQ131" i="1"/>
  <c r="CQ132" i="1"/>
  <c r="CQ133" i="1"/>
  <c r="CQ134" i="1"/>
  <c r="CQ135" i="1"/>
  <c r="CQ136" i="1"/>
  <c r="CQ137" i="1"/>
  <c r="CQ138" i="1"/>
  <c r="CQ139" i="1"/>
  <c r="CQ140" i="1"/>
  <c r="CQ141" i="1"/>
  <c r="CQ142" i="1"/>
  <c r="CQ143" i="1"/>
  <c r="CQ144" i="1"/>
  <c r="CQ145" i="1"/>
  <c r="CQ146" i="1"/>
  <c r="CQ147" i="1"/>
  <c r="CQ148" i="1"/>
  <c r="CQ149" i="1"/>
  <c r="CQ150" i="1"/>
  <c r="CQ151" i="1"/>
  <c r="CQ152" i="1"/>
  <c r="CQ153" i="1"/>
  <c r="CQ154" i="1"/>
  <c r="CQ155" i="1"/>
  <c r="CQ156" i="1"/>
  <c r="DI175" i="1"/>
  <c r="CQ188" i="1"/>
  <c r="CQ189" i="1"/>
  <c r="CQ190" i="1"/>
  <c r="CQ191" i="1"/>
  <c r="CQ192" i="1"/>
  <c r="CQ193" i="1"/>
  <c r="CQ194" i="1"/>
  <c r="CQ195" i="1"/>
  <c r="CQ196" i="1"/>
  <c r="CQ197" i="1"/>
  <c r="CQ198" i="1"/>
  <c r="CQ199" i="1"/>
  <c r="CQ200" i="1"/>
  <c r="CQ201" i="1"/>
  <c r="CQ202" i="1"/>
  <c r="CQ203" i="1"/>
  <c r="CQ204" i="1"/>
  <c r="CQ205" i="1"/>
  <c r="CQ206" i="1"/>
  <c r="CQ207" i="1"/>
  <c r="CQ233" i="1"/>
  <c r="CQ234" i="1"/>
  <c r="CQ235" i="1"/>
  <c r="CQ236" i="1"/>
  <c r="CQ237" i="1"/>
  <c r="CQ238" i="1"/>
  <c r="CQ239" i="1"/>
  <c r="CQ240" i="1"/>
  <c r="CQ241" i="1"/>
  <c r="CQ242" i="1"/>
  <c r="CQ243" i="1"/>
  <c r="CQ244" i="1"/>
  <c r="CQ245" i="1"/>
  <c r="CQ246" i="1"/>
  <c r="CQ247" i="1"/>
  <c r="CQ248" i="1"/>
  <c r="CQ249" i="1"/>
  <c r="CQ250" i="1"/>
  <c r="CQ251" i="1"/>
  <c r="CQ252" i="1"/>
  <c r="CQ253" i="1"/>
  <c r="CQ254" i="1"/>
  <c r="CQ255" i="1"/>
  <c r="CQ256" i="1"/>
  <c r="CQ257" i="1"/>
  <c r="CQ258" i="1"/>
  <c r="CQ259" i="1"/>
  <c r="CQ260" i="1"/>
  <c r="CQ261" i="1"/>
  <c r="CQ262" i="1"/>
  <c r="CQ263" i="1"/>
  <c r="CQ264" i="1"/>
  <c r="CQ265" i="1"/>
  <c r="CQ266" i="1"/>
  <c r="CQ268" i="1"/>
  <c r="CQ275" i="1"/>
  <c r="CQ276" i="1"/>
  <c r="CQ277" i="1"/>
  <c r="CQ278" i="1"/>
  <c r="CQ279" i="1"/>
  <c r="CQ280" i="1"/>
  <c r="CQ281" i="1"/>
  <c r="CQ282" i="1"/>
  <c r="CQ285" i="1"/>
  <c r="CQ286" i="1"/>
  <c r="CQ287" i="1"/>
  <c r="CQ288" i="1"/>
  <c r="CQ290" i="1"/>
  <c r="CQ292" i="1"/>
  <c r="CQ294" i="1"/>
  <c r="CQ295" i="1"/>
  <c r="CQ296" i="1"/>
  <c r="CQ297" i="1"/>
  <c r="CQ298" i="1"/>
  <c r="CQ299" i="1"/>
  <c r="CQ303" i="1"/>
  <c r="CQ304" i="1"/>
  <c r="CQ305" i="1"/>
  <c r="CQ306" i="1"/>
  <c r="CQ307" i="1"/>
  <c r="CQ308" i="1"/>
  <c r="CQ309" i="1"/>
  <c r="CQ310" i="1"/>
  <c r="CQ311" i="1"/>
  <c r="CQ312" i="1"/>
  <c r="CQ313" i="1"/>
  <c r="CQ314" i="1"/>
  <c r="CQ315" i="1"/>
  <c r="CQ316" i="1"/>
  <c r="CQ317" i="1"/>
  <c r="CQ9" i="1"/>
  <c r="DF9" i="1"/>
  <c r="DI166" i="1" l="1"/>
  <c r="DJ166" i="1" s="1"/>
  <c r="DI317" i="1"/>
  <c r="DJ317" i="1"/>
  <c r="DK317" i="1"/>
  <c r="DK313" i="1"/>
  <c r="DK309" i="1"/>
  <c r="DI305" i="1"/>
  <c r="DJ305" i="1" s="1"/>
  <c r="DK305" i="1"/>
  <c r="DK298" i="1"/>
  <c r="DI294" i="1"/>
  <c r="DJ294" i="1" s="1"/>
  <c r="DK294" i="1"/>
  <c r="DK287" i="1"/>
  <c r="DK281" i="1"/>
  <c r="DI277" i="1"/>
  <c r="DJ277" i="1" s="1"/>
  <c r="DK277" i="1"/>
  <c r="DK266" i="1"/>
  <c r="DI262" i="1"/>
  <c r="DK262" i="1"/>
  <c r="DJ262" i="1"/>
  <c r="DI258" i="1"/>
  <c r="DJ258" i="1" s="1"/>
  <c r="DK258" i="1"/>
  <c r="DI254" i="1"/>
  <c r="DK254" i="1"/>
  <c r="DJ254" i="1"/>
  <c r="DK250" i="1"/>
  <c r="DK246" i="1"/>
  <c r="DI242" i="1"/>
  <c r="DJ242" i="1" s="1"/>
  <c r="DK242" i="1"/>
  <c r="DI238" i="1"/>
  <c r="DJ238" i="1" s="1"/>
  <c r="DK238" i="1"/>
  <c r="DK234" i="1"/>
  <c r="DI205" i="1"/>
  <c r="DJ205" i="1" s="1"/>
  <c r="DK205" i="1"/>
  <c r="DI201" i="1"/>
  <c r="DJ201" i="1" s="1"/>
  <c r="DK201" i="1"/>
  <c r="DK197" i="1"/>
  <c r="DK193" i="1"/>
  <c r="DK189" i="1"/>
  <c r="DI153" i="1"/>
  <c r="DJ153" i="1" s="1"/>
  <c r="DK153" i="1"/>
  <c r="DK149" i="1"/>
  <c r="DK145" i="1"/>
  <c r="DK141" i="1"/>
  <c r="DI137" i="1"/>
  <c r="DJ137" i="1" s="1"/>
  <c r="DK137" i="1"/>
  <c r="DK133" i="1"/>
  <c r="DK129" i="1"/>
  <c r="DI125" i="1"/>
  <c r="DJ125" i="1" s="1"/>
  <c r="DK125" i="1"/>
  <c r="DK121" i="1"/>
  <c r="DJ117" i="1"/>
  <c r="DK117" i="1"/>
  <c r="DK113" i="1"/>
  <c r="DK109" i="1"/>
  <c r="DI105" i="1"/>
  <c r="DJ105" i="1" s="1"/>
  <c r="DK105" i="1"/>
  <c r="DK95" i="1"/>
  <c r="DK91" i="1"/>
  <c r="DI87" i="1"/>
  <c r="DJ87" i="1"/>
  <c r="DK87" i="1"/>
  <c r="DI83" i="1"/>
  <c r="DJ83" i="1" s="1"/>
  <c r="DK83" i="1"/>
  <c r="DK79" i="1"/>
  <c r="DK75" i="1"/>
  <c r="DI71" i="1"/>
  <c r="DJ71" i="1"/>
  <c r="DK71" i="1"/>
  <c r="DI62" i="1"/>
  <c r="DJ62" i="1" s="1"/>
  <c r="DK62" i="1"/>
  <c r="DK58" i="1"/>
  <c r="DK54" i="1"/>
  <c r="DI50" i="1"/>
  <c r="DJ50" i="1" s="1"/>
  <c r="DK50" i="1"/>
  <c r="DI46" i="1"/>
  <c r="DJ46" i="1" s="1"/>
  <c r="DK46" i="1"/>
  <c r="DK42" i="1"/>
  <c r="DK37" i="1"/>
  <c r="DI33" i="1"/>
  <c r="DJ33" i="1" s="1"/>
  <c r="DK33" i="1"/>
  <c r="DI29" i="1"/>
  <c r="DJ29" i="1" s="1"/>
  <c r="DK29" i="1"/>
  <c r="DK25" i="1"/>
  <c r="DI21" i="1"/>
  <c r="DJ21" i="1" s="1"/>
  <c r="DK21" i="1"/>
  <c r="DI17" i="1"/>
  <c r="DJ17" i="1" s="1"/>
  <c r="DK17" i="1"/>
  <c r="DI13" i="1"/>
  <c r="DJ13" i="1" s="1"/>
  <c r="DK13" i="1"/>
  <c r="DK181" i="1"/>
  <c r="DK172" i="1"/>
  <c r="DK162" i="1"/>
  <c r="DK161" i="1"/>
  <c r="DK184" i="1"/>
  <c r="DK159" i="1"/>
  <c r="DK182" i="1"/>
  <c r="DI316" i="1"/>
  <c r="DJ316" i="1" s="1"/>
  <c r="DK316" i="1"/>
  <c r="DK312" i="1"/>
  <c r="DI308" i="1"/>
  <c r="DJ308" i="1" s="1"/>
  <c r="DK308" i="1"/>
  <c r="DK304" i="1"/>
  <c r="DI297" i="1"/>
  <c r="DJ297" i="1" s="1"/>
  <c r="DK297" i="1"/>
  <c r="DK292" i="1"/>
  <c r="DI286" i="1"/>
  <c r="DJ286" i="1" s="1"/>
  <c r="DK286" i="1"/>
  <c r="DI280" i="1"/>
  <c r="DJ280" i="1" s="1"/>
  <c r="DK280" i="1"/>
  <c r="DK276" i="1"/>
  <c r="DK265" i="1"/>
  <c r="DK261" i="1"/>
  <c r="DI257" i="1"/>
  <c r="DJ257" i="1"/>
  <c r="DK257" i="1"/>
  <c r="DK253" i="1"/>
  <c r="DK249" i="1"/>
  <c r="DI245" i="1"/>
  <c r="DJ245" i="1" s="1"/>
  <c r="DK245" i="1"/>
  <c r="DI241" i="1"/>
  <c r="DJ241" i="1" s="1"/>
  <c r="DK241" i="1"/>
  <c r="DK237" i="1"/>
  <c r="DK233" i="1"/>
  <c r="DI204" i="1"/>
  <c r="DJ204" i="1" s="1"/>
  <c r="DK204" i="1"/>
  <c r="DI200" i="1"/>
  <c r="DJ200" i="1" s="1"/>
  <c r="DK200" i="1"/>
  <c r="DI196" i="1"/>
  <c r="DJ196" i="1" s="1"/>
  <c r="DK196" i="1"/>
  <c r="DK192" i="1"/>
  <c r="DI188" i="1"/>
  <c r="DJ188" i="1" s="1"/>
  <c r="DK188" i="1"/>
  <c r="DI156" i="1"/>
  <c r="DJ156" i="1" s="1"/>
  <c r="DK156" i="1"/>
  <c r="DK152" i="1"/>
  <c r="DI148" i="1"/>
  <c r="DJ148" i="1" s="1"/>
  <c r="DK148" i="1"/>
  <c r="DI144" i="1"/>
  <c r="DJ144" i="1"/>
  <c r="DK144" i="1"/>
  <c r="DI140" i="1"/>
  <c r="DJ140" i="1" s="1"/>
  <c r="DK140" i="1"/>
  <c r="DI136" i="1"/>
  <c r="DJ136" i="1" s="1"/>
  <c r="DK136" i="1"/>
  <c r="DI132" i="1"/>
  <c r="DJ132" i="1" s="1"/>
  <c r="DK132" i="1"/>
  <c r="DK128" i="1"/>
  <c r="DI124" i="1"/>
  <c r="DJ124" i="1" s="1"/>
  <c r="DK124" i="1"/>
  <c r="DK120" i="1"/>
  <c r="DI116" i="1"/>
  <c r="DJ116" i="1"/>
  <c r="DK116" i="1"/>
  <c r="DI112" i="1"/>
  <c r="DJ112" i="1"/>
  <c r="DK112" i="1"/>
  <c r="DI108" i="1"/>
  <c r="DJ108" i="1"/>
  <c r="DK108" i="1"/>
  <c r="DI104" i="1"/>
  <c r="DJ104" i="1" s="1"/>
  <c r="DK104" i="1"/>
  <c r="DI94" i="1"/>
  <c r="DJ94" i="1" s="1"/>
  <c r="DK94" i="1"/>
  <c r="DK90" i="1"/>
  <c r="DI86" i="1"/>
  <c r="DJ86" i="1" s="1"/>
  <c r="DK86" i="1"/>
  <c r="DI82" i="1"/>
  <c r="DJ82" i="1" s="1"/>
  <c r="DK82" i="1"/>
  <c r="DK78" i="1"/>
  <c r="DK74" i="1"/>
  <c r="DK70" i="1"/>
  <c r="DI61" i="1"/>
  <c r="DJ61" i="1" s="1"/>
  <c r="DK61" i="1"/>
  <c r="DK57" i="1"/>
  <c r="DI53" i="1"/>
  <c r="DJ53" i="1" s="1"/>
  <c r="DK53" i="1"/>
  <c r="DI49" i="1"/>
  <c r="DJ49" i="1" s="1"/>
  <c r="DK49" i="1"/>
  <c r="DI45" i="1"/>
  <c r="DJ45" i="1" s="1"/>
  <c r="DK45" i="1"/>
  <c r="DK41" i="1"/>
  <c r="DK36" i="1"/>
  <c r="DK32" i="1"/>
  <c r="DI28" i="1"/>
  <c r="DJ28" i="1" s="1"/>
  <c r="DK28" i="1"/>
  <c r="DK24" i="1"/>
  <c r="DK20" i="1"/>
  <c r="DI16" i="1"/>
  <c r="DJ16" i="1" s="1"/>
  <c r="DK16" i="1"/>
  <c r="DI12" i="1"/>
  <c r="DJ12" i="1" s="1"/>
  <c r="DK12" i="1"/>
  <c r="DK157" i="1"/>
  <c r="DK180" i="1"/>
  <c r="DK163" i="1"/>
  <c r="DK170" i="1"/>
  <c r="DK169" i="1"/>
  <c r="DK160" i="1"/>
  <c r="DK167" i="1"/>
  <c r="DK158" i="1"/>
  <c r="DI315" i="1"/>
  <c r="DJ315" i="1" s="1"/>
  <c r="DK315" i="1"/>
  <c r="DI311" i="1"/>
  <c r="DJ311" i="1" s="1"/>
  <c r="DK311" i="1"/>
  <c r="DI307" i="1"/>
  <c r="DJ307" i="1" s="1"/>
  <c r="DK307" i="1"/>
  <c r="DI303" i="1"/>
  <c r="DJ303" i="1" s="1"/>
  <c r="DK303" i="1"/>
  <c r="DI296" i="1"/>
  <c r="DJ296" i="1" s="1"/>
  <c r="DK296" i="1"/>
  <c r="DI290" i="1"/>
  <c r="DK290" i="1"/>
  <c r="DJ290" i="1"/>
  <c r="DI285" i="1"/>
  <c r="DJ285" i="1" s="1"/>
  <c r="DK285" i="1"/>
  <c r="DI279" i="1"/>
  <c r="DJ279" i="1" s="1"/>
  <c r="DK279" i="1"/>
  <c r="DI275" i="1"/>
  <c r="DJ275" i="1" s="1"/>
  <c r="DK275" i="1"/>
  <c r="DK264" i="1"/>
  <c r="DI260" i="1"/>
  <c r="DJ260" i="1" s="1"/>
  <c r="DK260" i="1"/>
  <c r="DI256" i="1"/>
  <c r="DK256" i="1"/>
  <c r="DJ256" i="1"/>
  <c r="DI252" i="1"/>
  <c r="DJ252" i="1" s="1"/>
  <c r="DK252" i="1"/>
  <c r="DK248" i="1"/>
  <c r="DI244" i="1"/>
  <c r="DJ244" i="1"/>
  <c r="DK244" i="1"/>
  <c r="DI240" i="1"/>
  <c r="DJ240" i="1" s="1"/>
  <c r="DK240" i="1"/>
  <c r="DI236" i="1"/>
  <c r="DJ236" i="1" s="1"/>
  <c r="DK236" i="1"/>
  <c r="DK207" i="1"/>
  <c r="DI203" i="1"/>
  <c r="DJ203" i="1" s="1"/>
  <c r="DK203" i="1"/>
  <c r="DI199" i="1"/>
  <c r="DJ199" i="1" s="1"/>
  <c r="DK199" i="1"/>
  <c r="DI195" i="1"/>
  <c r="DJ195" i="1" s="1"/>
  <c r="DK195" i="1"/>
  <c r="DK191" i="1"/>
  <c r="DK155" i="1"/>
  <c r="DI151" i="1"/>
  <c r="DJ151" i="1" s="1"/>
  <c r="DK151" i="1"/>
  <c r="DI147" i="1"/>
  <c r="DJ147" i="1" s="1"/>
  <c r="DK147" i="1"/>
  <c r="DI143" i="1"/>
  <c r="DJ143" i="1"/>
  <c r="DK143" i="1"/>
  <c r="DI139" i="1"/>
  <c r="DJ139" i="1" s="1"/>
  <c r="DK139" i="1"/>
  <c r="DI135" i="1"/>
  <c r="DJ135" i="1" s="1"/>
  <c r="DK135" i="1"/>
  <c r="DI131" i="1"/>
  <c r="DJ131" i="1" s="1"/>
  <c r="DK131" i="1"/>
  <c r="DK127" i="1"/>
  <c r="DI123" i="1"/>
  <c r="DJ123" i="1" s="1"/>
  <c r="DK123" i="1"/>
  <c r="DI119" i="1"/>
  <c r="DJ119" i="1" s="1"/>
  <c r="DK119" i="1"/>
  <c r="DI115" i="1"/>
  <c r="DJ115" i="1"/>
  <c r="DK115" i="1"/>
  <c r="DK111" i="1"/>
  <c r="DI107" i="1"/>
  <c r="DJ107" i="1" s="1"/>
  <c r="DK107" i="1"/>
  <c r="DI103" i="1"/>
  <c r="DJ103" i="1"/>
  <c r="DK103" i="1"/>
  <c r="DI93" i="1"/>
  <c r="DJ93" i="1" s="1"/>
  <c r="DK93" i="1"/>
  <c r="DK89" i="1"/>
  <c r="DI85" i="1"/>
  <c r="DJ85" i="1" s="1"/>
  <c r="DK85" i="1"/>
  <c r="DI81" i="1"/>
  <c r="DJ81" i="1" s="1"/>
  <c r="DK81" i="1"/>
  <c r="DI77" i="1"/>
  <c r="DJ77" i="1" s="1"/>
  <c r="DK77" i="1"/>
  <c r="DK73" i="1"/>
  <c r="DI69" i="1"/>
  <c r="DJ69" i="1" s="1"/>
  <c r="DK69" i="1"/>
  <c r="DK60" i="1"/>
  <c r="DK56" i="1"/>
  <c r="DK52" i="1"/>
  <c r="DI48" i="1"/>
  <c r="DJ48" i="1" s="1"/>
  <c r="DK48" i="1"/>
  <c r="DK44" i="1"/>
  <c r="DI40" i="1"/>
  <c r="DJ40" i="1" s="1"/>
  <c r="DK40" i="1"/>
  <c r="DK35" i="1"/>
  <c r="DK31" i="1"/>
  <c r="DK27" i="1"/>
  <c r="DK23" i="1"/>
  <c r="DI19" i="1"/>
  <c r="DJ19" i="1" s="1"/>
  <c r="DK19" i="1"/>
  <c r="DK15" i="1"/>
  <c r="DK11" i="1"/>
  <c r="DK165" i="1"/>
  <c r="DK187" i="1"/>
  <c r="DK171" i="1"/>
  <c r="DK178" i="1"/>
  <c r="DK177" i="1"/>
  <c r="DK168" i="1"/>
  <c r="DJ175" i="1"/>
  <c r="DK175" i="1"/>
  <c r="DK166" i="1"/>
  <c r="DK9" i="1"/>
  <c r="DI314" i="1"/>
  <c r="DJ314" i="1" s="1"/>
  <c r="DK314" i="1"/>
  <c r="DK310" i="1"/>
  <c r="DI306" i="1"/>
  <c r="DJ306" i="1" s="1"/>
  <c r="DK306" i="1"/>
  <c r="DI299" i="1"/>
  <c r="DJ299" i="1" s="1"/>
  <c r="DK299" i="1"/>
  <c r="DI295" i="1"/>
  <c r="DJ295" i="1"/>
  <c r="DK295" i="1"/>
  <c r="DK288" i="1"/>
  <c r="DK282" i="1"/>
  <c r="DI278" i="1"/>
  <c r="DJ278" i="1" s="1"/>
  <c r="DK278" i="1"/>
  <c r="DI268" i="1"/>
  <c r="DJ268" i="1" s="1"/>
  <c r="DK268" i="1"/>
  <c r="DK263" i="1"/>
  <c r="DK259" i="1"/>
  <c r="DI255" i="1"/>
  <c r="DJ255" i="1" s="1"/>
  <c r="DK255" i="1"/>
  <c r="DI251" i="1"/>
  <c r="DJ251" i="1" s="1"/>
  <c r="DK251" i="1"/>
  <c r="DK247" i="1"/>
  <c r="DI243" i="1"/>
  <c r="DJ243" i="1"/>
  <c r="DK243" i="1"/>
  <c r="DI239" i="1"/>
  <c r="DJ239" i="1" s="1"/>
  <c r="DK239" i="1"/>
  <c r="DI235" i="1"/>
  <c r="DJ235" i="1" s="1"/>
  <c r="DK235" i="1"/>
  <c r="DK206" i="1"/>
  <c r="DK202" i="1"/>
  <c r="DI198" i="1"/>
  <c r="DJ198" i="1" s="1"/>
  <c r="DK198" i="1"/>
  <c r="DI194" i="1"/>
  <c r="DJ194" i="1" s="1"/>
  <c r="DK194" i="1"/>
  <c r="DK190" i="1"/>
  <c r="DK154" i="1"/>
  <c r="DI150" i="1"/>
  <c r="DJ150" i="1" s="1"/>
  <c r="DK150" i="1"/>
  <c r="DK146" i="1"/>
  <c r="DK142" i="1"/>
  <c r="DK138" i="1"/>
  <c r="DI134" i="1"/>
  <c r="DJ134" i="1" s="1"/>
  <c r="DK134" i="1"/>
  <c r="DK130" i="1"/>
  <c r="DI126" i="1"/>
  <c r="DJ126" i="1"/>
  <c r="DK126" i="1"/>
  <c r="DJ122" i="1"/>
  <c r="DK122" i="1"/>
  <c r="DI118" i="1"/>
  <c r="DJ118" i="1"/>
  <c r="DK118" i="1"/>
  <c r="DK114" i="1"/>
  <c r="DK110" i="1"/>
  <c r="DK106" i="1"/>
  <c r="DI101" i="1"/>
  <c r="DJ101" i="1"/>
  <c r="DK101" i="1"/>
  <c r="DK92" i="1"/>
  <c r="DI88" i="1"/>
  <c r="DJ88" i="1"/>
  <c r="DK88" i="1"/>
  <c r="DK84" i="1"/>
  <c r="DK80" i="1"/>
  <c r="DK76" i="1"/>
  <c r="DK72" i="1"/>
  <c r="DK68" i="1"/>
  <c r="DK63" i="1"/>
  <c r="DI59" i="1"/>
  <c r="DJ59" i="1" s="1"/>
  <c r="DK59" i="1"/>
  <c r="DI55" i="1"/>
  <c r="DJ55" i="1" s="1"/>
  <c r="DK55" i="1"/>
  <c r="DI51" i="1"/>
  <c r="DJ51" i="1" s="1"/>
  <c r="DK51" i="1"/>
  <c r="DK47" i="1"/>
  <c r="DK43" i="1"/>
  <c r="DK38" i="1"/>
  <c r="DI34" i="1"/>
  <c r="DJ34" i="1" s="1"/>
  <c r="DK34" i="1"/>
  <c r="DI30" i="1"/>
  <c r="DJ30" i="1" s="1"/>
  <c r="DK30" i="1"/>
  <c r="DK26" i="1"/>
  <c r="DK22" i="1"/>
  <c r="DI18" i="1"/>
  <c r="DJ18" i="1" s="1"/>
  <c r="DK18" i="1"/>
  <c r="DI14" i="1"/>
  <c r="DJ14" i="1" s="1"/>
  <c r="DK14" i="1"/>
  <c r="DK10" i="1"/>
  <c r="DK173" i="1"/>
  <c r="DK164" i="1"/>
  <c r="DK179" i="1"/>
  <c r="DK186" i="1"/>
  <c r="DK185" i="1"/>
  <c r="DK176" i="1"/>
  <c r="DK183" i="1"/>
  <c r="DJ174" i="1"/>
  <c r="DK174" i="1"/>
  <c r="DI246" i="1"/>
  <c r="DJ246" i="1" s="1"/>
  <c r="DI41" i="1"/>
  <c r="DJ41" i="1" s="1"/>
  <c r="DI89" i="1"/>
  <c r="DJ89" i="1" s="1"/>
  <c r="DI43" i="1"/>
  <c r="DJ43" i="1" s="1"/>
  <c r="DI145" i="1"/>
  <c r="DJ145" i="1" s="1"/>
  <c r="DI113" i="1"/>
  <c r="DJ113" i="1" s="1"/>
  <c r="DI312" i="1"/>
  <c r="DJ312" i="1" s="1"/>
  <c r="DI233" i="1"/>
  <c r="DJ233" i="1" s="1"/>
  <c r="DI189" i="1"/>
  <c r="DJ189" i="1" s="1"/>
  <c r="DI10" i="1"/>
  <c r="DJ10" i="1" s="1"/>
  <c r="DI91" i="1"/>
  <c r="DJ91" i="1" s="1"/>
  <c r="DI172" i="1"/>
  <c r="DJ172" i="1" s="1"/>
  <c r="DI207" i="1"/>
  <c r="DJ207" i="1" s="1"/>
  <c r="DI191" i="1"/>
  <c r="DJ191" i="1" s="1"/>
  <c r="DI42" i="1"/>
  <c r="DJ42" i="1" s="1"/>
  <c r="DI313" i="1"/>
  <c r="DJ313" i="1" s="1"/>
  <c r="DI310" i="1"/>
  <c r="DJ310" i="1" s="1"/>
  <c r="DI234" i="1"/>
  <c r="DJ234" i="1" s="1"/>
  <c r="DI27" i="1"/>
  <c r="DJ27" i="1" s="1"/>
  <c r="DI26" i="1"/>
  <c r="DJ26" i="1" s="1"/>
  <c r="DI25" i="1"/>
  <c r="DJ25" i="1" s="1"/>
  <c r="DI23" i="1"/>
  <c r="DJ23" i="1" s="1"/>
  <c r="DI22" i="1"/>
  <c r="DJ22" i="1" s="1"/>
  <c r="DI11" i="1"/>
  <c r="DJ11" i="1" s="1"/>
  <c r="DI190" i="1"/>
  <c r="DJ190" i="1" s="1"/>
  <c r="DI288" i="1"/>
  <c r="DJ288" i="1" s="1"/>
  <c r="DI193" i="1"/>
  <c r="DJ193" i="1" s="1"/>
  <c r="DI192" i="1"/>
  <c r="DJ192" i="1" s="1"/>
  <c r="DI206" i="1"/>
  <c r="DJ206" i="1" s="1"/>
  <c r="DI60" i="1"/>
  <c r="DJ60" i="1" s="1"/>
  <c r="DI44" i="1"/>
  <c r="DJ44" i="1" s="1"/>
  <c r="DI129" i="1"/>
  <c r="DJ129" i="1" s="1"/>
  <c r="DI128" i="1"/>
  <c r="DJ128" i="1" s="1"/>
  <c r="DI127" i="1"/>
  <c r="DJ127" i="1" s="1"/>
  <c r="DI90" i="1"/>
  <c r="DJ90" i="1" s="1"/>
  <c r="DI249" i="1"/>
  <c r="DJ249" i="1" s="1"/>
  <c r="DI247" i="1"/>
  <c r="DJ247" i="1" s="1"/>
  <c r="DI92" i="1"/>
  <c r="DJ92" i="1" s="1"/>
  <c r="DI266" i="1"/>
  <c r="DJ266" i="1" s="1"/>
  <c r="DI146" i="1"/>
  <c r="DJ146" i="1" s="1"/>
  <c r="DI130" i="1"/>
  <c r="DJ130" i="1" s="1"/>
  <c r="DI114" i="1"/>
  <c r="DJ114" i="1" s="1"/>
  <c r="DI76" i="1"/>
  <c r="DJ76" i="1" s="1"/>
  <c r="DI54" i="1"/>
  <c r="DJ54" i="1" s="1"/>
  <c r="DI259" i="1"/>
  <c r="DJ259" i="1" s="1"/>
  <c r="DI35" i="1"/>
  <c r="DJ35" i="1" s="1"/>
  <c r="DI141" i="1"/>
  <c r="DJ141" i="1" s="1"/>
  <c r="DI38" i="1"/>
  <c r="DJ38" i="1" s="1"/>
  <c r="DI37" i="1"/>
  <c r="DJ37" i="1" s="1"/>
  <c r="DI263" i="1"/>
  <c r="DJ263" i="1" s="1"/>
  <c r="DI261" i="1"/>
  <c r="DJ261" i="1" s="1"/>
  <c r="DI70" i="1"/>
  <c r="DJ70" i="1" s="1"/>
  <c r="CQ97" i="1"/>
  <c r="CQ227" i="1"/>
  <c r="CQ219" i="1"/>
  <c r="CQ211" i="1"/>
  <c r="DF228" i="1"/>
  <c r="DF220" i="1"/>
  <c r="DF212" i="1"/>
  <c r="CQ271" i="1"/>
  <c r="DF269" i="1"/>
  <c r="DF289" i="1"/>
  <c r="CQ228" i="1"/>
  <c r="CQ220" i="1"/>
  <c r="CQ212" i="1"/>
  <c r="DF229" i="1"/>
  <c r="DF221" i="1"/>
  <c r="DF213" i="1"/>
  <c r="CQ272" i="1"/>
  <c r="DF270" i="1"/>
  <c r="CQ293" i="1"/>
  <c r="CQ98" i="1"/>
  <c r="CQ99" i="1"/>
  <c r="DF96" i="1"/>
  <c r="CQ229" i="1"/>
  <c r="CQ221" i="1"/>
  <c r="CQ213" i="1"/>
  <c r="DF230" i="1"/>
  <c r="DF222" i="1"/>
  <c r="DF214" i="1"/>
  <c r="CQ273" i="1"/>
  <c r="DF271" i="1"/>
  <c r="CQ291" i="1"/>
  <c r="DF8" i="1"/>
  <c r="CQ100" i="1"/>
  <c r="DF97" i="1"/>
  <c r="CQ230" i="1"/>
  <c r="CQ222" i="1"/>
  <c r="CQ214" i="1"/>
  <c r="DF231" i="1"/>
  <c r="DF223" i="1"/>
  <c r="DF215" i="1"/>
  <c r="CQ274" i="1"/>
  <c r="DF272" i="1"/>
  <c r="DF284" i="1"/>
  <c r="CQ289" i="1"/>
  <c r="DF98" i="1"/>
  <c r="CQ223" i="1"/>
  <c r="DF232" i="1"/>
  <c r="DF224" i="1"/>
  <c r="DF216" i="1"/>
  <c r="DF208" i="1"/>
  <c r="CQ267" i="1"/>
  <c r="DF273" i="1"/>
  <c r="CQ283" i="1"/>
  <c r="CQ8" i="1"/>
  <c r="CQ232" i="1"/>
  <c r="CQ224" i="1"/>
  <c r="CQ216" i="1"/>
  <c r="CQ208" i="1"/>
  <c r="DF225" i="1"/>
  <c r="DF217" i="1"/>
  <c r="DF209" i="1"/>
  <c r="DF102" i="1"/>
  <c r="DF274" i="1"/>
  <c r="CQ284" i="1"/>
  <c r="DF99" i="1"/>
  <c r="DF100" i="1"/>
  <c r="CQ102" i="1"/>
  <c r="CQ225" i="1"/>
  <c r="CQ217" i="1"/>
  <c r="CQ209" i="1"/>
  <c r="DF226" i="1"/>
  <c r="DF218" i="1"/>
  <c r="DF210" i="1"/>
  <c r="CQ269" i="1"/>
  <c r="DF293" i="1"/>
  <c r="CQ231" i="1"/>
  <c r="CQ215" i="1"/>
  <c r="DF219" i="1"/>
  <c r="DF267" i="1"/>
  <c r="DF283" i="1"/>
  <c r="CQ96" i="1"/>
  <c r="CQ226" i="1"/>
  <c r="CQ218" i="1"/>
  <c r="CQ210" i="1"/>
  <c r="DF227" i="1"/>
  <c r="DF211" i="1"/>
  <c r="CQ270" i="1"/>
  <c r="DF291" i="1"/>
  <c r="DI159" i="1"/>
  <c r="DJ159" i="1" s="1"/>
  <c r="DI111" i="1"/>
  <c r="DJ111" i="1" s="1"/>
  <c r="DI57" i="1"/>
  <c r="DJ57" i="1" s="1"/>
  <c r="DI56" i="1"/>
  <c r="DJ56" i="1" s="1"/>
  <c r="DI265" i="1"/>
  <c r="DJ265" i="1" s="1"/>
  <c r="DI110" i="1"/>
  <c r="DJ110" i="1" s="1"/>
  <c r="DI109" i="1"/>
  <c r="DJ109" i="1" s="1"/>
  <c r="DI58" i="1"/>
  <c r="DJ58" i="1" s="1"/>
  <c r="DI292" i="1"/>
  <c r="DJ292" i="1" s="1"/>
  <c r="DI142" i="1"/>
  <c r="DJ142" i="1" s="1"/>
  <c r="DI24" i="1"/>
  <c r="DJ24" i="1" s="1"/>
  <c r="DI158" i="1"/>
  <c r="DJ158" i="1" s="1"/>
  <c r="DI173" i="1"/>
  <c r="DJ173" i="1" s="1"/>
  <c r="DI157" i="1"/>
  <c r="DJ157" i="1" s="1"/>
  <c r="DI74" i="1"/>
  <c r="DJ74" i="1" s="1"/>
  <c r="DI80" i="1"/>
  <c r="DJ80" i="1" s="1"/>
  <c r="DI78" i="1"/>
  <c r="DJ78" i="1" s="1"/>
  <c r="DI75" i="1"/>
  <c r="DJ75" i="1" s="1"/>
  <c r="DI73" i="1"/>
  <c r="DJ73" i="1" s="1"/>
  <c r="DI72" i="1"/>
  <c r="DJ72" i="1" s="1"/>
  <c r="DI282" i="1"/>
  <c r="DJ282" i="1" s="1"/>
  <c r="DI250" i="1"/>
  <c r="DJ250" i="1" s="1"/>
  <c r="DI155" i="1"/>
  <c r="DJ155" i="1" s="1"/>
  <c r="DI152" i="1"/>
  <c r="DJ152" i="1" s="1"/>
  <c r="DI32" i="1"/>
  <c r="DJ32" i="1" s="1"/>
  <c r="DI281" i="1"/>
  <c r="DJ281" i="1" s="1"/>
  <c r="DI120" i="1"/>
  <c r="DJ120" i="1" s="1"/>
  <c r="DI187" i="1"/>
  <c r="DJ187" i="1" s="1"/>
  <c r="DI171" i="1"/>
  <c r="DJ171" i="1" s="1"/>
  <c r="DI185" i="1"/>
  <c r="DJ185" i="1" s="1"/>
  <c r="DI169" i="1"/>
  <c r="DJ169" i="1" s="1"/>
  <c r="DI121" i="1"/>
  <c r="DJ121" i="1" s="1"/>
  <c r="DI178" i="1"/>
  <c r="DJ178" i="1" s="1"/>
  <c r="DI162" i="1"/>
  <c r="DJ162" i="1" s="1"/>
  <c r="DI197" i="1"/>
  <c r="DJ197" i="1" s="1"/>
  <c r="DI177" i="1"/>
  <c r="DJ177" i="1" s="1"/>
  <c r="DI161" i="1"/>
  <c r="DJ161" i="1" s="1"/>
  <c r="DI95" i="1"/>
  <c r="DJ95" i="1" s="1"/>
  <c r="DI176" i="1"/>
  <c r="DJ176" i="1" s="1"/>
  <c r="DI160" i="1"/>
  <c r="DJ160" i="1" s="1"/>
  <c r="DI79" i="1"/>
  <c r="DJ79" i="1" s="1"/>
  <c r="DI304" i="1"/>
  <c r="DJ304" i="1" s="1"/>
  <c r="DI165" i="1"/>
  <c r="DJ165" i="1" s="1"/>
  <c r="DI149" i="1"/>
  <c r="DJ149" i="1" s="1"/>
  <c r="DI63" i="1"/>
  <c r="DJ63" i="1" s="1"/>
  <c r="DI264" i="1"/>
  <c r="DJ264" i="1" s="1"/>
  <c r="DI133" i="1"/>
  <c r="DJ133" i="1" s="1"/>
  <c r="DI47" i="1"/>
  <c r="DJ47" i="1" s="1"/>
  <c r="DI248" i="1"/>
  <c r="DJ248" i="1" s="1"/>
  <c r="DI117" i="1"/>
  <c r="DI31" i="1"/>
  <c r="DJ31" i="1" s="1"/>
  <c r="DI183" i="1"/>
  <c r="DJ183" i="1" s="1"/>
  <c r="DI167" i="1"/>
  <c r="DJ167" i="1" s="1"/>
  <c r="DI15" i="1"/>
  <c r="DJ15" i="1" s="1"/>
  <c r="DI184" i="1"/>
  <c r="DJ184" i="1" s="1"/>
  <c r="DI168" i="1"/>
  <c r="DJ168" i="1" s="1"/>
  <c r="DI182" i="1"/>
  <c r="DJ182" i="1" s="1"/>
  <c r="DI180" i="1"/>
  <c r="DJ180" i="1" s="1"/>
  <c r="DI164" i="1"/>
  <c r="DJ164" i="1" s="1"/>
  <c r="DI179" i="1"/>
  <c r="DJ179" i="1" s="1"/>
  <c r="DI163" i="1"/>
  <c r="DJ163" i="1" s="1"/>
  <c r="DI181" i="1"/>
  <c r="DJ181" i="1" s="1"/>
  <c r="DI309" i="1"/>
  <c r="DJ309" i="1" s="1"/>
  <c r="DI298" i="1"/>
  <c r="DJ298" i="1" s="1"/>
  <c r="DI287" i="1"/>
  <c r="DJ287" i="1" s="1"/>
  <c r="DI276" i="1"/>
  <c r="DJ276" i="1" s="1"/>
  <c r="DI253" i="1"/>
  <c r="DJ253" i="1" s="1"/>
  <c r="DI237" i="1"/>
  <c r="DJ237" i="1" s="1"/>
  <c r="DI202" i="1"/>
  <c r="DJ202" i="1" s="1"/>
  <c r="DI186" i="1"/>
  <c r="DJ186" i="1" s="1"/>
  <c r="DI170" i="1"/>
  <c r="DJ170" i="1" s="1"/>
  <c r="DI154" i="1"/>
  <c r="DJ154" i="1" s="1"/>
  <c r="DI138" i="1"/>
  <c r="DJ138" i="1" s="1"/>
  <c r="DI122" i="1"/>
  <c r="DI106" i="1"/>
  <c r="DJ106" i="1" s="1"/>
  <c r="DI84" i="1"/>
  <c r="DJ84" i="1" s="1"/>
  <c r="DI68" i="1"/>
  <c r="DJ68" i="1" s="1"/>
  <c r="DI52" i="1"/>
  <c r="DJ52" i="1" s="1"/>
  <c r="DI36" i="1"/>
  <c r="DJ36" i="1" s="1"/>
  <c r="DI20" i="1"/>
  <c r="DJ20" i="1" s="1"/>
  <c r="DI9" i="1"/>
  <c r="DJ9" i="1" s="1"/>
  <c r="DK226" i="1" l="1"/>
  <c r="DK269" i="1"/>
  <c r="DK209" i="1"/>
  <c r="DI208" i="1"/>
  <c r="DK208" i="1"/>
  <c r="DJ208" i="1"/>
  <c r="DK8" i="1"/>
  <c r="DK223" i="1"/>
  <c r="DK227" i="1"/>
  <c r="DK96" i="1"/>
  <c r="DK215" i="1"/>
  <c r="DK217" i="1"/>
  <c r="DK216" i="1"/>
  <c r="DK283" i="1"/>
  <c r="DK274" i="1"/>
  <c r="DK214" i="1"/>
  <c r="DK100" i="1"/>
  <c r="DK273" i="1"/>
  <c r="DK213" i="1"/>
  <c r="DK99" i="1"/>
  <c r="DK272" i="1"/>
  <c r="DK212" i="1"/>
  <c r="DK97" i="1"/>
  <c r="DK210" i="1"/>
  <c r="DK231" i="1"/>
  <c r="DK225" i="1"/>
  <c r="DK284" i="1"/>
  <c r="DK224" i="1"/>
  <c r="DK289" i="1"/>
  <c r="DK222" i="1"/>
  <c r="DK221" i="1"/>
  <c r="DK98" i="1"/>
  <c r="DK220" i="1"/>
  <c r="DK271" i="1"/>
  <c r="DK211" i="1"/>
  <c r="DJ270" i="1"/>
  <c r="DK270" i="1"/>
  <c r="DI218" i="1"/>
  <c r="DJ218" i="1" s="1"/>
  <c r="DK218" i="1"/>
  <c r="DK102" i="1"/>
  <c r="DJ232" i="1"/>
  <c r="DK232" i="1"/>
  <c r="DK267" i="1"/>
  <c r="DK230" i="1"/>
  <c r="DK291" i="1"/>
  <c r="DK229" i="1"/>
  <c r="DK293" i="1"/>
  <c r="DK228" i="1"/>
  <c r="DK219" i="1"/>
  <c r="DI97" i="1"/>
  <c r="DJ97" i="1" s="1"/>
  <c r="DI216" i="1"/>
  <c r="DJ216" i="1" s="1"/>
  <c r="DI100" i="1"/>
  <c r="DJ100" i="1" s="1"/>
  <c r="DI226" i="1"/>
  <c r="DJ226" i="1" s="1"/>
  <c r="DI227" i="1"/>
  <c r="DJ227" i="1" s="1"/>
  <c r="DI96" i="1"/>
  <c r="DJ96" i="1" s="1"/>
  <c r="DI211" i="1"/>
  <c r="DJ211" i="1" s="1"/>
  <c r="DI219" i="1"/>
  <c r="DJ219" i="1" s="1"/>
  <c r="DI272" i="1"/>
  <c r="DJ272" i="1" s="1"/>
  <c r="DI230" i="1"/>
  <c r="DJ230" i="1" s="1"/>
  <c r="DI99" i="1"/>
  <c r="DJ99" i="1" s="1"/>
  <c r="DI267" i="1"/>
  <c r="DJ267" i="1" s="1"/>
  <c r="DI231" i="1"/>
  <c r="DJ231" i="1" s="1"/>
  <c r="DI232" i="1"/>
  <c r="DI270" i="1"/>
  <c r="DI209" i="1"/>
  <c r="DJ209" i="1" s="1"/>
  <c r="DI98" i="1"/>
  <c r="DJ98" i="1" s="1"/>
  <c r="DI273" i="1"/>
  <c r="DJ273" i="1" s="1"/>
  <c r="DI269" i="1"/>
  <c r="DJ269" i="1" s="1"/>
  <c r="DI217" i="1"/>
  <c r="DJ217" i="1" s="1"/>
  <c r="DI289" i="1"/>
  <c r="DJ289" i="1" s="1"/>
  <c r="DI214" i="1"/>
  <c r="DJ214" i="1" s="1"/>
  <c r="DI220" i="1"/>
  <c r="DJ220" i="1" s="1"/>
  <c r="DI293" i="1"/>
  <c r="DJ293" i="1" s="1"/>
  <c r="DI228" i="1"/>
  <c r="DJ228" i="1" s="1"/>
  <c r="DI210" i="1"/>
  <c r="DJ210" i="1" s="1"/>
  <c r="DI274" i="1"/>
  <c r="DJ274" i="1" s="1"/>
  <c r="DI291" i="1"/>
  <c r="DJ291" i="1" s="1"/>
  <c r="DI221" i="1"/>
  <c r="DJ221" i="1" s="1"/>
  <c r="DI223" i="1"/>
  <c r="DJ223" i="1" s="1"/>
  <c r="DI271" i="1"/>
  <c r="DJ271" i="1" s="1"/>
  <c r="DI229" i="1"/>
  <c r="DJ229" i="1" s="1"/>
  <c r="DI225" i="1"/>
  <c r="DJ225" i="1" s="1"/>
  <c r="DI213" i="1"/>
  <c r="DJ213" i="1" s="1"/>
  <c r="DI215" i="1"/>
  <c r="DJ215" i="1" s="1"/>
  <c r="DI212" i="1"/>
  <c r="DJ212" i="1" s="1"/>
  <c r="DI224" i="1"/>
  <c r="DJ224" i="1" s="1"/>
  <c r="DI8" i="1"/>
  <c r="DJ8" i="1" s="1"/>
  <c r="DI283" i="1"/>
  <c r="DJ283" i="1" s="1"/>
  <c r="DI222" i="1"/>
  <c r="DJ222" i="1" s="1"/>
  <c r="DF302" i="1"/>
  <c r="DI284" i="1"/>
  <c r="DJ284" i="1" s="1"/>
  <c r="DI102" i="1"/>
  <c r="DJ102" i="1" s="1"/>
  <c r="CQ300" i="1"/>
  <c r="CQ301" i="1"/>
  <c r="CQ302" i="1"/>
  <c r="DF39" i="1"/>
  <c r="DF300" i="1"/>
  <c r="CQ39" i="1"/>
  <c r="DF301" i="1"/>
  <c r="BW19" i="1"/>
  <c r="DF324" i="1" l="1"/>
  <c r="CQ324" i="1"/>
  <c r="DK301" i="1"/>
  <c r="DK300" i="1"/>
  <c r="DK39" i="1"/>
  <c r="DK302" i="1"/>
  <c r="DI39" i="1"/>
  <c r="DJ39" i="1" s="1"/>
  <c r="DI301" i="1"/>
  <c r="DJ301" i="1" s="1"/>
  <c r="DI302" i="1"/>
  <c r="DJ302" i="1" s="1"/>
  <c r="DI300" i="1"/>
  <c r="DJ300" i="1" s="1"/>
  <c r="DI324" i="1" l="1"/>
  <c r="DJ324" i="1"/>
  <c r="DK324" i="1"/>
  <c r="BW10" i="1"/>
  <c r="BW11" i="1"/>
  <c r="BW12" i="1"/>
  <c r="BW13" i="1"/>
  <c r="BW14" i="1"/>
  <c r="BW15" i="1"/>
  <c r="BW16" i="1"/>
  <c r="BW17" i="1"/>
  <c r="BW18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100" i="1"/>
  <c r="BW101" i="1"/>
  <c r="BW102" i="1"/>
  <c r="BW103" i="1"/>
  <c r="BW104" i="1"/>
  <c r="BW105" i="1"/>
  <c r="BW106" i="1"/>
  <c r="BW107" i="1"/>
  <c r="BW108" i="1"/>
  <c r="BW109" i="1"/>
  <c r="BW110" i="1"/>
  <c r="BW111" i="1"/>
  <c r="BW112" i="1"/>
  <c r="BW113" i="1"/>
  <c r="BW114" i="1"/>
  <c r="BW115" i="1"/>
  <c r="BW116" i="1"/>
  <c r="BW117" i="1"/>
  <c r="BW118" i="1"/>
  <c r="BW119" i="1"/>
  <c r="BW120" i="1"/>
  <c r="BW121" i="1"/>
  <c r="BW122" i="1"/>
  <c r="BW123" i="1"/>
  <c r="BW124" i="1"/>
  <c r="BW125" i="1"/>
  <c r="BW126" i="1"/>
  <c r="BW127" i="1"/>
  <c r="BW128" i="1"/>
  <c r="BW129" i="1"/>
  <c r="BW130" i="1"/>
  <c r="BW131" i="1"/>
  <c r="BW132" i="1"/>
  <c r="BW133" i="1"/>
  <c r="BW134" i="1"/>
  <c r="BW135" i="1"/>
  <c r="BW136" i="1"/>
  <c r="BW137" i="1"/>
  <c r="BW138" i="1"/>
  <c r="BW139" i="1"/>
  <c r="BW140" i="1"/>
  <c r="BW141" i="1"/>
  <c r="BW142" i="1"/>
  <c r="BW143" i="1"/>
  <c r="BW144" i="1"/>
  <c r="BW145" i="1"/>
  <c r="BW146" i="1"/>
  <c r="BW147" i="1"/>
  <c r="BW148" i="1"/>
  <c r="BW149" i="1"/>
  <c r="BW150" i="1"/>
  <c r="BW151" i="1"/>
  <c r="BW152" i="1"/>
  <c r="BW153" i="1"/>
  <c r="BW154" i="1"/>
  <c r="BW155" i="1"/>
  <c r="BW156" i="1"/>
  <c r="BW157" i="1"/>
  <c r="BW158" i="1"/>
  <c r="BW159" i="1"/>
  <c r="BW160" i="1"/>
  <c r="BW161" i="1"/>
  <c r="BW162" i="1"/>
  <c r="BW163" i="1"/>
  <c r="BW164" i="1"/>
  <c r="BW165" i="1"/>
  <c r="BW166" i="1"/>
  <c r="BW167" i="1"/>
  <c r="BW168" i="1"/>
  <c r="BW169" i="1"/>
  <c r="BW170" i="1"/>
  <c r="BW171" i="1"/>
  <c r="BW172" i="1"/>
  <c r="BW173" i="1"/>
  <c r="BW174" i="1"/>
  <c r="BW175" i="1"/>
  <c r="BW176" i="1"/>
  <c r="BW177" i="1"/>
  <c r="BW178" i="1"/>
  <c r="BW179" i="1"/>
  <c r="BW180" i="1"/>
  <c r="BW181" i="1"/>
  <c r="BW182" i="1"/>
  <c r="BW183" i="1"/>
  <c r="BW184" i="1"/>
  <c r="BW185" i="1"/>
  <c r="BW186" i="1"/>
  <c r="BW187" i="1"/>
  <c r="BW188" i="1"/>
  <c r="BW189" i="1"/>
  <c r="BW190" i="1"/>
  <c r="BW191" i="1"/>
  <c r="BW192" i="1"/>
  <c r="BW193" i="1"/>
  <c r="BW194" i="1"/>
  <c r="BW195" i="1"/>
  <c r="BW196" i="1"/>
  <c r="BW197" i="1"/>
  <c r="BW198" i="1"/>
  <c r="BW199" i="1"/>
  <c r="BW200" i="1"/>
  <c r="BW201" i="1"/>
  <c r="BW202" i="1"/>
  <c r="BW203" i="1"/>
  <c r="BW204" i="1"/>
  <c r="BW205" i="1"/>
  <c r="BW206" i="1"/>
  <c r="BW207" i="1"/>
  <c r="BW208" i="1"/>
  <c r="BW209" i="1"/>
  <c r="BW210" i="1"/>
  <c r="BW211" i="1"/>
  <c r="BW212" i="1"/>
  <c r="BW213" i="1"/>
  <c r="BW214" i="1"/>
  <c r="BW215" i="1"/>
  <c r="BW216" i="1"/>
  <c r="BW217" i="1"/>
  <c r="BW218" i="1"/>
  <c r="BW219" i="1"/>
  <c r="BW220" i="1"/>
  <c r="BW221" i="1"/>
  <c r="BW222" i="1"/>
  <c r="BW223" i="1"/>
  <c r="BW224" i="1"/>
  <c r="BW225" i="1"/>
  <c r="BW226" i="1"/>
  <c r="BW227" i="1"/>
  <c r="BW228" i="1"/>
  <c r="BW229" i="1"/>
  <c r="BW230" i="1"/>
  <c r="BW231" i="1"/>
  <c r="BW232" i="1"/>
  <c r="BW233" i="1"/>
  <c r="BW234" i="1"/>
  <c r="BW235" i="1"/>
  <c r="BW236" i="1"/>
  <c r="BW237" i="1"/>
  <c r="BW238" i="1"/>
  <c r="BW239" i="1"/>
  <c r="BW240" i="1"/>
  <c r="BW241" i="1"/>
  <c r="BW242" i="1"/>
  <c r="BW243" i="1"/>
  <c r="BW244" i="1"/>
  <c r="BW245" i="1"/>
  <c r="BW246" i="1"/>
  <c r="BW247" i="1"/>
  <c r="BW248" i="1"/>
  <c r="BW249" i="1"/>
  <c r="BW250" i="1"/>
  <c r="BW251" i="1"/>
  <c r="BW252" i="1"/>
  <c r="BW253" i="1"/>
  <c r="BW254" i="1"/>
  <c r="BW255" i="1"/>
  <c r="BW256" i="1"/>
  <c r="BW257" i="1"/>
  <c r="BW258" i="1"/>
  <c r="BW259" i="1"/>
  <c r="BW260" i="1"/>
  <c r="BW261" i="1"/>
  <c r="BW262" i="1"/>
  <c r="BW263" i="1"/>
  <c r="BW264" i="1"/>
  <c r="BW265" i="1"/>
  <c r="BW266" i="1"/>
  <c r="BW267" i="1"/>
  <c r="BW268" i="1"/>
  <c r="BW269" i="1"/>
  <c r="BW270" i="1"/>
  <c r="BW271" i="1"/>
  <c r="BW272" i="1"/>
  <c r="BW273" i="1"/>
  <c r="BW274" i="1"/>
  <c r="BW275" i="1"/>
  <c r="BW276" i="1"/>
  <c r="BW277" i="1"/>
  <c r="BW278" i="1"/>
  <c r="BW279" i="1"/>
  <c r="BW280" i="1"/>
  <c r="BW281" i="1"/>
  <c r="BW282" i="1"/>
  <c r="BW283" i="1"/>
  <c r="BW284" i="1"/>
  <c r="BW285" i="1"/>
  <c r="BW286" i="1"/>
  <c r="BW287" i="1"/>
  <c r="BW288" i="1"/>
  <c r="BW289" i="1"/>
  <c r="BW290" i="1"/>
  <c r="BW291" i="1"/>
  <c r="BW292" i="1"/>
  <c r="BW293" i="1"/>
  <c r="BW294" i="1"/>
  <c r="BW295" i="1"/>
  <c r="BW296" i="1"/>
  <c r="BW297" i="1"/>
  <c r="BW298" i="1"/>
  <c r="BW299" i="1"/>
  <c r="BW300" i="1"/>
  <c r="BW301" i="1"/>
  <c r="BW302" i="1"/>
  <c r="BW303" i="1"/>
  <c r="BW304" i="1"/>
  <c r="BW305" i="1"/>
  <c r="BW306" i="1"/>
  <c r="BW307" i="1"/>
  <c r="BW308" i="1"/>
  <c r="BW309" i="1"/>
  <c r="BW310" i="1"/>
  <c r="BW311" i="1"/>
  <c r="BW312" i="1"/>
  <c r="BW313" i="1"/>
  <c r="BW314" i="1"/>
  <c r="BW315" i="1"/>
  <c r="BW316" i="1"/>
  <c r="BW317" i="1"/>
  <c r="BW9" i="1"/>
  <c r="BW8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9" i="1"/>
  <c r="BH8" i="1"/>
  <c r="AO258" i="1"/>
  <c r="AP258" i="1" s="1"/>
  <c r="AO257" i="1"/>
  <c r="AP257" i="1" s="1"/>
  <c r="AO256" i="1"/>
  <c r="AP256" i="1" s="1"/>
  <c r="AO254" i="1"/>
  <c r="AP254" i="1" s="1"/>
  <c r="AM258" i="1"/>
  <c r="AN258" i="1" s="1"/>
  <c r="AM257" i="1"/>
  <c r="AN257" i="1" s="1"/>
  <c r="AM256" i="1"/>
  <c r="AN256" i="1" s="1"/>
  <c r="AM255" i="1"/>
  <c r="AN255" i="1" s="1"/>
  <c r="AM254" i="1"/>
  <c r="AN254" i="1" s="1"/>
  <c r="AK258" i="1"/>
  <c r="AL258" i="1" s="1"/>
  <c r="AK257" i="1"/>
  <c r="AL257" i="1" s="1"/>
  <c r="AK256" i="1"/>
  <c r="AL256" i="1" s="1"/>
  <c r="AK255" i="1"/>
  <c r="AL255" i="1" s="1"/>
  <c r="AK254" i="1"/>
  <c r="AL254" i="1" s="1"/>
  <c r="AI258" i="1"/>
  <c r="AJ258" i="1" s="1"/>
  <c r="AI257" i="1"/>
  <c r="AJ257" i="1" s="1"/>
  <c r="AI256" i="1"/>
  <c r="AJ256" i="1" s="1"/>
  <c r="AI255" i="1"/>
  <c r="AJ255" i="1" s="1"/>
  <c r="AI254" i="1"/>
  <c r="AJ254" i="1" s="1"/>
  <c r="AR258" i="1"/>
  <c r="AS258" i="1" s="1"/>
  <c r="AR257" i="1"/>
  <c r="AS257" i="1" s="1"/>
  <c r="AR256" i="1"/>
  <c r="AS256" i="1" s="1"/>
  <c r="AR255" i="1"/>
  <c r="AS255" i="1" s="1"/>
  <c r="AR254" i="1"/>
  <c r="AS254" i="1" s="1"/>
  <c r="BW324" i="1" l="1"/>
  <c r="BH324" i="1"/>
  <c r="CB9" i="1"/>
  <c r="CB314" i="1"/>
  <c r="CA314" i="1"/>
  <c r="CB310" i="1"/>
  <c r="CB306" i="1"/>
  <c r="CB302" i="1"/>
  <c r="CB298" i="1"/>
  <c r="CA298" i="1"/>
  <c r="CB294" i="1"/>
  <c r="CB290" i="1"/>
  <c r="CA290" i="1"/>
  <c r="CB286" i="1"/>
  <c r="CB282" i="1"/>
  <c r="CB278" i="1"/>
  <c r="CB274" i="1"/>
  <c r="CB270" i="1"/>
  <c r="CA270" i="1"/>
  <c r="CB266" i="1"/>
  <c r="CB262" i="1"/>
  <c r="CB258" i="1"/>
  <c r="CB254" i="1"/>
  <c r="CB250" i="1"/>
  <c r="CB246" i="1"/>
  <c r="CB242" i="1"/>
  <c r="CB238" i="1"/>
  <c r="CB234" i="1"/>
  <c r="CB230" i="1"/>
  <c r="CB226" i="1"/>
  <c r="CA226" i="1"/>
  <c r="CB222" i="1"/>
  <c r="CB218" i="1"/>
  <c r="CB214" i="1"/>
  <c r="CB210" i="1"/>
  <c r="CB206" i="1"/>
  <c r="CA206" i="1"/>
  <c r="CB202" i="1"/>
  <c r="CB198" i="1"/>
  <c r="CB194" i="1"/>
  <c r="CB190" i="1"/>
  <c r="CB186" i="1"/>
  <c r="CB182" i="1"/>
  <c r="CB178" i="1"/>
  <c r="CB174" i="1"/>
  <c r="CA174" i="1"/>
  <c r="CB170" i="1"/>
  <c r="CB166" i="1"/>
  <c r="CB162" i="1"/>
  <c r="CB158" i="1"/>
  <c r="CB154" i="1"/>
  <c r="CB150" i="1"/>
  <c r="CB146" i="1"/>
  <c r="CB142" i="1"/>
  <c r="CB138" i="1"/>
  <c r="CB134" i="1"/>
  <c r="CB130" i="1"/>
  <c r="CB126" i="1"/>
  <c r="CA126" i="1"/>
  <c r="CB122" i="1"/>
  <c r="CA122" i="1"/>
  <c r="CB118" i="1"/>
  <c r="CA118" i="1"/>
  <c r="CB114" i="1"/>
  <c r="CB110" i="1"/>
  <c r="CB106" i="1"/>
  <c r="CA106" i="1"/>
  <c r="CB102" i="1"/>
  <c r="CB98" i="1"/>
  <c r="CB94" i="1"/>
  <c r="CB90" i="1"/>
  <c r="CB86" i="1"/>
  <c r="CA86" i="1"/>
  <c r="CB82" i="1"/>
  <c r="CB78" i="1"/>
  <c r="CB74" i="1"/>
  <c r="CB70" i="1"/>
  <c r="CA70" i="1"/>
  <c r="CB66" i="1"/>
  <c r="CA66" i="1"/>
  <c r="CB62" i="1"/>
  <c r="CB58" i="1"/>
  <c r="CB54" i="1"/>
  <c r="CB50" i="1"/>
  <c r="CB46" i="1"/>
  <c r="CB42" i="1"/>
  <c r="CB38" i="1"/>
  <c r="CA38" i="1"/>
  <c r="CB34" i="1"/>
  <c r="CB30" i="1"/>
  <c r="CB26" i="1"/>
  <c r="CA26" i="1"/>
  <c r="CB22" i="1"/>
  <c r="CA22" i="1"/>
  <c r="CB18" i="1"/>
  <c r="CB14" i="1"/>
  <c r="CB10" i="1"/>
  <c r="CB317" i="1"/>
  <c r="CA317" i="1"/>
  <c r="CB313" i="1"/>
  <c r="CA313" i="1"/>
  <c r="CB309" i="1"/>
  <c r="CA309" i="1"/>
  <c r="CB305" i="1"/>
  <c r="CB301" i="1"/>
  <c r="CB297" i="1"/>
  <c r="CA297" i="1"/>
  <c r="CB293" i="1"/>
  <c r="CB289" i="1"/>
  <c r="CA289" i="1"/>
  <c r="CB285" i="1"/>
  <c r="CB281" i="1"/>
  <c r="CB277" i="1"/>
  <c r="CB273" i="1"/>
  <c r="CB269" i="1"/>
  <c r="CB265" i="1"/>
  <c r="CB261" i="1"/>
  <c r="CB257" i="1"/>
  <c r="CB253" i="1"/>
  <c r="CB249" i="1"/>
  <c r="CB245" i="1"/>
  <c r="CB241" i="1"/>
  <c r="CB237" i="1"/>
  <c r="CB233" i="1"/>
  <c r="CB229" i="1"/>
  <c r="CB225" i="1"/>
  <c r="CB221" i="1"/>
  <c r="CB217" i="1"/>
  <c r="CB213" i="1"/>
  <c r="CB209" i="1"/>
  <c r="CB205" i="1"/>
  <c r="CB201" i="1"/>
  <c r="CB197" i="1"/>
  <c r="CB193" i="1"/>
  <c r="CB189" i="1"/>
  <c r="CB185" i="1"/>
  <c r="CB181" i="1"/>
  <c r="CB177" i="1"/>
  <c r="CB173" i="1"/>
  <c r="CB169" i="1"/>
  <c r="CB165" i="1"/>
  <c r="CB161" i="1"/>
  <c r="CB157" i="1"/>
  <c r="CB153" i="1"/>
  <c r="CB149" i="1"/>
  <c r="CB145" i="1"/>
  <c r="CB141" i="1"/>
  <c r="CB137" i="1"/>
  <c r="CB133" i="1"/>
  <c r="CA133" i="1"/>
  <c r="CB129" i="1"/>
  <c r="CB125" i="1"/>
  <c r="CA125" i="1"/>
  <c r="CB121" i="1"/>
  <c r="CA121" i="1"/>
  <c r="CB117" i="1"/>
  <c r="CA117" i="1"/>
  <c r="CB113" i="1"/>
  <c r="CB109" i="1"/>
  <c r="CB105" i="1"/>
  <c r="CA105" i="1"/>
  <c r="CB101" i="1"/>
  <c r="CB97" i="1"/>
  <c r="CB93" i="1"/>
  <c r="CB89" i="1"/>
  <c r="CA89" i="1"/>
  <c r="CB85" i="1"/>
  <c r="CA85" i="1"/>
  <c r="CB81" i="1"/>
  <c r="CA81" i="1"/>
  <c r="CB77" i="1"/>
  <c r="CB73" i="1"/>
  <c r="CB69" i="1"/>
  <c r="CA65" i="1"/>
  <c r="CB65" i="1"/>
  <c r="CB61" i="1"/>
  <c r="CB57" i="1"/>
  <c r="CB53" i="1"/>
  <c r="CB49" i="1"/>
  <c r="CB45" i="1"/>
  <c r="CB41" i="1"/>
  <c r="CA41" i="1"/>
  <c r="CB37" i="1"/>
  <c r="CB33" i="1"/>
  <c r="CB29" i="1"/>
  <c r="CA29" i="1"/>
  <c r="CB25" i="1"/>
  <c r="CA21" i="1"/>
  <c r="CB21" i="1"/>
  <c r="CB17" i="1"/>
  <c r="CA17" i="1"/>
  <c r="CB13" i="1"/>
  <c r="CB316" i="1"/>
  <c r="CB312" i="1"/>
  <c r="CA312" i="1"/>
  <c r="CB308" i="1"/>
  <c r="CA308" i="1"/>
  <c r="CB304" i="1"/>
  <c r="CA304" i="1"/>
  <c r="CB300" i="1"/>
  <c r="CA300" i="1"/>
  <c r="CB296" i="1"/>
  <c r="CB292" i="1"/>
  <c r="CB288" i="1"/>
  <c r="CA288" i="1"/>
  <c r="CB284" i="1"/>
  <c r="CB280" i="1"/>
  <c r="CB276" i="1"/>
  <c r="CB272" i="1"/>
  <c r="CB268" i="1"/>
  <c r="CB264" i="1"/>
  <c r="CB260" i="1"/>
  <c r="CB256" i="1"/>
  <c r="CB252" i="1"/>
  <c r="CB248" i="1"/>
  <c r="CB244" i="1"/>
  <c r="CA240" i="1"/>
  <c r="CB240" i="1"/>
  <c r="CB236" i="1"/>
  <c r="CA232" i="1"/>
  <c r="CB232" i="1"/>
  <c r="CB228" i="1"/>
  <c r="CB224" i="1"/>
  <c r="CB220" i="1"/>
  <c r="CB216" i="1"/>
  <c r="CB212" i="1"/>
  <c r="CA208" i="1"/>
  <c r="CB208" i="1"/>
  <c r="CB204" i="1"/>
  <c r="CB200" i="1"/>
  <c r="CB196" i="1"/>
  <c r="CB192" i="1"/>
  <c r="CB188" i="1"/>
  <c r="CA184" i="1"/>
  <c r="CB184" i="1"/>
  <c r="CB180" i="1"/>
  <c r="CB176" i="1"/>
  <c r="CB172" i="1"/>
  <c r="CB168" i="1"/>
  <c r="CB164" i="1"/>
  <c r="CA160" i="1"/>
  <c r="CB160" i="1"/>
  <c r="CB156" i="1"/>
  <c r="CB152" i="1"/>
  <c r="CA148" i="1"/>
  <c r="CB148" i="1"/>
  <c r="CB144" i="1"/>
  <c r="CB140" i="1"/>
  <c r="CB136" i="1"/>
  <c r="CB132" i="1"/>
  <c r="CB128" i="1"/>
  <c r="CB124" i="1"/>
  <c r="CB120" i="1"/>
  <c r="CA116" i="1"/>
  <c r="CB116" i="1"/>
  <c r="CA112" i="1"/>
  <c r="CB112" i="1"/>
  <c r="CB108" i="1"/>
  <c r="CA108" i="1"/>
  <c r="CA104" i="1"/>
  <c r="CB104" i="1"/>
  <c r="CB100" i="1"/>
  <c r="CB96" i="1"/>
  <c r="CB92" i="1"/>
  <c r="CB88" i="1"/>
  <c r="CA88" i="1"/>
  <c r="CB84" i="1"/>
  <c r="CB80" i="1"/>
  <c r="CB76" i="1"/>
  <c r="CB72" i="1"/>
  <c r="CA68" i="1"/>
  <c r="CB68" i="1"/>
  <c r="CB64" i="1"/>
  <c r="CB60" i="1"/>
  <c r="CB56" i="1"/>
  <c r="CB52" i="1"/>
  <c r="CB48" i="1"/>
  <c r="CA48" i="1"/>
  <c r="CA44" i="1"/>
  <c r="CB44" i="1"/>
  <c r="CB40" i="1"/>
  <c r="CB36" i="1"/>
  <c r="CB32" i="1"/>
  <c r="CB28" i="1"/>
  <c r="CB24" i="1"/>
  <c r="CB20" i="1"/>
  <c r="CA16" i="1"/>
  <c r="CB16" i="1"/>
  <c r="CA12" i="1"/>
  <c r="CB12" i="1"/>
  <c r="CB8" i="1"/>
  <c r="CB315" i="1"/>
  <c r="CA315" i="1"/>
  <c r="CB311" i="1"/>
  <c r="CA307" i="1"/>
  <c r="CB307" i="1"/>
  <c r="CB303" i="1"/>
  <c r="CB299" i="1"/>
  <c r="CA299" i="1"/>
  <c r="CB295" i="1"/>
  <c r="CA295" i="1"/>
  <c r="CA291" i="1"/>
  <c r="CB291" i="1"/>
  <c r="CA287" i="1"/>
  <c r="CB287" i="1"/>
  <c r="CB283" i="1"/>
  <c r="CB279" i="1"/>
  <c r="CA279" i="1"/>
  <c r="CB275" i="1"/>
  <c r="CB271" i="1"/>
  <c r="CB267" i="1"/>
  <c r="CB263" i="1"/>
  <c r="CB259" i="1"/>
  <c r="CB255" i="1"/>
  <c r="CB251" i="1"/>
  <c r="CB247" i="1"/>
  <c r="CA243" i="1"/>
  <c r="CB243" i="1"/>
  <c r="CB239" i="1"/>
  <c r="CB235" i="1"/>
  <c r="CB231" i="1"/>
  <c r="CB227" i="1"/>
  <c r="CB223" i="1"/>
  <c r="CB219" i="1"/>
  <c r="CB215" i="1"/>
  <c r="CB211" i="1"/>
  <c r="CB207" i="1"/>
  <c r="CB203" i="1"/>
  <c r="CB199" i="1"/>
  <c r="CB195" i="1"/>
  <c r="CB191" i="1"/>
  <c r="CB187" i="1"/>
  <c r="CA187" i="1"/>
  <c r="CB183" i="1"/>
  <c r="CB179" i="1"/>
  <c r="CA175" i="1"/>
  <c r="CB175" i="1"/>
  <c r="CB171" i="1"/>
  <c r="CA171" i="1"/>
  <c r="CB167" i="1"/>
  <c r="CA163" i="1"/>
  <c r="CB163" i="1"/>
  <c r="CB159" i="1"/>
  <c r="CB155" i="1"/>
  <c r="CB151" i="1"/>
  <c r="CB147" i="1"/>
  <c r="CA143" i="1"/>
  <c r="CB143" i="1"/>
  <c r="CB139" i="1"/>
  <c r="CB135" i="1"/>
  <c r="CB131" i="1"/>
  <c r="CB127" i="1"/>
  <c r="CB123" i="1"/>
  <c r="CB119" i="1"/>
  <c r="CA119" i="1"/>
  <c r="CA115" i="1"/>
  <c r="CB115" i="1"/>
  <c r="CB111" i="1"/>
  <c r="CB107" i="1"/>
  <c r="CA107" i="1"/>
  <c r="CB103" i="1"/>
  <c r="CA103" i="1"/>
  <c r="CB99" i="1"/>
  <c r="CB95" i="1"/>
  <c r="CB91" i="1"/>
  <c r="CA87" i="1"/>
  <c r="CB87" i="1"/>
  <c r="CB83" i="1"/>
  <c r="CB79" i="1"/>
  <c r="CB75" i="1"/>
  <c r="CA71" i="1"/>
  <c r="CB71" i="1"/>
  <c r="CB67" i="1"/>
  <c r="CB63" i="1"/>
  <c r="CA63" i="1"/>
  <c r="CB59" i="1"/>
  <c r="CB55" i="1"/>
  <c r="CA55" i="1"/>
  <c r="CB51" i="1"/>
  <c r="CB47" i="1"/>
  <c r="CB43" i="1"/>
  <c r="CB39" i="1"/>
  <c r="CB35" i="1"/>
  <c r="CA31" i="1"/>
  <c r="CB31" i="1"/>
  <c r="CB27" i="1"/>
  <c r="CA23" i="1"/>
  <c r="CB23" i="1"/>
  <c r="CB19" i="1"/>
  <c r="CA15" i="1"/>
  <c r="CB15" i="1"/>
  <c r="CB11" i="1"/>
  <c r="AO255" i="1"/>
  <c r="AP255" i="1" s="1"/>
  <c r="BZ305" i="1"/>
  <c r="CA305" i="1" s="1"/>
  <c r="BZ308" i="1"/>
  <c r="BZ276" i="1"/>
  <c r="CA276" i="1" s="1"/>
  <c r="BZ244" i="1"/>
  <c r="CA244" i="1" s="1"/>
  <c r="BZ212" i="1"/>
  <c r="CA212" i="1" s="1"/>
  <c r="BZ196" i="1"/>
  <c r="CA196" i="1" s="1"/>
  <c r="BZ180" i="1"/>
  <c r="CA180" i="1" s="1"/>
  <c r="BZ164" i="1"/>
  <c r="CA164" i="1" s="1"/>
  <c r="BZ148" i="1"/>
  <c r="BZ132" i="1"/>
  <c r="CA132" i="1" s="1"/>
  <c r="BZ116" i="1"/>
  <c r="BZ100" i="1"/>
  <c r="CA100" i="1" s="1"/>
  <c r="BZ84" i="1"/>
  <c r="CA84" i="1" s="1"/>
  <c r="BZ68" i="1"/>
  <c r="BZ52" i="1"/>
  <c r="CA52" i="1" s="1"/>
  <c r="BZ36" i="1"/>
  <c r="CA36" i="1" s="1"/>
  <c r="BZ20" i="1"/>
  <c r="CA20" i="1" s="1"/>
  <c r="BZ274" i="1"/>
  <c r="CA274" i="1" s="1"/>
  <c r="BZ146" i="1"/>
  <c r="CA146" i="1" s="1"/>
  <c r="BZ34" i="1"/>
  <c r="CA34" i="1" s="1"/>
  <c r="BZ129" i="1"/>
  <c r="CA129" i="1" s="1"/>
  <c r="BZ292" i="1"/>
  <c r="CA292" i="1" s="1"/>
  <c r="BZ260" i="1"/>
  <c r="CA260" i="1" s="1"/>
  <c r="BZ228" i="1"/>
  <c r="CA228" i="1" s="1"/>
  <c r="BZ307" i="1"/>
  <c r="BZ291" i="1"/>
  <c r="BZ275" i="1"/>
  <c r="CA275" i="1" s="1"/>
  <c r="BZ259" i="1"/>
  <c r="CA259" i="1" s="1"/>
  <c r="BZ243" i="1"/>
  <c r="BZ227" i="1"/>
  <c r="CA227" i="1" s="1"/>
  <c r="BZ211" i="1"/>
  <c r="CA211" i="1" s="1"/>
  <c r="BZ195" i="1"/>
  <c r="CA195" i="1" s="1"/>
  <c r="BZ179" i="1"/>
  <c r="CA179" i="1" s="1"/>
  <c r="BZ163" i="1"/>
  <c r="BZ147" i="1"/>
  <c r="CA147" i="1" s="1"/>
  <c r="BZ131" i="1"/>
  <c r="CA131" i="1" s="1"/>
  <c r="BZ115" i="1"/>
  <c r="BZ99" i="1"/>
  <c r="CA99" i="1" s="1"/>
  <c r="BZ83" i="1"/>
  <c r="CA83" i="1" s="1"/>
  <c r="BZ67" i="1"/>
  <c r="CA67" i="1" s="1"/>
  <c r="BZ51" i="1"/>
  <c r="CA51" i="1" s="1"/>
  <c r="BZ35" i="1"/>
  <c r="CA35" i="1" s="1"/>
  <c r="BZ19" i="1"/>
  <c r="CA19" i="1" s="1"/>
  <c r="BZ225" i="1"/>
  <c r="CA225" i="1" s="1"/>
  <c r="BZ208" i="1"/>
  <c r="BZ192" i="1"/>
  <c r="CA192" i="1" s="1"/>
  <c r="BZ176" i="1"/>
  <c r="CA176" i="1" s="1"/>
  <c r="BZ160" i="1"/>
  <c r="BZ144" i="1"/>
  <c r="CA144" i="1" s="1"/>
  <c r="BZ128" i="1"/>
  <c r="CA128" i="1" s="1"/>
  <c r="BZ112" i="1"/>
  <c r="BZ96" i="1"/>
  <c r="CA96" i="1" s="1"/>
  <c r="BZ80" i="1"/>
  <c r="CA80" i="1" s="1"/>
  <c r="BZ64" i="1"/>
  <c r="CA64" i="1" s="1"/>
  <c r="BZ48" i="1"/>
  <c r="BZ32" i="1"/>
  <c r="CA32" i="1" s="1"/>
  <c r="BZ16" i="1"/>
  <c r="BZ306" i="1"/>
  <c r="CA306" i="1" s="1"/>
  <c r="BZ241" i="1"/>
  <c r="CA241" i="1" s="1"/>
  <c r="BZ191" i="1"/>
  <c r="CA191" i="1" s="1"/>
  <c r="BZ143" i="1"/>
  <c r="BZ127" i="1"/>
  <c r="CA127" i="1" s="1"/>
  <c r="BZ111" i="1"/>
  <c r="CA111" i="1" s="1"/>
  <c r="BZ95" i="1"/>
  <c r="CA95" i="1" s="1"/>
  <c r="BZ79" i="1"/>
  <c r="CA79" i="1" s="1"/>
  <c r="BZ63" i="1"/>
  <c r="BZ47" i="1"/>
  <c r="CA47" i="1" s="1"/>
  <c r="BZ31" i="1"/>
  <c r="BZ15" i="1"/>
  <c r="BZ257" i="1"/>
  <c r="CA257" i="1" s="1"/>
  <c r="BZ270" i="1"/>
  <c r="BZ142" i="1"/>
  <c r="CA142" i="1" s="1"/>
  <c r="BZ94" i="1"/>
  <c r="CA94" i="1" s="1"/>
  <c r="BZ46" i="1"/>
  <c r="CA46" i="1" s="1"/>
  <c r="BZ30" i="1"/>
  <c r="CA30" i="1" s="1"/>
  <c r="BZ14" i="1"/>
  <c r="CA14" i="1" s="1"/>
  <c r="BZ226" i="1"/>
  <c r="BZ130" i="1"/>
  <c r="CA130" i="1" s="1"/>
  <c r="BZ18" i="1"/>
  <c r="CA18" i="1" s="1"/>
  <c r="BZ145" i="1"/>
  <c r="CA145" i="1" s="1"/>
  <c r="BZ17" i="1"/>
  <c r="BZ240" i="1"/>
  <c r="BZ255" i="1"/>
  <c r="CA255" i="1" s="1"/>
  <c r="BZ302" i="1"/>
  <c r="CA302" i="1" s="1"/>
  <c r="BZ206" i="1"/>
  <c r="BZ110" i="1"/>
  <c r="CA110" i="1" s="1"/>
  <c r="BZ317" i="1"/>
  <c r="BZ301" i="1"/>
  <c r="CA301" i="1" s="1"/>
  <c r="BZ285" i="1"/>
  <c r="CA285" i="1" s="1"/>
  <c r="BZ269" i="1"/>
  <c r="CA269" i="1" s="1"/>
  <c r="BZ253" i="1"/>
  <c r="CA253" i="1" s="1"/>
  <c r="BZ237" i="1"/>
  <c r="CA237" i="1" s="1"/>
  <c r="BZ221" i="1"/>
  <c r="CA221" i="1" s="1"/>
  <c r="BZ205" i="1"/>
  <c r="CA205" i="1" s="1"/>
  <c r="BZ189" i="1"/>
  <c r="CA189" i="1" s="1"/>
  <c r="BZ173" i="1"/>
  <c r="CA173" i="1" s="1"/>
  <c r="BZ157" i="1"/>
  <c r="CA157" i="1" s="1"/>
  <c r="BZ141" i="1"/>
  <c r="CA141" i="1" s="1"/>
  <c r="BZ125" i="1"/>
  <c r="BZ109" i="1"/>
  <c r="CA109" i="1" s="1"/>
  <c r="BZ93" i="1"/>
  <c r="CA93" i="1" s="1"/>
  <c r="BZ77" i="1"/>
  <c r="CA77" i="1" s="1"/>
  <c r="BZ61" i="1"/>
  <c r="CA61" i="1" s="1"/>
  <c r="BZ45" i="1"/>
  <c r="CA45" i="1" s="1"/>
  <c r="BZ29" i="1"/>
  <c r="BZ13" i="1"/>
  <c r="CA13" i="1" s="1"/>
  <c r="BZ258" i="1"/>
  <c r="CA258" i="1" s="1"/>
  <c r="BZ162" i="1"/>
  <c r="CA162" i="1" s="1"/>
  <c r="BZ66" i="1"/>
  <c r="BZ177" i="1"/>
  <c r="CA177" i="1" s="1"/>
  <c r="BZ49" i="1"/>
  <c r="CA49" i="1" s="1"/>
  <c r="BZ288" i="1"/>
  <c r="BZ303" i="1"/>
  <c r="CA303" i="1" s="1"/>
  <c r="BZ223" i="1"/>
  <c r="CA223" i="1" s="1"/>
  <c r="BZ286" i="1"/>
  <c r="CA286" i="1" s="1"/>
  <c r="BZ238" i="1"/>
  <c r="CA238" i="1" s="1"/>
  <c r="BZ222" i="1"/>
  <c r="CA222" i="1" s="1"/>
  <c r="BZ174" i="1"/>
  <c r="BZ126" i="1"/>
  <c r="BZ316" i="1"/>
  <c r="CA316" i="1" s="1"/>
  <c r="BZ268" i="1"/>
  <c r="CA268" i="1" s="1"/>
  <c r="BZ236" i="1"/>
  <c r="CA236" i="1" s="1"/>
  <c r="BZ220" i="1"/>
  <c r="CA220" i="1" s="1"/>
  <c r="BZ204" i="1"/>
  <c r="CA204" i="1" s="1"/>
  <c r="BZ188" i="1"/>
  <c r="CA188" i="1" s="1"/>
  <c r="BZ172" i="1"/>
  <c r="CA172" i="1" s="1"/>
  <c r="BZ156" i="1"/>
  <c r="CA156" i="1" s="1"/>
  <c r="BZ140" i="1"/>
  <c r="CA140" i="1" s="1"/>
  <c r="BZ124" i="1"/>
  <c r="CA124" i="1" s="1"/>
  <c r="BZ108" i="1"/>
  <c r="BZ92" i="1"/>
  <c r="CA92" i="1" s="1"/>
  <c r="BZ76" i="1"/>
  <c r="CA76" i="1" s="1"/>
  <c r="BZ60" i="1"/>
  <c r="CA60" i="1" s="1"/>
  <c r="BZ44" i="1"/>
  <c r="BZ28" i="1"/>
  <c r="CA28" i="1" s="1"/>
  <c r="BZ12" i="1"/>
  <c r="BZ194" i="1"/>
  <c r="CA194" i="1" s="1"/>
  <c r="BZ50" i="1"/>
  <c r="CA50" i="1" s="1"/>
  <c r="BZ193" i="1"/>
  <c r="CA193" i="1" s="1"/>
  <c r="BZ81" i="1"/>
  <c r="BZ224" i="1"/>
  <c r="CA224" i="1" s="1"/>
  <c r="BZ287" i="1"/>
  <c r="BZ239" i="1"/>
  <c r="CA239" i="1" s="1"/>
  <c r="BZ254" i="1"/>
  <c r="CA254" i="1" s="1"/>
  <c r="BZ158" i="1"/>
  <c r="CA158" i="1" s="1"/>
  <c r="BZ78" i="1"/>
  <c r="CA78" i="1" s="1"/>
  <c r="BZ300" i="1"/>
  <c r="BZ284" i="1"/>
  <c r="CA284" i="1" s="1"/>
  <c r="BZ315" i="1"/>
  <c r="BZ299" i="1"/>
  <c r="BZ283" i="1"/>
  <c r="CA283" i="1" s="1"/>
  <c r="BZ267" i="1"/>
  <c r="CA267" i="1" s="1"/>
  <c r="BZ251" i="1"/>
  <c r="CA251" i="1" s="1"/>
  <c r="BZ235" i="1"/>
  <c r="CA235" i="1" s="1"/>
  <c r="BZ219" i="1"/>
  <c r="CA219" i="1" s="1"/>
  <c r="BZ203" i="1"/>
  <c r="CA203" i="1" s="1"/>
  <c r="BZ187" i="1"/>
  <c r="BZ171" i="1"/>
  <c r="BZ155" i="1"/>
  <c r="CA155" i="1" s="1"/>
  <c r="BZ139" i="1"/>
  <c r="CA139" i="1" s="1"/>
  <c r="BZ123" i="1"/>
  <c r="CA123" i="1" s="1"/>
  <c r="BZ107" i="1"/>
  <c r="BZ91" i="1"/>
  <c r="CA91" i="1" s="1"/>
  <c r="BZ75" i="1"/>
  <c r="CA75" i="1" s="1"/>
  <c r="BZ59" i="1"/>
  <c r="CA59" i="1" s="1"/>
  <c r="BZ43" i="1"/>
  <c r="CA43" i="1" s="1"/>
  <c r="BZ27" i="1"/>
  <c r="CA27" i="1" s="1"/>
  <c r="BZ11" i="1"/>
  <c r="CA11" i="1" s="1"/>
  <c r="BZ242" i="1"/>
  <c r="CA242" i="1" s="1"/>
  <c r="BZ98" i="1"/>
  <c r="CA98" i="1" s="1"/>
  <c r="BZ256" i="1"/>
  <c r="CA256" i="1" s="1"/>
  <c r="BZ271" i="1"/>
  <c r="CA271" i="1" s="1"/>
  <c r="BZ9" i="1"/>
  <c r="CA9" i="1" s="1"/>
  <c r="BZ190" i="1"/>
  <c r="CA190" i="1" s="1"/>
  <c r="BZ62" i="1"/>
  <c r="CA62" i="1" s="1"/>
  <c r="BZ252" i="1"/>
  <c r="CA252" i="1" s="1"/>
  <c r="BZ314" i="1"/>
  <c r="BZ298" i="1"/>
  <c r="BZ282" i="1"/>
  <c r="CA282" i="1" s="1"/>
  <c r="BZ266" i="1"/>
  <c r="CA266" i="1" s="1"/>
  <c r="BZ250" i="1"/>
  <c r="CA250" i="1" s="1"/>
  <c r="BZ234" i="1"/>
  <c r="CA234" i="1" s="1"/>
  <c r="BZ218" i="1"/>
  <c r="CA218" i="1" s="1"/>
  <c r="BZ202" i="1"/>
  <c r="CA202" i="1" s="1"/>
  <c r="BZ186" i="1"/>
  <c r="CA186" i="1" s="1"/>
  <c r="BZ170" i="1"/>
  <c r="CA170" i="1" s="1"/>
  <c r="BZ154" i="1"/>
  <c r="CA154" i="1" s="1"/>
  <c r="BZ138" i="1"/>
  <c r="CA138" i="1" s="1"/>
  <c r="BZ122" i="1"/>
  <c r="BZ106" i="1"/>
  <c r="BZ90" i="1"/>
  <c r="CA90" i="1" s="1"/>
  <c r="BZ74" i="1"/>
  <c r="CA74" i="1" s="1"/>
  <c r="BZ58" i="1"/>
  <c r="CA58" i="1" s="1"/>
  <c r="BZ42" i="1"/>
  <c r="CA42" i="1" s="1"/>
  <c r="BZ26" i="1"/>
  <c r="BZ10" i="1"/>
  <c r="CA10" i="1" s="1"/>
  <c r="BZ289" i="1"/>
  <c r="BZ169" i="1"/>
  <c r="CA169" i="1" s="1"/>
  <c r="BZ105" i="1"/>
  <c r="BZ89" i="1"/>
  <c r="BZ73" i="1"/>
  <c r="CA73" i="1" s="1"/>
  <c r="BZ57" i="1"/>
  <c r="CA57" i="1" s="1"/>
  <c r="BZ41" i="1"/>
  <c r="BZ25" i="1"/>
  <c r="CA25" i="1" s="1"/>
  <c r="BZ273" i="1"/>
  <c r="CA273" i="1" s="1"/>
  <c r="BZ248" i="1"/>
  <c r="CA248" i="1" s="1"/>
  <c r="BZ72" i="1"/>
  <c r="CA72" i="1" s="1"/>
  <c r="BZ209" i="1"/>
  <c r="CA209" i="1" s="1"/>
  <c r="BZ65" i="1"/>
  <c r="BZ159" i="1"/>
  <c r="CA159" i="1" s="1"/>
  <c r="BZ297" i="1"/>
  <c r="BZ249" i="1"/>
  <c r="CA249" i="1" s="1"/>
  <c r="BZ185" i="1"/>
  <c r="CA185" i="1" s="1"/>
  <c r="BZ121" i="1"/>
  <c r="BZ280" i="1"/>
  <c r="CA280" i="1" s="1"/>
  <c r="BZ216" i="1"/>
  <c r="CA216" i="1" s="1"/>
  <c r="BZ120" i="1"/>
  <c r="CA120" i="1" s="1"/>
  <c r="BZ24" i="1"/>
  <c r="CA24" i="1" s="1"/>
  <c r="BZ311" i="1"/>
  <c r="CA311" i="1" s="1"/>
  <c r="BZ295" i="1"/>
  <c r="BZ279" i="1"/>
  <c r="BZ263" i="1"/>
  <c r="CA263" i="1" s="1"/>
  <c r="BZ247" i="1"/>
  <c r="CA247" i="1" s="1"/>
  <c r="BZ231" i="1"/>
  <c r="CA231" i="1" s="1"/>
  <c r="BZ215" i="1"/>
  <c r="CA215" i="1" s="1"/>
  <c r="BZ199" i="1"/>
  <c r="CA199" i="1" s="1"/>
  <c r="BZ183" i="1"/>
  <c r="CA183" i="1" s="1"/>
  <c r="BZ167" i="1"/>
  <c r="CA167" i="1" s="1"/>
  <c r="BZ151" i="1"/>
  <c r="CA151" i="1" s="1"/>
  <c r="BZ135" i="1"/>
  <c r="CA135" i="1" s="1"/>
  <c r="BZ119" i="1"/>
  <c r="BZ103" i="1"/>
  <c r="BZ87" i="1"/>
  <c r="BZ71" i="1"/>
  <c r="BZ55" i="1"/>
  <c r="BZ39" i="1"/>
  <c r="CA39" i="1" s="1"/>
  <c r="BZ23" i="1"/>
  <c r="BZ290" i="1"/>
  <c r="BZ178" i="1"/>
  <c r="CA178" i="1" s="1"/>
  <c r="BZ82" i="1"/>
  <c r="CA82" i="1" s="1"/>
  <c r="BZ113" i="1"/>
  <c r="CA113" i="1" s="1"/>
  <c r="BZ304" i="1"/>
  <c r="BZ8" i="1"/>
  <c r="CA8" i="1" s="1"/>
  <c r="BZ207" i="1"/>
  <c r="CA207" i="1" s="1"/>
  <c r="BZ313" i="1"/>
  <c r="BZ265" i="1"/>
  <c r="CA265" i="1" s="1"/>
  <c r="BZ217" i="1"/>
  <c r="CA217" i="1" s="1"/>
  <c r="BZ153" i="1"/>
  <c r="CA153" i="1" s="1"/>
  <c r="BZ312" i="1"/>
  <c r="BZ264" i="1"/>
  <c r="CA264" i="1" s="1"/>
  <c r="BZ200" i="1"/>
  <c r="CA200" i="1" s="1"/>
  <c r="BZ168" i="1"/>
  <c r="CA168" i="1" s="1"/>
  <c r="BZ152" i="1"/>
  <c r="CA152" i="1" s="1"/>
  <c r="BZ104" i="1"/>
  <c r="BZ56" i="1"/>
  <c r="CA56" i="1" s="1"/>
  <c r="BZ310" i="1"/>
  <c r="CA310" i="1" s="1"/>
  <c r="BZ294" i="1"/>
  <c r="CA294" i="1" s="1"/>
  <c r="BZ278" i="1"/>
  <c r="CA278" i="1" s="1"/>
  <c r="BZ262" i="1"/>
  <c r="CA262" i="1" s="1"/>
  <c r="BZ246" i="1"/>
  <c r="CA246" i="1" s="1"/>
  <c r="BZ230" i="1"/>
  <c r="CA230" i="1" s="1"/>
  <c r="BZ214" i="1"/>
  <c r="CA214" i="1" s="1"/>
  <c r="BZ198" i="1"/>
  <c r="CA198" i="1" s="1"/>
  <c r="BZ182" i="1"/>
  <c r="CA182" i="1" s="1"/>
  <c r="BZ166" i="1"/>
  <c r="CA166" i="1" s="1"/>
  <c r="BZ150" i="1"/>
  <c r="CA150" i="1" s="1"/>
  <c r="BZ134" i="1"/>
  <c r="CA134" i="1" s="1"/>
  <c r="BZ118" i="1"/>
  <c r="BZ102" i="1"/>
  <c r="CA102" i="1" s="1"/>
  <c r="BZ86" i="1"/>
  <c r="BZ70" i="1"/>
  <c r="BZ54" i="1"/>
  <c r="CA54" i="1" s="1"/>
  <c r="BZ38" i="1"/>
  <c r="BZ22" i="1"/>
  <c r="BZ210" i="1"/>
  <c r="CA210" i="1" s="1"/>
  <c r="BZ114" i="1"/>
  <c r="CA114" i="1" s="1"/>
  <c r="BZ161" i="1"/>
  <c r="CA161" i="1" s="1"/>
  <c r="BZ97" i="1"/>
  <c r="CA97" i="1" s="1"/>
  <c r="BZ33" i="1"/>
  <c r="CA33" i="1" s="1"/>
  <c r="BZ272" i="1"/>
  <c r="CA272" i="1" s="1"/>
  <c r="BZ175" i="1"/>
  <c r="BZ281" i="1"/>
  <c r="CA281" i="1" s="1"/>
  <c r="BZ233" i="1"/>
  <c r="CA233" i="1" s="1"/>
  <c r="BZ201" i="1"/>
  <c r="CA201" i="1" s="1"/>
  <c r="BZ137" i="1"/>
  <c r="CA137" i="1" s="1"/>
  <c r="BZ296" i="1"/>
  <c r="CA296" i="1" s="1"/>
  <c r="BZ232" i="1"/>
  <c r="BZ184" i="1"/>
  <c r="BZ136" i="1"/>
  <c r="CA136" i="1" s="1"/>
  <c r="BZ88" i="1"/>
  <c r="BZ40" i="1"/>
  <c r="CA40" i="1" s="1"/>
  <c r="BZ309" i="1"/>
  <c r="BZ293" i="1"/>
  <c r="CA293" i="1" s="1"/>
  <c r="BZ277" i="1"/>
  <c r="CA277" i="1" s="1"/>
  <c r="BZ261" i="1"/>
  <c r="CA261" i="1" s="1"/>
  <c r="BZ245" i="1"/>
  <c r="CA245" i="1" s="1"/>
  <c r="BZ229" i="1"/>
  <c r="CA229" i="1" s="1"/>
  <c r="BZ213" i="1"/>
  <c r="CA213" i="1" s="1"/>
  <c r="BZ197" i="1"/>
  <c r="CA197" i="1" s="1"/>
  <c r="BZ181" i="1"/>
  <c r="CA181" i="1" s="1"/>
  <c r="BZ165" i="1"/>
  <c r="CA165" i="1" s="1"/>
  <c r="BZ149" i="1"/>
  <c r="CA149" i="1" s="1"/>
  <c r="BZ133" i="1"/>
  <c r="BZ117" i="1"/>
  <c r="BZ101" i="1"/>
  <c r="CA101" i="1" s="1"/>
  <c r="BZ85" i="1"/>
  <c r="BZ69" i="1"/>
  <c r="CA69" i="1" s="1"/>
  <c r="BZ53" i="1"/>
  <c r="CA53" i="1" s="1"/>
  <c r="BZ37" i="1"/>
  <c r="CA37" i="1" s="1"/>
  <c r="BZ21" i="1"/>
  <c r="BZ324" i="1" l="1"/>
  <c r="CA324" i="1"/>
  <c r="CB324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9" i="1"/>
  <c r="AO8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9" i="1"/>
  <c r="AM8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9" i="1"/>
  <c r="AK8" i="1"/>
  <c r="AM324" i="1" l="1"/>
  <c r="AO324" i="1"/>
  <c r="AK324" i="1"/>
  <c r="AI8" i="1"/>
  <c r="AI9" i="1"/>
  <c r="AI10" i="1"/>
  <c r="AN10" i="1"/>
  <c r="AI11" i="1"/>
  <c r="AI12" i="1"/>
  <c r="AI13" i="1"/>
  <c r="AL13" i="1"/>
  <c r="AI14" i="1"/>
  <c r="AL14" i="1"/>
  <c r="AI15" i="1"/>
  <c r="AP15" i="1"/>
  <c r="AI16" i="1"/>
  <c r="AI17" i="1"/>
  <c r="AN17" i="1"/>
  <c r="AI18" i="1"/>
  <c r="AN18" i="1"/>
  <c r="AI19" i="1"/>
  <c r="AI22" i="1"/>
  <c r="AP23" i="1"/>
  <c r="AI24" i="1"/>
  <c r="AI25" i="1"/>
  <c r="AI26" i="1"/>
  <c r="AN26" i="1"/>
  <c r="AI27" i="1"/>
  <c r="AI28" i="1"/>
  <c r="AL29" i="1"/>
  <c r="AI30" i="1"/>
  <c r="AP31" i="1"/>
  <c r="AI32" i="1"/>
  <c r="AI33" i="1"/>
  <c r="AI34" i="1"/>
  <c r="AN34" i="1"/>
  <c r="AI35" i="1"/>
  <c r="AI36" i="1"/>
  <c r="AL36" i="1"/>
  <c r="AI37" i="1"/>
  <c r="AL37" i="1"/>
  <c r="AI38" i="1"/>
  <c r="AI39" i="1"/>
  <c r="AP39" i="1"/>
  <c r="AI40" i="1"/>
  <c r="AP40" i="1"/>
  <c r="AI42" i="1"/>
  <c r="AN42" i="1"/>
  <c r="AP42" i="1"/>
  <c r="AN43" i="1"/>
  <c r="AL44" i="1"/>
  <c r="AI45" i="1"/>
  <c r="AL45" i="1"/>
  <c r="AI46" i="1"/>
  <c r="AP46" i="1"/>
  <c r="AI47" i="1"/>
  <c r="AP47" i="1"/>
  <c r="AL48" i="1"/>
  <c r="AP48" i="1"/>
  <c r="AI49" i="1"/>
  <c r="AN49" i="1"/>
  <c r="AI50" i="1"/>
  <c r="AN50" i="1"/>
  <c r="AP50" i="1"/>
  <c r="AI51" i="1"/>
  <c r="AN51" i="1"/>
  <c r="AL52" i="1"/>
  <c r="AI53" i="1"/>
  <c r="AL53" i="1"/>
  <c r="AN53" i="1"/>
  <c r="AI54" i="1"/>
  <c r="AL54" i="1"/>
  <c r="AP54" i="1"/>
  <c r="AL56" i="1"/>
  <c r="AP56" i="1"/>
  <c r="AI57" i="1"/>
  <c r="AN57" i="1"/>
  <c r="AI58" i="1"/>
  <c r="AN58" i="1"/>
  <c r="AP58" i="1"/>
  <c r="AN59" i="1"/>
  <c r="AI60" i="1"/>
  <c r="AL61" i="1"/>
  <c r="AN61" i="1"/>
  <c r="AI62" i="1"/>
  <c r="AL62" i="1"/>
  <c r="AI63" i="1"/>
  <c r="AP63" i="1"/>
  <c r="AI64" i="1"/>
  <c r="AI66" i="1"/>
  <c r="AN66" i="1"/>
  <c r="AP66" i="1"/>
  <c r="AN67" i="1"/>
  <c r="AN69" i="1"/>
  <c r="AI70" i="1"/>
  <c r="AL70" i="1"/>
  <c r="AP71" i="1"/>
  <c r="AI72" i="1"/>
  <c r="AL72" i="1"/>
  <c r="AP72" i="1"/>
  <c r="AI73" i="1"/>
  <c r="AN73" i="1"/>
  <c r="AI74" i="1"/>
  <c r="AN74" i="1"/>
  <c r="AP74" i="1"/>
  <c r="AI75" i="1"/>
  <c r="AN75" i="1"/>
  <c r="AI76" i="1"/>
  <c r="AI77" i="1"/>
  <c r="AL77" i="1"/>
  <c r="AN77" i="1"/>
  <c r="AI78" i="1"/>
  <c r="AL78" i="1"/>
  <c r="AP78" i="1"/>
  <c r="AI79" i="1"/>
  <c r="AP79" i="1"/>
  <c r="AI80" i="1"/>
  <c r="AL80" i="1"/>
  <c r="AP80" i="1"/>
  <c r="AI81" i="1"/>
  <c r="AN81" i="1"/>
  <c r="AI82" i="1"/>
  <c r="AN82" i="1"/>
  <c r="AP82" i="1"/>
  <c r="AI83" i="1"/>
  <c r="AN83" i="1"/>
  <c r="AI84" i="1"/>
  <c r="AL85" i="1"/>
  <c r="AN85" i="1"/>
  <c r="AI86" i="1"/>
  <c r="AL86" i="1"/>
  <c r="AP86" i="1"/>
  <c r="AL89" i="1"/>
  <c r="AI90" i="1"/>
  <c r="AN90" i="1"/>
  <c r="AP90" i="1"/>
  <c r="AI91" i="1"/>
  <c r="AN91" i="1"/>
  <c r="AP91" i="1"/>
  <c r="AI92" i="1"/>
  <c r="AI93" i="1"/>
  <c r="AL93" i="1"/>
  <c r="AN93" i="1"/>
  <c r="AI94" i="1"/>
  <c r="AL94" i="1"/>
  <c r="AN94" i="1"/>
  <c r="AP94" i="1"/>
  <c r="AI95" i="1"/>
  <c r="AP95" i="1"/>
  <c r="AI96" i="1"/>
  <c r="AL96" i="1"/>
  <c r="AP96" i="1"/>
  <c r="AL97" i="1"/>
  <c r="AI98" i="1"/>
  <c r="AN98" i="1"/>
  <c r="AP98" i="1"/>
  <c r="AN99" i="1"/>
  <c r="AP99" i="1"/>
  <c r="AI100" i="1"/>
  <c r="AL100" i="1"/>
  <c r="AI101" i="1"/>
  <c r="AL101" i="1"/>
  <c r="AI102" i="1"/>
  <c r="AL102" i="1"/>
  <c r="AN102" i="1"/>
  <c r="AL104" i="1"/>
  <c r="AI105" i="1"/>
  <c r="AP105" i="1"/>
  <c r="AI106" i="1"/>
  <c r="AI107" i="1"/>
  <c r="AN107" i="1"/>
  <c r="AI108" i="1"/>
  <c r="AI109" i="1"/>
  <c r="AL109" i="1"/>
  <c r="AI110" i="1"/>
  <c r="AL110" i="1"/>
  <c r="AN110" i="1"/>
  <c r="AI111" i="1"/>
  <c r="AP111" i="1"/>
  <c r="AI112" i="1"/>
  <c r="AL112" i="1"/>
  <c r="AP112" i="1"/>
  <c r="AI113" i="1"/>
  <c r="AL113" i="1"/>
  <c r="AI114" i="1"/>
  <c r="AN114" i="1"/>
  <c r="AP114" i="1"/>
  <c r="AI115" i="1"/>
  <c r="AN115" i="1"/>
  <c r="AP115" i="1"/>
  <c r="AI116" i="1"/>
  <c r="AL116" i="1"/>
  <c r="AL117" i="1"/>
  <c r="AN117" i="1"/>
  <c r="AI118" i="1"/>
  <c r="AI119" i="1"/>
  <c r="AP119" i="1"/>
  <c r="AI120" i="1"/>
  <c r="AL120" i="1"/>
  <c r="AP120" i="1"/>
  <c r="AL121" i="1"/>
  <c r="AI122" i="1"/>
  <c r="AP122" i="1"/>
  <c r="AI123" i="1"/>
  <c r="AN123" i="1"/>
  <c r="AP123" i="1"/>
  <c r="AI124" i="1"/>
  <c r="AI125" i="1"/>
  <c r="AL125" i="1"/>
  <c r="AP125" i="1"/>
  <c r="AI126" i="1"/>
  <c r="AL126" i="1"/>
  <c r="AN126" i="1"/>
  <c r="AI127" i="1"/>
  <c r="AP127" i="1"/>
  <c r="AL128" i="1"/>
  <c r="AP128" i="1"/>
  <c r="AI129" i="1"/>
  <c r="AL129" i="1"/>
  <c r="AN129" i="1"/>
  <c r="AI130" i="1"/>
  <c r="AN130" i="1"/>
  <c r="AP130" i="1"/>
  <c r="AI131" i="1"/>
  <c r="AN131" i="1"/>
  <c r="AP131" i="1"/>
  <c r="AI132" i="1"/>
  <c r="AL132" i="1"/>
  <c r="AL133" i="1"/>
  <c r="AI134" i="1"/>
  <c r="AL134" i="1"/>
  <c r="AN134" i="1"/>
  <c r="AP134" i="1"/>
  <c r="AI135" i="1"/>
  <c r="AP135" i="1"/>
  <c r="AI136" i="1"/>
  <c r="AL136" i="1"/>
  <c r="AP136" i="1"/>
  <c r="AI137" i="1"/>
  <c r="AL137" i="1"/>
  <c r="AN137" i="1"/>
  <c r="AI138" i="1"/>
  <c r="AN138" i="1"/>
  <c r="AP138" i="1"/>
  <c r="AI139" i="1"/>
  <c r="AN139" i="1"/>
  <c r="AP139" i="1"/>
  <c r="AI140" i="1"/>
  <c r="AL140" i="1"/>
  <c r="AI141" i="1"/>
  <c r="AN141" i="1"/>
  <c r="AI142" i="1"/>
  <c r="AL142" i="1"/>
  <c r="AI143" i="1"/>
  <c r="AL143" i="1"/>
  <c r="AI144" i="1"/>
  <c r="AL144" i="1"/>
  <c r="AP144" i="1"/>
  <c r="AI145" i="1"/>
  <c r="AI146" i="1"/>
  <c r="AP146" i="1"/>
  <c r="AI147" i="1"/>
  <c r="AN147" i="1"/>
  <c r="AI148" i="1"/>
  <c r="AL148" i="1"/>
  <c r="AI149" i="1"/>
  <c r="AL149" i="1"/>
  <c r="AN149" i="1"/>
  <c r="AI150" i="1"/>
  <c r="AL150" i="1"/>
  <c r="AI151" i="1"/>
  <c r="AI152" i="1"/>
  <c r="AL152" i="1"/>
  <c r="AI154" i="1"/>
  <c r="AP154" i="1"/>
  <c r="AN155" i="1"/>
  <c r="AI156" i="1"/>
  <c r="AI157" i="1"/>
  <c r="AL157" i="1"/>
  <c r="AN157" i="1"/>
  <c r="AI158" i="1"/>
  <c r="AI159" i="1"/>
  <c r="AP159" i="1"/>
  <c r="AL160" i="1"/>
  <c r="AI161" i="1"/>
  <c r="AI162" i="1"/>
  <c r="AP162" i="1"/>
  <c r="AI164" i="1"/>
  <c r="AI165" i="1"/>
  <c r="AN165" i="1"/>
  <c r="AI166" i="1"/>
  <c r="AP166" i="1"/>
  <c r="AI167" i="1"/>
  <c r="AP167" i="1"/>
  <c r="AI168" i="1"/>
  <c r="AL168" i="1"/>
  <c r="AI169" i="1"/>
  <c r="AN169" i="1"/>
  <c r="AI170" i="1"/>
  <c r="AP170" i="1"/>
  <c r="AI171" i="1"/>
  <c r="AI172" i="1"/>
  <c r="AI173" i="1"/>
  <c r="AN173" i="1"/>
  <c r="AI174" i="1"/>
  <c r="AI175" i="1"/>
  <c r="AI176" i="1"/>
  <c r="AL176" i="1"/>
  <c r="AI177" i="1"/>
  <c r="AL177" i="1"/>
  <c r="AI178" i="1"/>
  <c r="AP178" i="1"/>
  <c r="AI179" i="1"/>
  <c r="AP179" i="1"/>
  <c r="AI180" i="1"/>
  <c r="AL180" i="1"/>
  <c r="AI181" i="1"/>
  <c r="AL181" i="1"/>
  <c r="AN181" i="1"/>
  <c r="AI182" i="1"/>
  <c r="AN182" i="1"/>
  <c r="AI183" i="1"/>
  <c r="AL184" i="1"/>
  <c r="AI185" i="1"/>
  <c r="AL185" i="1"/>
  <c r="AI186" i="1"/>
  <c r="AP186" i="1"/>
  <c r="AI187" i="1"/>
  <c r="AP187" i="1"/>
  <c r="AI188" i="1"/>
  <c r="AL189" i="1"/>
  <c r="AN189" i="1"/>
  <c r="AI190" i="1"/>
  <c r="AN190" i="1"/>
  <c r="AI192" i="1"/>
  <c r="AL192" i="1"/>
  <c r="AI193" i="1"/>
  <c r="AL193" i="1"/>
  <c r="AI194" i="1"/>
  <c r="AP194" i="1"/>
  <c r="AI195" i="1"/>
  <c r="AP195" i="1"/>
  <c r="AI196" i="1"/>
  <c r="AI197" i="1"/>
  <c r="AN197" i="1"/>
  <c r="AI198" i="1"/>
  <c r="AN198" i="1"/>
  <c r="AI199" i="1"/>
  <c r="AI200" i="1"/>
  <c r="AL200" i="1"/>
  <c r="AI201" i="1"/>
  <c r="AL201" i="1"/>
  <c r="AN201" i="1"/>
  <c r="AI202" i="1"/>
  <c r="AP202" i="1"/>
  <c r="AI203" i="1"/>
  <c r="AP203" i="1"/>
  <c r="AI204" i="1"/>
  <c r="AP204" i="1"/>
  <c r="AI205" i="1"/>
  <c r="AL205" i="1"/>
  <c r="AI206" i="1"/>
  <c r="AP207" i="1"/>
  <c r="AI208" i="1"/>
  <c r="AL208" i="1"/>
  <c r="AI209" i="1"/>
  <c r="AL209" i="1"/>
  <c r="AI210" i="1"/>
  <c r="AP210" i="1"/>
  <c r="AI211" i="1"/>
  <c r="AL211" i="1"/>
  <c r="AN211" i="1"/>
  <c r="AP211" i="1"/>
  <c r="AI212" i="1"/>
  <c r="AI213" i="1"/>
  <c r="AN213" i="1"/>
  <c r="AI214" i="1"/>
  <c r="AL214" i="1"/>
  <c r="AN214" i="1"/>
  <c r="AP214" i="1"/>
  <c r="AI215" i="1"/>
  <c r="AP215" i="1"/>
  <c r="AI216" i="1"/>
  <c r="AL216" i="1"/>
  <c r="AP216" i="1"/>
  <c r="AI217" i="1"/>
  <c r="AL217" i="1"/>
  <c r="AI218" i="1"/>
  <c r="AI219" i="1"/>
  <c r="AN219" i="1"/>
  <c r="AP219" i="1"/>
  <c r="AI220" i="1"/>
  <c r="AL220" i="1"/>
  <c r="AI221" i="1"/>
  <c r="AL221" i="1"/>
  <c r="AN221" i="1"/>
  <c r="AI222" i="1"/>
  <c r="AL222" i="1"/>
  <c r="AN222" i="1"/>
  <c r="AP222" i="1"/>
  <c r="AI223" i="1"/>
  <c r="AI224" i="1"/>
  <c r="AL224" i="1"/>
  <c r="AN224" i="1"/>
  <c r="AP224" i="1"/>
  <c r="AI225" i="1"/>
  <c r="AL225" i="1"/>
  <c r="AN225" i="1"/>
  <c r="AP225" i="1"/>
  <c r="AI226" i="1"/>
  <c r="AN226" i="1"/>
  <c r="AP226" i="1"/>
  <c r="AL227" i="1"/>
  <c r="AN227" i="1"/>
  <c r="AP227" i="1"/>
  <c r="AI228" i="1"/>
  <c r="AN228" i="1"/>
  <c r="AI229" i="1"/>
  <c r="AN229" i="1"/>
  <c r="AP229" i="1"/>
  <c r="AI230" i="1"/>
  <c r="AN230" i="1"/>
  <c r="AP230" i="1"/>
  <c r="AI231" i="1"/>
  <c r="AP231" i="1"/>
  <c r="AL232" i="1"/>
  <c r="AN232" i="1"/>
  <c r="AI233" i="1"/>
  <c r="AN233" i="1"/>
  <c r="AP233" i="1"/>
  <c r="AI234" i="1"/>
  <c r="AN234" i="1"/>
  <c r="AP234" i="1"/>
  <c r="AI235" i="1"/>
  <c r="AL235" i="1"/>
  <c r="AP235" i="1"/>
  <c r="AI236" i="1"/>
  <c r="AN236" i="1"/>
  <c r="AI237" i="1"/>
  <c r="AN237" i="1"/>
  <c r="AI238" i="1"/>
  <c r="AN238" i="1"/>
  <c r="AI239" i="1"/>
  <c r="AI240" i="1"/>
  <c r="AL240" i="1"/>
  <c r="AN240" i="1"/>
  <c r="AI241" i="1"/>
  <c r="AN241" i="1"/>
  <c r="AI242" i="1"/>
  <c r="AN242" i="1"/>
  <c r="AP242" i="1"/>
  <c r="AI243" i="1"/>
  <c r="AL243" i="1"/>
  <c r="AI244" i="1"/>
  <c r="AN244" i="1"/>
  <c r="AI245" i="1"/>
  <c r="AN245" i="1"/>
  <c r="AP245" i="1"/>
  <c r="AI246" i="1"/>
  <c r="AI247" i="1"/>
  <c r="AI248" i="1"/>
  <c r="AL248" i="1"/>
  <c r="AN248" i="1"/>
  <c r="AP248" i="1"/>
  <c r="AI249" i="1"/>
  <c r="AI250" i="1"/>
  <c r="AP250" i="1"/>
  <c r="AI251" i="1"/>
  <c r="AL251" i="1"/>
  <c r="AP251" i="1"/>
  <c r="AI252" i="1"/>
  <c r="AI253" i="1"/>
  <c r="AN253" i="1"/>
  <c r="AP253" i="1"/>
  <c r="AI259" i="1"/>
  <c r="AP259" i="1"/>
  <c r="AI260" i="1"/>
  <c r="AI261" i="1"/>
  <c r="AL261" i="1"/>
  <c r="AP261" i="1"/>
  <c r="AI262" i="1"/>
  <c r="AN262" i="1"/>
  <c r="AP262" i="1"/>
  <c r="AI263" i="1"/>
  <c r="AN263" i="1"/>
  <c r="AP263" i="1"/>
  <c r="AI264" i="1"/>
  <c r="AI265" i="1"/>
  <c r="AI266" i="1"/>
  <c r="AN266" i="1"/>
  <c r="AP266" i="1"/>
  <c r="AI267" i="1"/>
  <c r="AI268" i="1"/>
  <c r="AI269" i="1"/>
  <c r="AL269" i="1"/>
  <c r="AN269" i="1"/>
  <c r="AI270" i="1"/>
  <c r="AI271" i="1"/>
  <c r="AP271" i="1"/>
  <c r="AI272" i="1"/>
  <c r="AL272" i="1"/>
  <c r="AI273" i="1"/>
  <c r="AI274" i="1"/>
  <c r="AN274" i="1"/>
  <c r="AP274" i="1"/>
  <c r="AI275" i="1"/>
  <c r="AL276" i="1"/>
  <c r="AI277" i="1"/>
  <c r="AL277" i="1"/>
  <c r="AN277" i="1"/>
  <c r="AI278" i="1"/>
  <c r="AI279" i="1"/>
  <c r="AP279" i="1"/>
  <c r="AI280" i="1"/>
  <c r="AL280" i="1"/>
  <c r="AI281" i="1"/>
  <c r="AI282" i="1"/>
  <c r="AN282" i="1"/>
  <c r="AP282" i="1"/>
  <c r="AI283" i="1"/>
  <c r="AI284" i="1"/>
  <c r="AI285" i="1"/>
  <c r="AL285" i="1"/>
  <c r="AN285" i="1"/>
  <c r="AP285" i="1"/>
  <c r="AI287" i="1"/>
  <c r="AP287" i="1"/>
  <c r="AI288" i="1"/>
  <c r="AL288" i="1"/>
  <c r="AP290" i="1"/>
  <c r="AI291" i="1"/>
  <c r="AL291" i="1"/>
  <c r="AI292" i="1"/>
  <c r="AP292" i="1"/>
  <c r="AI293" i="1"/>
  <c r="AL293" i="1"/>
  <c r="AN293" i="1"/>
  <c r="AP293" i="1"/>
  <c r="AP294" i="1"/>
  <c r="AI295" i="1"/>
  <c r="AP295" i="1"/>
  <c r="AI296" i="1"/>
  <c r="AP296" i="1"/>
  <c r="AN298" i="1"/>
  <c r="AI299" i="1"/>
  <c r="AN299" i="1"/>
  <c r="AP299" i="1"/>
  <c r="AI301" i="1"/>
  <c r="AP301" i="1"/>
  <c r="AI302" i="1"/>
  <c r="AL302" i="1"/>
  <c r="AN302" i="1"/>
  <c r="AI303" i="1"/>
  <c r="AI304" i="1"/>
  <c r="AL304" i="1"/>
  <c r="AI305" i="1"/>
  <c r="AI306" i="1"/>
  <c r="AI307" i="1"/>
  <c r="AN309" i="1"/>
  <c r="AP309" i="1"/>
  <c r="AI310" i="1"/>
  <c r="AL310" i="1"/>
  <c r="AN310" i="1"/>
  <c r="AP310" i="1"/>
  <c r="AI311" i="1"/>
  <c r="AL311" i="1"/>
  <c r="AP311" i="1"/>
  <c r="AN312" i="1"/>
  <c r="AP312" i="1"/>
  <c r="AN313" i="1"/>
  <c r="AP314" i="1"/>
  <c r="AI315" i="1"/>
  <c r="AI316" i="1"/>
  <c r="AL316" i="1"/>
  <c r="AR8" i="1"/>
  <c r="AQ8" i="1" s="1"/>
  <c r="AR13" i="1"/>
  <c r="AQ13" i="1" s="1"/>
  <c r="AS13" i="1" s="1"/>
  <c r="AR19" i="1"/>
  <c r="AQ19" i="1" s="1"/>
  <c r="AS19" i="1" s="1"/>
  <c r="AR20" i="1"/>
  <c r="AQ20" i="1" s="1"/>
  <c r="AS20" i="1" s="1"/>
  <c r="AR24" i="1"/>
  <c r="AQ24" i="1" s="1"/>
  <c r="AS24" i="1" s="1"/>
  <c r="AR29" i="1"/>
  <c r="AQ29" i="1" s="1"/>
  <c r="AS29" i="1" s="1"/>
  <c r="AR31" i="1"/>
  <c r="AQ31" i="1" s="1"/>
  <c r="AS31" i="1" s="1"/>
  <c r="AR32" i="1"/>
  <c r="AQ32" i="1" s="1"/>
  <c r="AS32" i="1" s="1"/>
  <c r="AR34" i="1"/>
  <c r="AQ34" i="1" s="1"/>
  <c r="AS34" i="1" s="1"/>
  <c r="AR35" i="1"/>
  <c r="AQ35" i="1" s="1"/>
  <c r="AS35" i="1" s="1"/>
  <c r="AR36" i="1"/>
  <c r="AQ36" i="1" s="1"/>
  <c r="AS36" i="1" s="1"/>
  <c r="AR37" i="1"/>
  <c r="AQ37" i="1" s="1"/>
  <c r="AS37" i="1" s="1"/>
  <c r="AR38" i="1"/>
  <c r="AQ38" i="1" s="1"/>
  <c r="AS38" i="1" s="1"/>
  <c r="AR41" i="1"/>
  <c r="AQ41" i="1" s="1"/>
  <c r="AS41" i="1" s="1"/>
  <c r="AR42" i="1"/>
  <c r="AQ42" i="1" s="1"/>
  <c r="AS42" i="1" s="1"/>
  <c r="AR43" i="1"/>
  <c r="AQ43" i="1" s="1"/>
  <c r="AS43" i="1" s="1"/>
  <c r="AR44" i="1"/>
  <c r="AQ44" i="1" s="1"/>
  <c r="AS44" i="1" s="1"/>
  <c r="AR45" i="1"/>
  <c r="AQ45" i="1" s="1"/>
  <c r="AS45" i="1" s="1"/>
  <c r="AR47" i="1"/>
  <c r="AQ47" i="1" s="1"/>
  <c r="AS47" i="1" s="1"/>
  <c r="AR48" i="1"/>
  <c r="AQ48" i="1" s="1"/>
  <c r="AS48" i="1" s="1"/>
  <c r="AR49" i="1"/>
  <c r="AQ49" i="1" s="1"/>
  <c r="AS49" i="1" s="1"/>
  <c r="AR50" i="1"/>
  <c r="AQ50" i="1" s="1"/>
  <c r="AS50" i="1" s="1"/>
  <c r="AR51" i="1"/>
  <c r="AQ51" i="1" s="1"/>
  <c r="AS51" i="1" s="1"/>
  <c r="AR52" i="1"/>
  <c r="AQ52" i="1" s="1"/>
  <c r="AS52" i="1" s="1"/>
  <c r="AR54" i="1"/>
  <c r="AQ54" i="1" s="1"/>
  <c r="AS54" i="1" s="1"/>
  <c r="AR55" i="1"/>
  <c r="AQ55" i="1" s="1"/>
  <c r="AS55" i="1" s="1"/>
  <c r="AR56" i="1"/>
  <c r="AQ56" i="1" s="1"/>
  <c r="AS56" i="1" s="1"/>
  <c r="AR58" i="1"/>
  <c r="AQ58" i="1" s="1"/>
  <c r="AS58" i="1" s="1"/>
  <c r="AR59" i="1"/>
  <c r="AQ59" i="1" s="1"/>
  <c r="AS59" i="1" s="1"/>
  <c r="AR61" i="1"/>
  <c r="AQ61" i="1" s="1"/>
  <c r="AS61" i="1" s="1"/>
  <c r="AR62" i="1"/>
  <c r="AQ62" i="1" s="1"/>
  <c r="AS62" i="1" s="1"/>
  <c r="AR63" i="1"/>
  <c r="AQ63" i="1" s="1"/>
  <c r="AS63" i="1" s="1"/>
  <c r="AR64" i="1"/>
  <c r="AQ64" i="1" s="1"/>
  <c r="AS64" i="1" s="1"/>
  <c r="AR65" i="1"/>
  <c r="AQ65" i="1" s="1"/>
  <c r="AS65" i="1" s="1"/>
  <c r="AR66" i="1"/>
  <c r="AQ66" i="1" s="1"/>
  <c r="AS66" i="1" s="1"/>
  <c r="AR67" i="1"/>
  <c r="AQ67" i="1" s="1"/>
  <c r="AS67" i="1" s="1"/>
  <c r="AR69" i="1"/>
  <c r="AQ69" i="1" s="1"/>
  <c r="AS69" i="1" s="1"/>
  <c r="AR70" i="1"/>
  <c r="AQ70" i="1" s="1"/>
  <c r="AS70" i="1" s="1"/>
  <c r="AR71" i="1"/>
  <c r="AQ71" i="1" s="1"/>
  <c r="AS71" i="1" s="1"/>
  <c r="AR73" i="1"/>
  <c r="AQ73" i="1" s="1"/>
  <c r="AS73" i="1" s="1"/>
  <c r="AR75" i="1"/>
  <c r="AQ75" i="1" s="1"/>
  <c r="AS75" i="1" s="1"/>
  <c r="AR77" i="1"/>
  <c r="AQ77" i="1" s="1"/>
  <c r="AS77" i="1" s="1"/>
  <c r="AR78" i="1"/>
  <c r="AQ78" i="1" s="1"/>
  <c r="AS78" i="1" s="1"/>
  <c r="AR80" i="1"/>
  <c r="AQ80" i="1" s="1"/>
  <c r="AS80" i="1" s="1"/>
  <c r="AR82" i="1"/>
  <c r="AQ82" i="1" s="1"/>
  <c r="AS82" i="1" s="1"/>
  <c r="AR83" i="1"/>
  <c r="AQ83" i="1" s="1"/>
  <c r="AS83" i="1" s="1"/>
  <c r="AR84" i="1"/>
  <c r="AQ84" i="1" s="1"/>
  <c r="AS84" i="1" s="1"/>
  <c r="AR85" i="1"/>
  <c r="AQ85" i="1" s="1"/>
  <c r="AS85" i="1" s="1"/>
  <c r="AR86" i="1"/>
  <c r="AQ86" i="1" s="1"/>
  <c r="AS86" i="1" s="1"/>
  <c r="AR87" i="1"/>
  <c r="AQ87" i="1" s="1"/>
  <c r="AS87" i="1" s="1"/>
  <c r="AR88" i="1"/>
  <c r="AQ88" i="1" s="1"/>
  <c r="AS88" i="1" s="1"/>
  <c r="AR89" i="1"/>
  <c r="AQ89" i="1" s="1"/>
  <c r="AS89" i="1" s="1"/>
  <c r="AR91" i="1"/>
  <c r="AQ91" i="1" s="1"/>
  <c r="AS91" i="1" s="1"/>
  <c r="AR92" i="1"/>
  <c r="AQ92" i="1" s="1"/>
  <c r="AS92" i="1" s="1"/>
  <c r="AR93" i="1"/>
  <c r="AQ93" i="1" s="1"/>
  <c r="AS93" i="1" s="1"/>
  <c r="AR94" i="1"/>
  <c r="AQ94" i="1" s="1"/>
  <c r="AS94" i="1" s="1"/>
  <c r="AR95" i="1"/>
  <c r="AQ95" i="1" s="1"/>
  <c r="AS95" i="1" s="1"/>
  <c r="AR96" i="1"/>
  <c r="AQ96" i="1" s="1"/>
  <c r="AS96" i="1" s="1"/>
  <c r="AR97" i="1"/>
  <c r="AQ97" i="1" s="1"/>
  <c r="AS97" i="1" s="1"/>
  <c r="AR99" i="1"/>
  <c r="AQ99" i="1" s="1"/>
  <c r="AS99" i="1" s="1"/>
  <c r="AR103" i="1"/>
  <c r="AQ103" i="1" s="1"/>
  <c r="AS103" i="1" s="1"/>
  <c r="AR104" i="1"/>
  <c r="AQ104" i="1" s="1"/>
  <c r="AS104" i="1" s="1"/>
  <c r="AR105" i="1"/>
  <c r="AQ105" i="1" s="1"/>
  <c r="AS105" i="1" s="1"/>
  <c r="AR106" i="1"/>
  <c r="AQ106" i="1" s="1"/>
  <c r="AS106" i="1" s="1"/>
  <c r="AR107" i="1"/>
  <c r="AQ107" i="1" s="1"/>
  <c r="AS107" i="1" s="1"/>
  <c r="AR108" i="1"/>
  <c r="AQ108" i="1" s="1"/>
  <c r="AS108" i="1" s="1"/>
  <c r="AR109" i="1"/>
  <c r="AQ109" i="1" s="1"/>
  <c r="AS109" i="1" s="1"/>
  <c r="AR110" i="1"/>
  <c r="AQ110" i="1" s="1"/>
  <c r="AS110" i="1" s="1"/>
  <c r="AR111" i="1"/>
  <c r="AQ111" i="1" s="1"/>
  <c r="AS111" i="1" s="1"/>
  <c r="AR112" i="1"/>
  <c r="AQ112" i="1" s="1"/>
  <c r="AS112" i="1" s="1"/>
  <c r="AR113" i="1"/>
  <c r="AQ113" i="1" s="1"/>
  <c r="AS113" i="1" s="1"/>
  <c r="AR115" i="1"/>
  <c r="AQ115" i="1" s="1"/>
  <c r="AS115" i="1" s="1"/>
  <c r="AR116" i="1"/>
  <c r="AQ116" i="1" s="1"/>
  <c r="AS116" i="1" s="1"/>
  <c r="AR117" i="1"/>
  <c r="AQ117" i="1" s="1"/>
  <c r="AS117" i="1" s="1"/>
  <c r="AR118" i="1"/>
  <c r="AQ118" i="1" s="1"/>
  <c r="AS118" i="1" s="1"/>
  <c r="AR119" i="1"/>
  <c r="AQ119" i="1" s="1"/>
  <c r="AS119" i="1" s="1"/>
  <c r="AR120" i="1"/>
  <c r="AQ120" i="1" s="1"/>
  <c r="AS120" i="1" s="1"/>
  <c r="AR121" i="1"/>
  <c r="AQ121" i="1" s="1"/>
  <c r="AS121" i="1" s="1"/>
  <c r="AR122" i="1"/>
  <c r="AQ122" i="1" s="1"/>
  <c r="AS122" i="1" s="1"/>
  <c r="AR123" i="1"/>
  <c r="AQ123" i="1" s="1"/>
  <c r="AS123" i="1" s="1"/>
  <c r="AR124" i="1"/>
  <c r="AQ124" i="1" s="1"/>
  <c r="AS124" i="1" s="1"/>
  <c r="AR125" i="1"/>
  <c r="AQ125" i="1" s="1"/>
  <c r="AS125" i="1" s="1"/>
  <c r="AR126" i="1"/>
  <c r="AQ126" i="1" s="1"/>
  <c r="AS126" i="1" s="1"/>
  <c r="AR130" i="1"/>
  <c r="AQ130" i="1" s="1"/>
  <c r="AS130" i="1" s="1"/>
  <c r="AR131" i="1"/>
  <c r="AQ131" i="1" s="1"/>
  <c r="AS131" i="1" s="1"/>
  <c r="AR132" i="1"/>
  <c r="AQ132" i="1" s="1"/>
  <c r="AS132" i="1" s="1"/>
  <c r="AR133" i="1"/>
  <c r="AQ133" i="1" s="1"/>
  <c r="AS133" i="1" s="1"/>
  <c r="AR134" i="1"/>
  <c r="AQ134" i="1" s="1"/>
  <c r="AS134" i="1" s="1"/>
  <c r="AR137" i="1"/>
  <c r="AQ137" i="1" s="1"/>
  <c r="AS137" i="1" s="1"/>
  <c r="AR138" i="1"/>
  <c r="AQ138" i="1" s="1"/>
  <c r="AS138" i="1" s="1"/>
  <c r="AR139" i="1"/>
  <c r="AQ139" i="1" s="1"/>
  <c r="AS139" i="1" s="1"/>
  <c r="AR140" i="1"/>
  <c r="AQ140" i="1" s="1"/>
  <c r="AS140" i="1" s="1"/>
  <c r="AR142" i="1"/>
  <c r="AQ142" i="1" s="1"/>
  <c r="AS142" i="1" s="1"/>
  <c r="AR143" i="1"/>
  <c r="AQ143" i="1" s="1"/>
  <c r="AS143" i="1" s="1"/>
  <c r="AR144" i="1"/>
  <c r="AQ144" i="1" s="1"/>
  <c r="AS144" i="1" s="1"/>
  <c r="AR145" i="1"/>
  <c r="AQ145" i="1" s="1"/>
  <c r="AS145" i="1" s="1"/>
  <c r="AR146" i="1"/>
  <c r="AQ146" i="1" s="1"/>
  <c r="AS146" i="1" s="1"/>
  <c r="AR147" i="1"/>
  <c r="AQ147" i="1" s="1"/>
  <c r="AS147" i="1" s="1"/>
  <c r="AR148" i="1"/>
  <c r="AQ148" i="1" s="1"/>
  <c r="AS148" i="1" s="1"/>
  <c r="AR149" i="1"/>
  <c r="AQ149" i="1" s="1"/>
  <c r="AS149" i="1" s="1"/>
  <c r="AR152" i="1"/>
  <c r="AQ152" i="1" s="1"/>
  <c r="AS152" i="1" s="1"/>
  <c r="AR153" i="1"/>
  <c r="AQ153" i="1" s="1"/>
  <c r="AS153" i="1" s="1"/>
  <c r="AR155" i="1"/>
  <c r="AQ155" i="1" s="1"/>
  <c r="AS155" i="1" s="1"/>
  <c r="AR156" i="1"/>
  <c r="AQ156" i="1" s="1"/>
  <c r="AS156" i="1" s="1"/>
  <c r="AR157" i="1"/>
  <c r="AQ157" i="1" s="1"/>
  <c r="AS157" i="1" s="1"/>
  <c r="AR160" i="1"/>
  <c r="AQ160" i="1" s="1"/>
  <c r="AS160" i="1" s="1"/>
  <c r="AR161" i="1"/>
  <c r="AQ161" i="1" s="1"/>
  <c r="AS161" i="1" s="1"/>
  <c r="AR162" i="1"/>
  <c r="AQ162" i="1" s="1"/>
  <c r="AS162" i="1" s="1"/>
  <c r="AR163" i="1"/>
  <c r="AQ163" i="1" s="1"/>
  <c r="AS163" i="1" s="1"/>
  <c r="AR165" i="1"/>
  <c r="AQ165" i="1" s="1"/>
  <c r="AS165" i="1" s="1"/>
  <c r="AR166" i="1"/>
  <c r="AQ166" i="1" s="1"/>
  <c r="AS166" i="1" s="1"/>
  <c r="AR167" i="1"/>
  <c r="AQ167" i="1" s="1"/>
  <c r="AS167" i="1" s="1"/>
  <c r="AR171" i="1"/>
  <c r="AQ171" i="1" s="1"/>
  <c r="AS171" i="1" s="1"/>
  <c r="AR173" i="1"/>
  <c r="AQ173" i="1" s="1"/>
  <c r="AS173" i="1" s="1"/>
  <c r="AR176" i="1"/>
  <c r="AQ176" i="1" s="1"/>
  <c r="AS176" i="1" s="1"/>
  <c r="AR182" i="1"/>
  <c r="AQ182" i="1" s="1"/>
  <c r="AS182" i="1" s="1"/>
  <c r="AR183" i="1"/>
  <c r="AQ183" i="1" s="1"/>
  <c r="AS183" i="1" s="1"/>
  <c r="AR184" i="1"/>
  <c r="AQ184" i="1" s="1"/>
  <c r="AS184" i="1" s="1"/>
  <c r="AR185" i="1"/>
  <c r="AQ185" i="1" s="1"/>
  <c r="AS185" i="1" s="1"/>
  <c r="AR187" i="1"/>
  <c r="AQ187" i="1" s="1"/>
  <c r="AS187" i="1" s="1"/>
  <c r="AR188" i="1"/>
  <c r="AQ188" i="1" s="1"/>
  <c r="AS188" i="1" s="1"/>
  <c r="AR189" i="1"/>
  <c r="AQ189" i="1" s="1"/>
  <c r="AS189" i="1" s="1"/>
  <c r="AR190" i="1"/>
  <c r="AQ190" i="1" s="1"/>
  <c r="AS190" i="1" s="1"/>
  <c r="AR191" i="1"/>
  <c r="AQ191" i="1" s="1"/>
  <c r="AS191" i="1" s="1"/>
  <c r="AR194" i="1"/>
  <c r="AQ194" i="1" s="1"/>
  <c r="AS194" i="1" s="1"/>
  <c r="AR195" i="1"/>
  <c r="AQ195" i="1" s="1"/>
  <c r="AS195" i="1" s="1"/>
  <c r="AR196" i="1"/>
  <c r="AQ196" i="1" s="1"/>
  <c r="AS196" i="1" s="1"/>
  <c r="AR197" i="1"/>
  <c r="AQ197" i="1" s="1"/>
  <c r="AS197" i="1" s="1"/>
  <c r="AR198" i="1"/>
  <c r="AQ198" i="1" s="1"/>
  <c r="AS198" i="1" s="1"/>
  <c r="AR199" i="1"/>
  <c r="AQ199" i="1" s="1"/>
  <c r="AS199" i="1" s="1"/>
  <c r="AR200" i="1"/>
  <c r="AQ200" i="1" s="1"/>
  <c r="AS200" i="1" s="1"/>
  <c r="AR202" i="1"/>
  <c r="AQ202" i="1" s="1"/>
  <c r="AS202" i="1" s="1"/>
  <c r="AR204" i="1"/>
  <c r="AQ204" i="1" s="1"/>
  <c r="AS204" i="1" s="1"/>
  <c r="AR205" i="1"/>
  <c r="AQ205" i="1" s="1"/>
  <c r="AS205" i="1" s="1"/>
  <c r="AR206" i="1"/>
  <c r="AQ206" i="1" s="1"/>
  <c r="AS206" i="1" s="1"/>
  <c r="AR207" i="1"/>
  <c r="AQ207" i="1" s="1"/>
  <c r="AS207" i="1" s="1"/>
  <c r="AR208" i="1"/>
  <c r="AQ208" i="1" s="1"/>
  <c r="AS208" i="1" s="1"/>
  <c r="AR214" i="1"/>
  <c r="AQ214" i="1" s="1"/>
  <c r="AS214" i="1" s="1"/>
  <c r="AR215" i="1"/>
  <c r="AQ215" i="1" s="1"/>
  <c r="AS215" i="1" s="1"/>
  <c r="AR217" i="1"/>
  <c r="AQ217" i="1" s="1"/>
  <c r="AS217" i="1" s="1"/>
  <c r="AR218" i="1"/>
  <c r="AQ218" i="1" s="1"/>
  <c r="AS218" i="1" s="1"/>
  <c r="AR222" i="1"/>
  <c r="AQ222" i="1" s="1"/>
  <c r="AS222" i="1" s="1"/>
  <c r="AR224" i="1"/>
  <c r="AQ224" i="1" s="1"/>
  <c r="AS224" i="1" s="1"/>
  <c r="AR226" i="1"/>
  <c r="AQ226" i="1" s="1"/>
  <c r="AS226" i="1" s="1"/>
  <c r="AR227" i="1"/>
  <c r="AQ227" i="1" s="1"/>
  <c r="AS227" i="1" s="1"/>
  <c r="AR228" i="1"/>
  <c r="AQ228" i="1" s="1"/>
  <c r="AS228" i="1" s="1"/>
  <c r="AR229" i="1"/>
  <c r="AQ229" i="1" s="1"/>
  <c r="AS229" i="1" s="1"/>
  <c r="AR230" i="1"/>
  <c r="AQ230" i="1" s="1"/>
  <c r="AS230" i="1" s="1"/>
  <c r="AR232" i="1"/>
  <c r="AQ232" i="1" s="1"/>
  <c r="AS232" i="1" s="1"/>
  <c r="AR234" i="1"/>
  <c r="AQ234" i="1" s="1"/>
  <c r="AS234" i="1" s="1"/>
  <c r="AR236" i="1"/>
  <c r="AQ236" i="1" s="1"/>
  <c r="AS236" i="1" s="1"/>
  <c r="AR237" i="1"/>
  <c r="AQ237" i="1" s="1"/>
  <c r="AS237" i="1" s="1"/>
  <c r="AR238" i="1"/>
  <c r="AQ238" i="1" s="1"/>
  <c r="AS238" i="1" s="1"/>
  <c r="AR239" i="1"/>
  <c r="AQ239" i="1" s="1"/>
  <c r="AS239" i="1" s="1"/>
  <c r="AR240" i="1"/>
  <c r="AQ240" i="1" s="1"/>
  <c r="AS240" i="1" s="1"/>
  <c r="AR243" i="1"/>
  <c r="AQ243" i="1" s="1"/>
  <c r="AS243" i="1" s="1"/>
  <c r="AR244" i="1"/>
  <c r="AQ244" i="1" s="1"/>
  <c r="AS244" i="1" s="1"/>
  <c r="AR249" i="1"/>
  <c r="AQ249" i="1" s="1"/>
  <c r="AS249" i="1" s="1"/>
  <c r="AR252" i="1"/>
  <c r="AQ252" i="1" s="1"/>
  <c r="AS252" i="1" s="1"/>
  <c r="AR253" i="1"/>
  <c r="AR259" i="1"/>
  <c r="AQ259" i="1" s="1"/>
  <c r="AS259" i="1" s="1"/>
  <c r="AR260" i="1"/>
  <c r="AQ260" i="1" s="1"/>
  <c r="AS260" i="1" s="1"/>
  <c r="AR265" i="1"/>
  <c r="AQ265" i="1" s="1"/>
  <c r="AS265" i="1" s="1"/>
  <c r="AR266" i="1"/>
  <c r="AQ266" i="1" s="1"/>
  <c r="AS266" i="1" s="1"/>
  <c r="AR270" i="1"/>
  <c r="AQ270" i="1" s="1"/>
  <c r="AS270" i="1" s="1"/>
  <c r="AR274" i="1"/>
  <c r="AQ274" i="1" s="1"/>
  <c r="AS274" i="1" s="1"/>
  <c r="AR277" i="1"/>
  <c r="AQ277" i="1" s="1"/>
  <c r="AS277" i="1" s="1"/>
  <c r="AR279" i="1"/>
  <c r="AQ279" i="1" s="1"/>
  <c r="AS279" i="1" s="1"/>
  <c r="AR280" i="1"/>
  <c r="AQ280" i="1" s="1"/>
  <c r="AS280" i="1" s="1"/>
  <c r="AR281" i="1"/>
  <c r="AQ281" i="1" s="1"/>
  <c r="AS281" i="1" s="1"/>
  <c r="AR284" i="1"/>
  <c r="AQ284" i="1" s="1"/>
  <c r="AS284" i="1" s="1"/>
  <c r="AR286" i="1"/>
  <c r="AQ286" i="1" s="1"/>
  <c r="AS286" i="1" s="1"/>
  <c r="AR287" i="1"/>
  <c r="AQ287" i="1" s="1"/>
  <c r="AS287" i="1" s="1"/>
  <c r="AR288" i="1"/>
  <c r="AQ288" i="1" s="1"/>
  <c r="AS288" i="1" s="1"/>
  <c r="AR289" i="1"/>
  <c r="AQ289" i="1" s="1"/>
  <c r="AS289" i="1" s="1"/>
  <c r="AR290" i="1"/>
  <c r="AQ290" i="1" s="1"/>
  <c r="AS290" i="1" s="1"/>
  <c r="AR291" i="1"/>
  <c r="AQ291" i="1" s="1"/>
  <c r="AS291" i="1" s="1"/>
  <c r="AR295" i="1"/>
  <c r="AQ295" i="1" s="1"/>
  <c r="AS295" i="1" s="1"/>
  <c r="AR297" i="1"/>
  <c r="AQ297" i="1" s="1"/>
  <c r="AS297" i="1" s="1"/>
  <c r="AR298" i="1"/>
  <c r="AQ298" i="1" s="1"/>
  <c r="AS298" i="1" s="1"/>
  <c r="AR300" i="1"/>
  <c r="AQ300" i="1" s="1"/>
  <c r="AS300" i="1" s="1"/>
  <c r="AR301" i="1"/>
  <c r="AQ301" i="1" s="1"/>
  <c r="AS301" i="1" s="1"/>
  <c r="AR304" i="1"/>
  <c r="AQ304" i="1" s="1"/>
  <c r="AS304" i="1" s="1"/>
  <c r="AR306" i="1"/>
  <c r="AQ306" i="1" s="1"/>
  <c r="AS306" i="1" s="1"/>
  <c r="AR307" i="1"/>
  <c r="AQ307" i="1" s="1"/>
  <c r="AS307" i="1" s="1"/>
  <c r="AR308" i="1"/>
  <c r="AQ308" i="1" s="1"/>
  <c r="AS308" i="1" s="1"/>
  <c r="AR310" i="1"/>
  <c r="AQ310" i="1" s="1"/>
  <c r="AS310" i="1" s="1"/>
  <c r="AR316" i="1"/>
  <c r="AQ316" i="1" s="1"/>
  <c r="AS316" i="1" s="1"/>
  <c r="AR317" i="1"/>
  <c r="AQ317" i="1" s="1"/>
  <c r="AS317" i="1" s="1"/>
  <c r="AQ253" i="1" l="1"/>
  <c r="AS253" i="1" s="1"/>
  <c r="AS8" i="1"/>
  <c r="AJ309" i="1"/>
  <c r="AI309" i="1"/>
  <c r="AJ232" i="1"/>
  <c r="AI232" i="1"/>
  <c r="AJ163" i="1"/>
  <c r="AI163" i="1"/>
  <c r="AJ48" i="1"/>
  <c r="AI48" i="1"/>
  <c r="AJ313" i="1"/>
  <c r="AI313" i="1"/>
  <c r="AJ308" i="1"/>
  <c r="AI308" i="1"/>
  <c r="AI207" i="1"/>
  <c r="AI153" i="1"/>
  <c r="AJ29" i="1"/>
  <c r="AI29" i="1"/>
  <c r="AJ104" i="1"/>
  <c r="AI104" i="1"/>
  <c r="AI97" i="1"/>
  <c r="AI61" i="1"/>
  <c r="AJ298" i="1"/>
  <c r="AI298" i="1"/>
  <c r="AI189" i="1"/>
  <c r="AJ103" i="1"/>
  <c r="AI103" i="1"/>
  <c r="AJ69" i="1"/>
  <c r="AI69" i="1"/>
  <c r="AJ297" i="1"/>
  <c r="AI297" i="1"/>
  <c r="AJ290" i="1"/>
  <c r="AI290" i="1"/>
  <c r="AJ68" i="1"/>
  <c r="AI68" i="1"/>
  <c r="AJ312" i="1"/>
  <c r="AI312" i="1"/>
  <c r="AJ289" i="1"/>
  <c r="AI289" i="1"/>
  <c r="AJ160" i="1"/>
  <c r="AI160" i="1"/>
  <c r="AJ117" i="1"/>
  <c r="AI117" i="1"/>
  <c r="AJ67" i="1"/>
  <c r="AI67" i="1"/>
  <c r="AJ52" i="1"/>
  <c r="AI52" i="1"/>
  <c r="AJ89" i="1"/>
  <c r="AI89" i="1"/>
  <c r="AJ88" i="1"/>
  <c r="AI88" i="1"/>
  <c r="AJ44" i="1"/>
  <c r="AI44" i="1"/>
  <c r="AJ87" i="1"/>
  <c r="AI87" i="1"/>
  <c r="AJ23" i="1"/>
  <c r="AI23" i="1"/>
  <c r="AJ317" i="1"/>
  <c r="AI317" i="1"/>
  <c r="AJ294" i="1"/>
  <c r="AI294" i="1"/>
  <c r="AI286" i="1"/>
  <c r="AJ65" i="1"/>
  <c r="AI65" i="1"/>
  <c r="AJ43" i="1"/>
  <c r="AI43" i="1"/>
  <c r="AJ21" i="1"/>
  <c r="AI21" i="1"/>
  <c r="AJ184" i="1"/>
  <c r="AI184" i="1"/>
  <c r="AI20" i="1"/>
  <c r="AI128" i="1"/>
  <c r="AJ128" i="1" s="1"/>
  <c r="AR128" i="1" s="1"/>
  <c r="AQ128" i="1" s="1"/>
  <c r="AS128" i="1" s="1"/>
  <c r="AJ121" i="1"/>
  <c r="AI121" i="1"/>
  <c r="AI99" i="1"/>
  <c r="AJ56" i="1"/>
  <c r="AI56" i="1"/>
  <c r="AJ300" i="1"/>
  <c r="AI300" i="1"/>
  <c r="AI276" i="1"/>
  <c r="AI227" i="1"/>
  <c r="AI191" i="1"/>
  <c r="AI155" i="1"/>
  <c r="AJ55" i="1"/>
  <c r="AI55" i="1"/>
  <c r="AJ41" i="1"/>
  <c r="AI41" i="1"/>
  <c r="AJ31" i="1"/>
  <c r="AI31" i="1"/>
  <c r="AJ314" i="1"/>
  <c r="AI314" i="1"/>
  <c r="AJ133" i="1"/>
  <c r="AI133" i="1"/>
  <c r="AJ85" i="1"/>
  <c r="AI85" i="1"/>
  <c r="AJ71" i="1"/>
  <c r="AI71" i="1"/>
  <c r="AJ268" i="1"/>
  <c r="AL313" i="1"/>
  <c r="AR313" i="1" s="1"/>
  <c r="AQ313" i="1" s="1"/>
  <c r="AS313" i="1" s="1"/>
  <c r="AL172" i="1"/>
  <c r="AJ79" i="1"/>
  <c r="AJ135" i="1"/>
  <c r="AL40" i="1"/>
  <c r="AL294" i="1"/>
  <c r="AJ247" i="1"/>
  <c r="AJ225" i="1"/>
  <c r="AR225" i="1" s="1"/>
  <c r="AQ225" i="1" s="1"/>
  <c r="AS225" i="1" s="1"/>
  <c r="AL314" i="1"/>
  <c r="AL81" i="1"/>
  <c r="AL46" i="1"/>
  <c r="AL299" i="1"/>
  <c r="AR299" i="1" s="1"/>
  <c r="AQ299" i="1" s="1"/>
  <c r="AS299" i="1" s="1"/>
  <c r="AL21" i="1"/>
  <c r="AJ63" i="1"/>
  <c r="AJ152" i="1"/>
  <c r="AJ40" i="1"/>
  <c r="AJ136" i="1"/>
  <c r="AL296" i="1"/>
  <c r="AL290" i="1"/>
  <c r="AJ301" i="1"/>
  <c r="AP280" i="1"/>
  <c r="AJ24" i="1"/>
  <c r="AL264" i="1"/>
  <c r="AN270" i="1"/>
  <c r="AJ304" i="1"/>
  <c r="AL306" i="1"/>
  <c r="AJ288" i="1"/>
  <c r="AJ120" i="1"/>
  <c r="AJ243" i="1"/>
  <c r="AJ200" i="1"/>
  <c r="AJ171" i="1"/>
  <c r="AN301" i="1"/>
  <c r="AJ119" i="1"/>
  <c r="AN151" i="1"/>
  <c r="AJ115" i="1"/>
  <c r="AN315" i="1"/>
  <c r="AN311" i="1"/>
  <c r="AN307" i="1"/>
  <c r="AN303" i="1"/>
  <c r="AN295" i="1"/>
  <c r="AN291" i="1"/>
  <c r="AN287" i="1"/>
  <c r="AN283" i="1"/>
  <c r="AN279" i="1"/>
  <c r="AN275" i="1"/>
  <c r="AN271" i="1"/>
  <c r="AN267" i="1"/>
  <c r="AJ315" i="1"/>
  <c r="AJ307" i="1"/>
  <c r="AJ299" i="1"/>
  <c r="AJ295" i="1"/>
  <c r="AJ291" i="1"/>
  <c r="AJ287" i="1"/>
  <c r="AJ279" i="1"/>
  <c r="AJ259" i="1"/>
  <c r="AJ238" i="1"/>
  <c r="AJ234" i="1"/>
  <c r="AJ230" i="1"/>
  <c r="AJ226" i="1"/>
  <c r="AJ222" i="1"/>
  <c r="AJ218" i="1"/>
  <c r="AJ214" i="1"/>
  <c r="AJ206" i="1"/>
  <c r="AJ202" i="1"/>
  <c r="AJ198" i="1"/>
  <c r="AJ194" i="1"/>
  <c r="AJ190" i="1"/>
  <c r="AJ182" i="1"/>
  <c r="AJ166" i="1"/>
  <c r="AJ162" i="1"/>
  <c r="AJ146" i="1"/>
  <c r="AJ142" i="1"/>
  <c r="AJ138" i="1"/>
  <c r="AJ134" i="1"/>
  <c r="AJ130" i="1"/>
  <c r="AJ126" i="1"/>
  <c r="AJ122" i="1"/>
  <c r="AJ118" i="1"/>
  <c r="AJ114" i="1"/>
  <c r="AJ110" i="1"/>
  <c r="AJ106" i="1"/>
  <c r="AJ94" i="1"/>
  <c r="AJ86" i="1"/>
  <c r="AJ82" i="1"/>
  <c r="AJ78" i="1"/>
  <c r="AJ70" i="1"/>
  <c r="AJ66" i="1"/>
  <c r="AJ62" i="1"/>
  <c r="AJ58" i="1"/>
  <c r="AJ54" i="1"/>
  <c r="AJ50" i="1"/>
  <c r="AJ46" i="1"/>
  <c r="AJ42" i="1"/>
  <c r="AJ38" i="1"/>
  <c r="AJ34" i="1"/>
  <c r="AJ26" i="1"/>
  <c r="AJ22" i="1"/>
  <c r="AL9" i="1"/>
  <c r="AJ306" i="1"/>
  <c r="AJ270" i="1"/>
  <c r="AJ209" i="1"/>
  <c r="AJ173" i="1"/>
  <c r="AJ137" i="1"/>
  <c r="AJ81" i="1"/>
  <c r="AL317" i="1"/>
  <c r="AN306" i="1"/>
  <c r="AL286" i="1"/>
  <c r="AL281" i="1"/>
  <c r="AN276" i="1"/>
  <c r="AP270" i="1"/>
  <c r="AP249" i="1"/>
  <c r="AL233" i="1"/>
  <c r="AN250" i="1"/>
  <c r="AN218" i="1"/>
  <c r="AN206" i="1"/>
  <c r="AN202" i="1"/>
  <c r="AN194" i="1"/>
  <c r="AN178" i="1"/>
  <c r="AN174" i="1"/>
  <c r="AN170" i="1"/>
  <c r="AN166" i="1"/>
  <c r="AN162" i="1"/>
  <c r="AN150" i="1"/>
  <c r="AN142" i="1"/>
  <c r="AN122" i="1"/>
  <c r="AN118" i="1"/>
  <c r="AN106" i="1"/>
  <c r="AN86" i="1"/>
  <c r="AN78" i="1"/>
  <c r="AN70" i="1"/>
  <c r="AN62" i="1"/>
  <c r="AN54" i="1"/>
  <c r="AN46" i="1"/>
  <c r="AN38" i="1"/>
  <c r="AN30" i="1"/>
  <c r="AN22" i="1"/>
  <c r="AN14" i="1"/>
  <c r="AL263" i="1"/>
  <c r="AL259" i="1"/>
  <c r="AL246" i="1"/>
  <c r="AL242" i="1"/>
  <c r="AL238" i="1"/>
  <c r="AL234" i="1"/>
  <c r="AL230" i="1"/>
  <c r="AL226" i="1"/>
  <c r="AL210" i="1"/>
  <c r="AL206" i="1"/>
  <c r="AL198" i="1"/>
  <c r="AL194" i="1"/>
  <c r="AL190" i="1"/>
  <c r="AL182" i="1"/>
  <c r="AL178" i="1"/>
  <c r="AL174" i="1"/>
  <c r="AL158" i="1"/>
  <c r="AL154" i="1"/>
  <c r="AL146" i="1"/>
  <c r="AL138" i="1"/>
  <c r="AL130" i="1"/>
  <c r="AL122" i="1"/>
  <c r="AL118" i="1"/>
  <c r="AL106" i="1"/>
  <c r="AL98" i="1"/>
  <c r="AL90" i="1"/>
  <c r="AL82" i="1"/>
  <c r="AL74" i="1"/>
  <c r="AL66" i="1"/>
  <c r="AL58" i="1"/>
  <c r="AL50" i="1"/>
  <c r="AL42" i="1"/>
  <c r="AL38" i="1"/>
  <c r="AL34" i="1"/>
  <c r="AL30" i="1"/>
  <c r="AL18" i="1"/>
  <c r="AL10" i="1"/>
  <c r="AJ249" i="1"/>
  <c r="AJ217" i="1"/>
  <c r="AJ185" i="1"/>
  <c r="AJ105" i="1"/>
  <c r="AJ73" i="1"/>
  <c r="AN8" i="1"/>
  <c r="AJ305" i="1"/>
  <c r="AJ244" i="1"/>
  <c r="AJ208" i="1"/>
  <c r="AJ172" i="1"/>
  <c r="AJ116" i="1"/>
  <c r="AJ80" i="1"/>
  <c r="AJ19" i="1"/>
  <c r="AP232" i="1"/>
  <c r="AN154" i="1"/>
  <c r="AP306" i="1"/>
  <c r="AP278" i="1"/>
  <c r="AP241" i="1"/>
  <c r="AP237" i="1"/>
  <c r="AP221" i="1"/>
  <c r="AP209" i="1"/>
  <c r="AP205" i="1"/>
  <c r="AP197" i="1"/>
  <c r="AP193" i="1"/>
  <c r="AP185" i="1"/>
  <c r="AP181" i="1"/>
  <c r="AP177" i="1"/>
  <c r="AP157" i="1"/>
  <c r="AP153" i="1"/>
  <c r="AP149" i="1"/>
  <c r="AP145" i="1"/>
  <c r="AP141" i="1"/>
  <c r="AP137" i="1"/>
  <c r="AP133" i="1"/>
  <c r="AP121" i="1"/>
  <c r="AP117" i="1"/>
  <c r="AP113" i="1"/>
  <c r="AP109" i="1"/>
  <c r="AP101" i="1"/>
  <c r="AP97" i="1"/>
  <c r="AP93" i="1"/>
  <c r="AP89" i="1"/>
  <c r="AP85" i="1"/>
  <c r="AP77" i="1"/>
  <c r="AP73" i="1"/>
  <c r="AP69" i="1"/>
  <c r="AP65" i="1"/>
  <c r="AP61" i="1"/>
  <c r="AP57" i="1"/>
  <c r="AP53" i="1"/>
  <c r="AP49" i="1"/>
  <c r="AP45" i="1"/>
  <c r="AP41" i="1"/>
  <c r="AP37" i="1"/>
  <c r="AP33" i="1"/>
  <c r="AP29" i="1"/>
  <c r="AP25" i="1"/>
  <c r="AP21" i="1"/>
  <c r="AP17" i="1"/>
  <c r="AP13" i="1"/>
  <c r="AJ316" i="1"/>
  <c r="AJ284" i="1"/>
  <c r="AJ215" i="1"/>
  <c r="AJ199" i="1"/>
  <c r="AJ183" i="1"/>
  <c r="AJ167" i="1"/>
  <c r="AJ265" i="1"/>
  <c r="AJ224" i="1"/>
  <c r="AJ188" i="1"/>
  <c r="AJ132" i="1"/>
  <c r="AJ96" i="1"/>
  <c r="AJ17" i="1"/>
  <c r="AN305" i="1"/>
  <c r="AL301" i="1"/>
  <c r="AL270" i="1"/>
  <c r="AP246" i="1"/>
  <c r="AL229" i="1"/>
  <c r="AN179" i="1"/>
  <c r="AL151" i="1"/>
  <c r="AN294" i="1"/>
  <c r="AN290" i="1"/>
  <c r="AN278" i="1"/>
  <c r="AN249" i="1"/>
  <c r="AN217" i="1"/>
  <c r="AN209" i="1"/>
  <c r="AN205" i="1"/>
  <c r="AN193" i="1"/>
  <c r="AN185" i="1"/>
  <c r="AN177" i="1"/>
  <c r="AN161" i="1"/>
  <c r="AN153" i="1"/>
  <c r="AN145" i="1"/>
  <c r="AN133" i="1"/>
  <c r="AN121" i="1"/>
  <c r="AN113" i="1"/>
  <c r="AN109" i="1"/>
  <c r="AN105" i="1"/>
  <c r="AN101" i="1"/>
  <c r="AN97" i="1"/>
  <c r="AN89" i="1"/>
  <c r="AN65" i="1"/>
  <c r="AN45" i="1"/>
  <c r="AN41" i="1"/>
  <c r="AN37" i="1"/>
  <c r="AN33" i="1"/>
  <c r="AN29" i="1"/>
  <c r="AN25" i="1"/>
  <c r="AN21" i="1"/>
  <c r="AN13" i="1"/>
  <c r="AN9" i="1"/>
  <c r="AJ36" i="1"/>
  <c r="AP9" i="1"/>
  <c r="AJ264" i="1"/>
  <c r="AJ241" i="1"/>
  <c r="AJ223" i="1"/>
  <c r="AJ205" i="1"/>
  <c r="AJ187" i="1"/>
  <c r="AJ131" i="1"/>
  <c r="AJ113" i="1"/>
  <c r="AJ95" i="1"/>
  <c r="AJ77" i="1"/>
  <c r="AJ16" i="1"/>
  <c r="AP315" i="1"/>
  <c r="AP289" i="1"/>
  <c r="AL275" i="1"/>
  <c r="AN261" i="1"/>
  <c r="AL202" i="1"/>
  <c r="AP176" i="1"/>
  <c r="AL266" i="1"/>
  <c r="AL262" i="1"/>
  <c r="AL249" i="1"/>
  <c r="AL245" i="1"/>
  <c r="AL241" i="1"/>
  <c r="AL213" i="1"/>
  <c r="AL197" i="1"/>
  <c r="AL169" i="1"/>
  <c r="AL165" i="1"/>
  <c r="AL161" i="1"/>
  <c r="AL153" i="1"/>
  <c r="AL145" i="1"/>
  <c r="AL141" i="1"/>
  <c r="AL105" i="1"/>
  <c r="AL73" i="1"/>
  <c r="AL69" i="1"/>
  <c r="AL65" i="1"/>
  <c r="AL57" i="1"/>
  <c r="AL49" i="1"/>
  <c r="AL41" i="1"/>
  <c r="AL33" i="1"/>
  <c r="AL25" i="1"/>
  <c r="AJ35" i="1"/>
  <c r="AJ8" i="1"/>
  <c r="AJ281" i="1"/>
  <c r="AJ240" i="1"/>
  <c r="AJ204" i="1"/>
  <c r="AJ148" i="1"/>
  <c r="AJ112" i="1"/>
  <c r="AJ76" i="1"/>
  <c r="AJ15" i="1"/>
  <c r="AL305" i="1"/>
  <c r="AL300" i="1"/>
  <c r="AP268" i="1"/>
  <c r="AN246" i="1"/>
  <c r="AP201" i="1"/>
  <c r="AN176" i="1"/>
  <c r="AN146" i="1"/>
  <c r="AJ181" i="1"/>
  <c r="AJ165" i="1"/>
  <c r="AJ101" i="1"/>
  <c r="AJ53" i="1"/>
  <c r="AJ37" i="1"/>
  <c r="AJ13" i="1"/>
  <c r="AJ228" i="1"/>
  <c r="AJ196" i="1"/>
  <c r="AJ180" i="1"/>
  <c r="AJ84" i="1"/>
  <c r="AJ9" i="1"/>
  <c r="AJ280" i="1"/>
  <c r="AJ262" i="1"/>
  <c r="AJ239" i="1"/>
  <c r="AJ221" i="1"/>
  <c r="AJ203" i="1"/>
  <c r="AJ147" i="1"/>
  <c r="AJ129" i="1"/>
  <c r="AJ111" i="1"/>
  <c r="AJ93" i="1"/>
  <c r="AJ75" i="1"/>
  <c r="AL315" i="1"/>
  <c r="AL295" i="1"/>
  <c r="AL289" i="1"/>
  <c r="AL284" i="1"/>
  <c r="AL274" i="1"/>
  <c r="AP198" i="1"/>
  <c r="AP173" i="1"/>
  <c r="AP106" i="1"/>
  <c r="AJ245" i="1"/>
  <c r="AR245" i="1" s="1"/>
  <c r="AQ245" i="1" s="1"/>
  <c r="AS245" i="1" s="1"/>
  <c r="AJ213" i="1"/>
  <c r="AJ197" i="1"/>
  <c r="AJ149" i="1"/>
  <c r="AP313" i="1"/>
  <c r="AP305" i="1"/>
  <c r="AP281" i="1"/>
  <c r="AP269" i="1"/>
  <c r="AP244" i="1"/>
  <c r="AP240" i="1"/>
  <c r="AP228" i="1"/>
  <c r="AP212" i="1"/>
  <c r="AP208" i="1"/>
  <c r="AP200" i="1"/>
  <c r="AP196" i="1"/>
  <c r="AP188" i="1"/>
  <c r="AP184" i="1"/>
  <c r="AP180" i="1"/>
  <c r="AP172" i="1"/>
  <c r="AP168" i="1"/>
  <c r="AP164" i="1"/>
  <c r="AP160" i="1"/>
  <c r="AP156" i="1"/>
  <c r="AP152" i="1"/>
  <c r="AP148" i="1"/>
  <c r="AP140" i="1"/>
  <c r="AP132" i="1"/>
  <c r="AP124" i="1"/>
  <c r="AP116" i="1"/>
  <c r="AP108" i="1"/>
  <c r="AP104" i="1"/>
  <c r="AP100" i="1"/>
  <c r="AP92" i="1"/>
  <c r="AP88" i="1"/>
  <c r="AP84" i="1"/>
  <c r="AP76" i="1"/>
  <c r="AP68" i="1"/>
  <c r="AP64" i="1"/>
  <c r="AP60" i="1"/>
  <c r="AP52" i="1"/>
  <c r="AP44" i="1"/>
  <c r="AP36" i="1"/>
  <c r="AP32" i="1"/>
  <c r="AP28" i="1"/>
  <c r="AP24" i="1"/>
  <c r="AP20" i="1"/>
  <c r="AP16" i="1"/>
  <c r="AP12" i="1"/>
  <c r="AP8" i="1"/>
  <c r="AJ195" i="1"/>
  <c r="AJ83" i="1"/>
  <c r="AJ51" i="1"/>
  <c r="AJ261" i="1"/>
  <c r="AJ220" i="1"/>
  <c r="AJ92" i="1"/>
  <c r="AP308" i="1"/>
  <c r="AP304" i="1"/>
  <c r="AP273" i="1"/>
  <c r="AP267" i="1"/>
  <c r="AN260" i="1"/>
  <c r="AN243" i="1"/>
  <c r="AL173" i="1"/>
  <c r="AJ282" i="1"/>
  <c r="AJ266" i="1"/>
  <c r="AJ229" i="1"/>
  <c r="AN297" i="1"/>
  <c r="AN289" i="1"/>
  <c r="AN281" i="1"/>
  <c r="AN265" i="1"/>
  <c r="AN220" i="1"/>
  <c r="AN216" i="1"/>
  <c r="AN212" i="1"/>
  <c r="AN208" i="1"/>
  <c r="AN204" i="1"/>
  <c r="AN200" i="1"/>
  <c r="AN196" i="1"/>
  <c r="AN188" i="1"/>
  <c r="AN184" i="1"/>
  <c r="AN180" i="1"/>
  <c r="AN172" i="1"/>
  <c r="AN168" i="1"/>
  <c r="AN164" i="1"/>
  <c r="AN160" i="1"/>
  <c r="AN156" i="1"/>
  <c r="AN152" i="1"/>
  <c r="AN148" i="1"/>
  <c r="AN144" i="1"/>
  <c r="AN140" i="1"/>
  <c r="AN136" i="1"/>
  <c r="AN132" i="1"/>
  <c r="AN128" i="1"/>
  <c r="AN124" i="1"/>
  <c r="AN120" i="1"/>
  <c r="AN116" i="1"/>
  <c r="AN112" i="1"/>
  <c r="AN108" i="1"/>
  <c r="AN104" i="1"/>
  <c r="AN100" i="1"/>
  <c r="AN96" i="1"/>
  <c r="AN92" i="1"/>
  <c r="AN88" i="1"/>
  <c r="AN84" i="1"/>
  <c r="AN80" i="1"/>
  <c r="AN76" i="1"/>
  <c r="AN72" i="1"/>
  <c r="AN68" i="1"/>
  <c r="AN64" i="1"/>
  <c r="AN60" i="1"/>
  <c r="AN56" i="1"/>
  <c r="AN52" i="1"/>
  <c r="AN44" i="1"/>
  <c r="AN40" i="1"/>
  <c r="AN36" i="1"/>
  <c r="AN32" i="1"/>
  <c r="AN28" i="1"/>
  <c r="AN24" i="1"/>
  <c r="AN20" i="1"/>
  <c r="AN16" i="1"/>
  <c r="AN12" i="1"/>
  <c r="AJ32" i="1"/>
  <c r="AJ278" i="1"/>
  <c r="AJ260" i="1"/>
  <c r="AJ237" i="1"/>
  <c r="AJ219" i="1"/>
  <c r="AJ145" i="1"/>
  <c r="AJ127" i="1"/>
  <c r="AJ109" i="1"/>
  <c r="AJ91" i="1"/>
  <c r="AL8" i="1"/>
  <c r="AP298" i="1"/>
  <c r="AP288" i="1"/>
  <c r="AP283" i="1"/>
  <c r="AL279" i="1"/>
  <c r="AL170" i="1"/>
  <c r="AL309" i="1"/>
  <c r="AR309" i="1" s="1"/>
  <c r="AQ309" i="1" s="1"/>
  <c r="AS309" i="1" s="1"/>
  <c r="AL244" i="1"/>
  <c r="AL236" i="1"/>
  <c r="AL228" i="1"/>
  <c r="AL212" i="1"/>
  <c r="AL204" i="1"/>
  <c r="AL196" i="1"/>
  <c r="AL188" i="1"/>
  <c r="AL164" i="1"/>
  <c r="AL156" i="1"/>
  <c r="AL124" i="1"/>
  <c r="AL108" i="1"/>
  <c r="AL92" i="1"/>
  <c r="AL88" i="1"/>
  <c r="AL84" i="1"/>
  <c r="AL76" i="1"/>
  <c r="AL64" i="1"/>
  <c r="AL60" i="1"/>
  <c r="AL32" i="1"/>
  <c r="AL28" i="1"/>
  <c r="AL24" i="1"/>
  <c r="AL20" i="1"/>
  <c r="AJ310" i="1"/>
  <c r="AJ161" i="1"/>
  <c r="AJ49" i="1"/>
  <c r="AJ277" i="1"/>
  <c r="AJ236" i="1"/>
  <c r="AJ144" i="1"/>
  <c r="AJ108" i="1"/>
  <c r="AN314" i="1"/>
  <c r="AL308" i="1"/>
  <c r="AN304" i="1"/>
  <c r="AN273" i="1"/>
  <c r="AN259" i="1"/>
  <c r="AP220" i="1"/>
  <c r="AP169" i="1"/>
  <c r="AP81" i="1"/>
  <c r="AJ12" i="1"/>
  <c r="AJ176" i="1"/>
  <c r="AJ64" i="1"/>
  <c r="AJ253" i="1"/>
  <c r="AJ235" i="1"/>
  <c r="AJ143" i="1"/>
  <c r="AJ125" i="1"/>
  <c r="AJ107" i="1"/>
  <c r="AN288" i="1"/>
  <c r="AL283" i="1"/>
  <c r="AL278" i="1"/>
  <c r="AL267" i="1"/>
  <c r="AL253" i="1"/>
  <c r="AP239" i="1"/>
  <c r="AL218" i="1"/>
  <c r="AP192" i="1"/>
  <c r="AL166" i="1"/>
  <c r="AN55" i="1"/>
  <c r="AP316" i="1"/>
  <c r="AP300" i="1"/>
  <c r="AP284" i="1"/>
  <c r="AP272" i="1"/>
  <c r="AP260" i="1"/>
  <c r="AP247" i="1"/>
  <c r="AP243" i="1"/>
  <c r="AP223" i="1"/>
  <c r="AP199" i="1"/>
  <c r="AP191" i="1"/>
  <c r="AP183" i="1"/>
  <c r="AP175" i="1"/>
  <c r="AP171" i="1"/>
  <c r="AP163" i="1"/>
  <c r="AP155" i="1"/>
  <c r="AP151" i="1"/>
  <c r="AP147" i="1"/>
  <c r="AP143" i="1"/>
  <c r="AP107" i="1"/>
  <c r="AP103" i="1"/>
  <c r="AP87" i="1"/>
  <c r="AP83" i="1"/>
  <c r="AP75" i="1"/>
  <c r="AP67" i="1"/>
  <c r="AP59" i="1"/>
  <c r="AP55" i="1"/>
  <c r="AP51" i="1"/>
  <c r="AP43" i="1"/>
  <c r="AP35" i="1"/>
  <c r="AP27" i="1"/>
  <c r="AP19" i="1"/>
  <c r="AP11" i="1"/>
  <c r="AJ47" i="1"/>
  <c r="AJ252" i="1"/>
  <c r="AJ124" i="1"/>
  <c r="AJ27" i="1"/>
  <c r="AP307" i="1"/>
  <c r="AL298" i="1"/>
  <c r="AL273" i="1"/>
  <c r="AP217" i="1"/>
  <c r="AN192" i="1"/>
  <c r="AP165" i="1"/>
  <c r="AN48" i="1"/>
  <c r="AN316" i="1"/>
  <c r="AN308" i="1"/>
  <c r="AN300" i="1"/>
  <c r="AN296" i="1"/>
  <c r="AN292" i="1"/>
  <c r="AN284" i="1"/>
  <c r="AN280" i="1"/>
  <c r="AN272" i="1"/>
  <c r="AN268" i="1"/>
  <c r="AN264" i="1"/>
  <c r="AN251" i="1"/>
  <c r="AN247" i="1"/>
  <c r="AN239" i="1"/>
  <c r="AN235" i="1"/>
  <c r="AN231" i="1"/>
  <c r="AN223" i="1"/>
  <c r="AN215" i="1"/>
  <c r="AN207" i="1"/>
  <c r="AN203" i="1"/>
  <c r="AN199" i="1"/>
  <c r="AN195" i="1"/>
  <c r="AN191" i="1"/>
  <c r="AN187" i="1"/>
  <c r="AN183" i="1"/>
  <c r="AN175" i="1"/>
  <c r="AN171" i="1"/>
  <c r="AN167" i="1"/>
  <c r="AN163" i="1"/>
  <c r="AN159" i="1"/>
  <c r="AN143" i="1"/>
  <c r="AN135" i="1"/>
  <c r="AN127" i="1"/>
  <c r="AN119" i="1"/>
  <c r="AN111" i="1"/>
  <c r="AN103" i="1"/>
  <c r="AN95" i="1"/>
  <c r="AN87" i="1"/>
  <c r="AN79" i="1"/>
  <c r="AN71" i="1"/>
  <c r="AN63" i="1"/>
  <c r="AN47" i="1"/>
  <c r="AN39" i="1"/>
  <c r="AN35" i="1"/>
  <c r="AN31" i="1"/>
  <c r="AN27" i="1"/>
  <c r="AN23" i="1"/>
  <c r="AN19" i="1"/>
  <c r="AN15" i="1"/>
  <c r="AN11" i="1"/>
  <c r="AJ274" i="1"/>
  <c r="AJ251" i="1"/>
  <c r="AJ141" i="1"/>
  <c r="AJ123" i="1"/>
  <c r="AP317" i="1"/>
  <c r="AL303" i="1"/>
  <c r="AL292" i="1"/>
  <c r="AL287" i="1"/>
  <c r="AP277" i="1"/>
  <c r="AP265" i="1"/>
  <c r="AP252" i="1"/>
  <c r="AL237" i="1"/>
  <c r="AP189" i="1"/>
  <c r="AL162" i="1"/>
  <c r="AL268" i="1"/>
  <c r="AL260" i="1"/>
  <c r="AL247" i="1"/>
  <c r="AL239" i="1"/>
  <c r="AL231" i="1"/>
  <c r="AL223" i="1"/>
  <c r="AL219" i="1"/>
  <c r="AL215" i="1"/>
  <c r="AL203" i="1"/>
  <c r="AL199" i="1"/>
  <c r="AL195" i="1"/>
  <c r="AL191" i="1"/>
  <c r="AL187" i="1"/>
  <c r="AL183" i="1"/>
  <c r="AL179" i="1"/>
  <c r="AL175" i="1"/>
  <c r="AL171" i="1"/>
  <c r="AL167" i="1"/>
  <c r="AL163" i="1"/>
  <c r="AL159" i="1"/>
  <c r="AL155" i="1"/>
  <c r="AL139" i="1"/>
  <c r="AL135" i="1"/>
  <c r="AL131" i="1"/>
  <c r="AL127" i="1"/>
  <c r="AL123" i="1"/>
  <c r="AL119" i="1"/>
  <c r="AL115" i="1"/>
  <c r="AL111" i="1"/>
  <c r="AL107" i="1"/>
  <c r="AL103" i="1"/>
  <c r="AL99" i="1"/>
  <c r="AL95" i="1"/>
  <c r="AL91" i="1"/>
  <c r="AL87" i="1"/>
  <c r="AL83" i="1"/>
  <c r="AL79" i="1"/>
  <c r="AL75" i="1"/>
  <c r="AL71" i="1"/>
  <c r="AL67" i="1"/>
  <c r="AL63" i="1"/>
  <c r="AL59" i="1"/>
  <c r="AL55" i="1"/>
  <c r="AL51" i="1"/>
  <c r="AL47" i="1"/>
  <c r="AL43" i="1"/>
  <c r="AL39" i="1"/>
  <c r="AL35" i="1"/>
  <c r="AL31" i="1"/>
  <c r="AL27" i="1"/>
  <c r="AL19" i="1"/>
  <c r="AL11" i="1"/>
  <c r="AJ157" i="1"/>
  <c r="AJ45" i="1"/>
  <c r="AJ273" i="1"/>
  <c r="AJ140" i="1"/>
  <c r="AJ25" i="1"/>
  <c r="AP302" i="1"/>
  <c r="AP297" i="1"/>
  <c r="AL265" i="1"/>
  <c r="AN252" i="1"/>
  <c r="AP236" i="1"/>
  <c r="AP213" i="1"/>
  <c r="AP161" i="1"/>
  <c r="AP129" i="1"/>
  <c r="AL147" i="1"/>
  <c r="AJ11" i="1"/>
  <c r="AJ156" i="1"/>
  <c r="AJ272" i="1"/>
  <c r="AJ139" i="1"/>
  <c r="AN317" i="1"/>
  <c r="AL312" i="1"/>
  <c r="AR312" i="1" s="1"/>
  <c r="AQ312" i="1" s="1"/>
  <c r="AS312" i="1" s="1"/>
  <c r="AL297" i="1"/>
  <c r="AP291" i="1"/>
  <c r="AP286" i="1"/>
  <c r="AL282" i="1"/>
  <c r="AP276" i="1"/>
  <c r="AL271" i="1"/>
  <c r="AP264" i="1"/>
  <c r="AL252" i="1"/>
  <c r="AN186" i="1"/>
  <c r="AL207" i="1"/>
  <c r="AP303" i="1"/>
  <c r="AP275" i="1"/>
  <c r="AP238" i="1"/>
  <c r="AP218" i="1"/>
  <c r="AP206" i="1"/>
  <c r="AP190" i="1"/>
  <c r="AP182" i="1"/>
  <c r="AP174" i="1"/>
  <c r="AP158" i="1"/>
  <c r="AP150" i="1"/>
  <c r="AP142" i="1"/>
  <c r="AP126" i="1"/>
  <c r="AP118" i="1"/>
  <c r="AP110" i="1"/>
  <c r="AP102" i="1"/>
  <c r="AP70" i="1"/>
  <c r="AP62" i="1"/>
  <c r="AP38" i="1"/>
  <c r="AP34" i="1"/>
  <c r="AP30" i="1"/>
  <c r="AP26" i="1"/>
  <c r="AP22" i="1"/>
  <c r="AP18" i="1"/>
  <c r="AP14" i="1"/>
  <c r="AP10" i="1"/>
  <c r="AL307" i="1"/>
  <c r="AN286" i="1"/>
  <c r="AL250" i="1"/>
  <c r="AN210" i="1"/>
  <c r="AL186" i="1"/>
  <c r="AN158" i="1"/>
  <c r="AN125" i="1"/>
  <c r="AN324" i="1" l="1"/>
  <c r="AP324" i="1"/>
  <c r="AR272" i="1"/>
  <c r="AQ272" i="1" s="1"/>
  <c r="AS272" i="1" s="1"/>
  <c r="AR180" i="1"/>
  <c r="AQ180" i="1" s="1"/>
  <c r="AS180" i="1" s="1"/>
  <c r="AR101" i="1"/>
  <c r="AQ101" i="1" s="1"/>
  <c r="AS101" i="1" s="1"/>
  <c r="AR219" i="1"/>
  <c r="AQ219" i="1" s="1"/>
  <c r="AS219" i="1" s="1"/>
  <c r="AR141" i="1"/>
  <c r="AQ141" i="1" s="1"/>
  <c r="AS141" i="1" s="1"/>
  <c r="AR235" i="1"/>
  <c r="AQ235" i="1" s="1"/>
  <c r="AS235" i="1" s="1"/>
  <c r="AR282" i="1"/>
  <c r="AQ282" i="1" s="1"/>
  <c r="AS282" i="1" s="1"/>
  <c r="AR262" i="1"/>
  <c r="AQ262" i="1" s="1"/>
  <c r="AS262" i="1" s="1"/>
  <c r="AR273" i="1"/>
  <c r="AQ273" i="1" s="1"/>
  <c r="AS273" i="1" s="1"/>
  <c r="AR305" i="1"/>
  <c r="AQ305" i="1" s="1"/>
  <c r="AS305" i="1" s="1"/>
  <c r="AR251" i="1"/>
  <c r="AQ251" i="1" s="1"/>
  <c r="AS251" i="1" s="1"/>
  <c r="AR221" i="1"/>
  <c r="AQ221" i="1" s="1"/>
  <c r="AS221" i="1" s="1"/>
  <c r="AR241" i="1"/>
  <c r="AQ241" i="1" s="1"/>
  <c r="AS241" i="1" s="1"/>
  <c r="AR9" i="1"/>
  <c r="AQ9" i="1" s="1"/>
  <c r="AR25" i="1"/>
  <c r="AQ25" i="1" s="1"/>
  <c r="AS25" i="1" s="1"/>
  <c r="AR11" i="1"/>
  <c r="AQ11" i="1" s="1"/>
  <c r="AS11" i="1" s="1"/>
  <c r="AR278" i="1"/>
  <c r="AQ278" i="1" s="1"/>
  <c r="AS278" i="1" s="1"/>
  <c r="AR315" i="1"/>
  <c r="AQ315" i="1" s="1"/>
  <c r="AS315" i="1" s="1"/>
  <c r="AR27" i="1"/>
  <c r="AQ27" i="1" s="1"/>
  <c r="AS27" i="1" s="1"/>
  <c r="AR213" i="1"/>
  <c r="AQ213" i="1" s="1"/>
  <c r="AS213" i="1" s="1"/>
  <c r="AJ191" i="1"/>
  <c r="AJ227" i="1"/>
  <c r="AR223" i="1"/>
  <c r="AQ223" i="1" s="1"/>
  <c r="AS223" i="1" s="1"/>
  <c r="AJ153" i="1"/>
  <c r="AR127" i="1"/>
  <c r="AQ127" i="1" s="1"/>
  <c r="AS127" i="1" s="1"/>
  <c r="AR136" i="1"/>
  <c r="AQ136" i="1" s="1"/>
  <c r="AS136" i="1" s="1"/>
  <c r="AR247" i="1"/>
  <c r="AQ247" i="1" s="1"/>
  <c r="AS247" i="1" s="1"/>
  <c r="AJ207" i="1"/>
  <c r="AR264" i="1"/>
  <c r="AQ264" i="1" s="1"/>
  <c r="AS264" i="1" s="1"/>
  <c r="AR294" i="1"/>
  <c r="AQ294" i="1" s="1"/>
  <c r="AS294" i="1" s="1"/>
  <c r="AJ286" i="1"/>
  <c r="AR40" i="1"/>
  <c r="AQ40" i="1" s="1"/>
  <c r="AS40" i="1" s="1"/>
  <c r="AR135" i="1"/>
  <c r="AQ135" i="1" s="1"/>
  <c r="AS135" i="1" s="1"/>
  <c r="AR76" i="1"/>
  <c r="AQ76" i="1" s="1"/>
  <c r="AS76" i="1" s="1"/>
  <c r="AR21" i="1"/>
  <c r="AQ21" i="1" s="1"/>
  <c r="AS21" i="1" s="1"/>
  <c r="AJ99" i="1"/>
  <c r="AR79" i="1"/>
  <c r="AQ79" i="1" s="1"/>
  <c r="AS79" i="1" s="1"/>
  <c r="AJ189" i="1"/>
  <c r="AR46" i="1"/>
  <c r="AQ46" i="1" s="1"/>
  <c r="AS46" i="1" s="1"/>
  <c r="AR172" i="1"/>
  <c r="AQ172" i="1" s="1"/>
  <c r="AS172" i="1" s="1"/>
  <c r="AR53" i="1"/>
  <c r="AQ53" i="1" s="1"/>
  <c r="AS53" i="1" s="1"/>
  <c r="AJ20" i="1"/>
  <c r="AR220" i="1"/>
  <c r="AQ220" i="1" s="1"/>
  <c r="AS220" i="1" s="1"/>
  <c r="AR81" i="1"/>
  <c r="AQ81" i="1" s="1"/>
  <c r="AS81" i="1" s="1"/>
  <c r="AJ61" i="1"/>
  <c r="AR261" i="1"/>
  <c r="AQ261" i="1" s="1"/>
  <c r="AS261" i="1" s="1"/>
  <c r="AR129" i="1"/>
  <c r="AQ129" i="1" s="1"/>
  <c r="AS129" i="1" s="1"/>
  <c r="AJ97" i="1"/>
  <c r="AR181" i="1"/>
  <c r="AQ181" i="1" s="1"/>
  <c r="AS181" i="1" s="1"/>
  <c r="AR203" i="1"/>
  <c r="AQ203" i="1" s="1"/>
  <c r="AS203" i="1" s="1"/>
  <c r="AR209" i="1"/>
  <c r="AQ209" i="1" s="1"/>
  <c r="AS209" i="1" s="1"/>
  <c r="AR314" i="1"/>
  <c r="AQ314" i="1" s="1"/>
  <c r="AS314" i="1" s="1"/>
  <c r="AR268" i="1"/>
  <c r="AQ268" i="1" s="1"/>
  <c r="AS268" i="1" s="1"/>
  <c r="AJ155" i="1"/>
  <c r="AI324" i="1"/>
  <c r="AJ276" i="1"/>
  <c r="AR276" i="1" s="1"/>
  <c r="AQ276" i="1" s="1"/>
  <c r="AS276" i="1" s="1"/>
  <c r="AJ242" i="1"/>
  <c r="AR242" i="1" s="1"/>
  <c r="AQ242" i="1" s="1"/>
  <c r="AS242" i="1" s="1"/>
  <c r="AJ296" i="1"/>
  <c r="AR296" i="1" s="1"/>
  <c r="AQ296" i="1" s="1"/>
  <c r="AS296" i="1" s="1"/>
  <c r="AJ231" i="1"/>
  <c r="AR231" i="1" s="1"/>
  <c r="AQ231" i="1" s="1"/>
  <c r="AS231" i="1" s="1"/>
  <c r="AJ186" i="1"/>
  <c r="AR186" i="1" s="1"/>
  <c r="AQ186" i="1" s="1"/>
  <c r="AS186" i="1" s="1"/>
  <c r="AJ246" i="1"/>
  <c r="AR246" i="1" s="1"/>
  <c r="AQ246" i="1" s="1"/>
  <c r="AS246" i="1" s="1"/>
  <c r="AJ216" i="1"/>
  <c r="AR216" i="1" s="1"/>
  <c r="AQ216" i="1" s="1"/>
  <c r="AS216" i="1" s="1"/>
  <c r="AJ211" i="1"/>
  <c r="AR211" i="1" s="1"/>
  <c r="AQ211" i="1" s="1"/>
  <c r="AS211" i="1" s="1"/>
  <c r="AJ28" i="1"/>
  <c r="AR28" i="1" s="1"/>
  <c r="AQ28" i="1" s="1"/>
  <c r="AS28" i="1" s="1"/>
  <c r="AJ100" i="1"/>
  <c r="AR100" i="1" s="1"/>
  <c r="AQ100" i="1" s="1"/>
  <c r="AS100" i="1" s="1"/>
  <c r="AJ210" i="1"/>
  <c r="AR210" i="1" s="1"/>
  <c r="AQ210" i="1" s="1"/>
  <c r="AS210" i="1" s="1"/>
  <c r="AJ303" i="1"/>
  <c r="AR303" i="1" s="1"/>
  <c r="AQ303" i="1" s="1"/>
  <c r="AS303" i="1" s="1"/>
  <c r="AJ72" i="1"/>
  <c r="AR72" i="1" s="1"/>
  <c r="AQ72" i="1" s="1"/>
  <c r="AS72" i="1" s="1"/>
  <c r="AJ193" i="1"/>
  <c r="AR193" i="1" s="1"/>
  <c r="AQ193" i="1" s="1"/>
  <c r="AS193" i="1" s="1"/>
  <c r="AJ90" i="1"/>
  <c r="AR90" i="1" s="1"/>
  <c r="AQ90" i="1" s="1"/>
  <c r="AS90" i="1" s="1"/>
  <c r="AJ164" i="1"/>
  <c r="AR164" i="1" s="1"/>
  <c r="AQ164" i="1" s="1"/>
  <c r="AS164" i="1" s="1"/>
  <c r="AJ201" i="1"/>
  <c r="AR201" i="1" s="1"/>
  <c r="AQ201" i="1" s="1"/>
  <c r="AS201" i="1" s="1"/>
  <c r="AJ98" i="1"/>
  <c r="AR98" i="1" s="1"/>
  <c r="AQ98" i="1" s="1"/>
  <c r="AS98" i="1" s="1"/>
  <c r="AJ263" i="1"/>
  <c r="AR263" i="1" s="1"/>
  <c r="AQ263" i="1" s="1"/>
  <c r="AS263" i="1" s="1"/>
  <c r="AJ169" i="1"/>
  <c r="AR169" i="1" s="1"/>
  <c r="AQ169" i="1" s="1"/>
  <c r="AS169" i="1" s="1"/>
  <c r="AJ102" i="1"/>
  <c r="AR102" i="1" s="1"/>
  <c r="AQ102" i="1" s="1"/>
  <c r="AS102" i="1" s="1"/>
  <c r="AJ267" i="1"/>
  <c r="AR267" i="1" s="1"/>
  <c r="AQ267" i="1" s="1"/>
  <c r="AS267" i="1" s="1"/>
  <c r="AJ233" i="1"/>
  <c r="AR233" i="1" s="1"/>
  <c r="AQ233" i="1" s="1"/>
  <c r="AS233" i="1" s="1"/>
  <c r="AJ150" i="1"/>
  <c r="AR150" i="1" s="1"/>
  <c r="AQ150" i="1" s="1"/>
  <c r="AS150" i="1" s="1"/>
  <c r="AJ271" i="1"/>
  <c r="AR271" i="1" s="1"/>
  <c r="AQ271" i="1" s="1"/>
  <c r="AS271" i="1" s="1"/>
  <c r="AJ311" i="1"/>
  <c r="AR311" i="1" s="1"/>
  <c r="AQ311" i="1" s="1"/>
  <c r="AS311" i="1" s="1"/>
  <c r="AJ212" i="1"/>
  <c r="AR212" i="1" s="1"/>
  <c r="AQ212" i="1" s="1"/>
  <c r="AS212" i="1" s="1"/>
  <c r="AJ154" i="1"/>
  <c r="AR154" i="1" s="1"/>
  <c r="AQ154" i="1" s="1"/>
  <c r="AS154" i="1" s="1"/>
  <c r="AJ275" i="1"/>
  <c r="AR275" i="1" s="1"/>
  <c r="AQ275" i="1" s="1"/>
  <c r="AS275" i="1" s="1"/>
  <c r="AJ248" i="1"/>
  <c r="AR248" i="1" s="1"/>
  <c r="AQ248" i="1" s="1"/>
  <c r="AS248" i="1" s="1"/>
  <c r="AJ60" i="1"/>
  <c r="AR60" i="1" s="1"/>
  <c r="AQ60" i="1" s="1"/>
  <c r="AS60" i="1" s="1"/>
  <c r="AJ302" i="1"/>
  <c r="AR302" i="1" s="1"/>
  <c r="AQ302" i="1" s="1"/>
  <c r="AS302" i="1" s="1"/>
  <c r="AJ158" i="1"/>
  <c r="AR158" i="1" s="1"/>
  <c r="AQ158" i="1" s="1"/>
  <c r="AS158" i="1" s="1"/>
  <c r="AJ168" i="1"/>
  <c r="AR168" i="1" s="1"/>
  <c r="AQ168" i="1" s="1"/>
  <c r="AS168" i="1" s="1"/>
  <c r="AJ159" i="1"/>
  <c r="AR159" i="1" s="1"/>
  <c r="AQ159" i="1" s="1"/>
  <c r="AS159" i="1" s="1"/>
  <c r="AJ33" i="1"/>
  <c r="AR33" i="1" s="1"/>
  <c r="AQ33" i="1" s="1"/>
  <c r="AS33" i="1" s="1"/>
  <c r="AL114" i="1"/>
  <c r="AR114" i="1" s="1"/>
  <c r="AQ114" i="1" s="1"/>
  <c r="AS114" i="1" s="1"/>
  <c r="AJ175" i="1"/>
  <c r="AR175" i="1" s="1"/>
  <c r="AQ175" i="1" s="1"/>
  <c r="AS175" i="1" s="1"/>
  <c r="AJ192" i="1"/>
  <c r="AR192" i="1" s="1"/>
  <c r="AQ192" i="1" s="1"/>
  <c r="AS192" i="1" s="1"/>
  <c r="AJ283" i="1"/>
  <c r="AR283" i="1" s="1"/>
  <c r="AQ283" i="1" s="1"/>
  <c r="AS283" i="1" s="1"/>
  <c r="AJ269" i="1"/>
  <c r="AR269" i="1" s="1"/>
  <c r="AQ269" i="1" s="1"/>
  <c r="AS269" i="1" s="1"/>
  <c r="AJ292" i="1"/>
  <c r="AR292" i="1" s="1"/>
  <c r="AQ292" i="1" s="1"/>
  <c r="AS292" i="1" s="1"/>
  <c r="AJ293" i="1"/>
  <c r="AR293" i="1" s="1"/>
  <c r="AQ293" i="1" s="1"/>
  <c r="AS293" i="1" s="1"/>
  <c r="AJ30" i="1"/>
  <c r="AR30" i="1" s="1"/>
  <c r="AQ30" i="1" s="1"/>
  <c r="AS30" i="1" s="1"/>
  <c r="AJ250" i="1"/>
  <c r="AR250" i="1" s="1"/>
  <c r="AQ250" i="1" s="1"/>
  <c r="AS250" i="1" s="1"/>
  <c r="AJ151" i="1"/>
  <c r="AR151" i="1" s="1"/>
  <c r="AQ151" i="1" s="1"/>
  <c r="AS151" i="1" s="1"/>
  <c r="AJ39" i="1"/>
  <c r="AR39" i="1" s="1"/>
  <c r="AQ39" i="1" s="1"/>
  <c r="AS39" i="1" s="1"/>
  <c r="AL26" i="1"/>
  <c r="AR26" i="1" s="1"/>
  <c r="AQ26" i="1" s="1"/>
  <c r="AS26" i="1" s="1"/>
  <c r="AJ74" i="1"/>
  <c r="AR74" i="1" s="1"/>
  <c r="AQ74" i="1" s="1"/>
  <c r="AS74" i="1" s="1"/>
  <c r="AJ285" i="1"/>
  <c r="AR285" i="1" s="1"/>
  <c r="AQ285" i="1" s="1"/>
  <c r="AS285" i="1" s="1"/>
  <c r="AL68" i="1"/>
  <c r="AR68" i="1" s="1"/>
  <c r="AQ68" i="1" s="1"/>
  <c r="AS68" i="1" s="1"/>
  <c r="AJ57" i="1"/>
  <c r="AR57" i="1" s="1"/>
  <c r="AQ57" i="1" s="1"/>
  <c r="AS57" i="1" s="1"/>
  <c r="AJ170" i="1"/>
  <c r="AR170" i="1" s="1"/>
  <c r="AQ170" i="1" s="1"/>
  <c r="AS170" i="1" s="1"/>
  <c r="AJ179" i="1"/>
  <c r="AR179" i="1" s="1"/>
  <c r="AQ179" i="1" s="1"/>
  <c r="AS179" i="1" s="1"/>
  <c r="AJ174" i="1"/>
  <c r="AR174" i="1" s="1"/>
  <c r="AQ174" i="1" s="1"/>
  <c r="AS174" i="1" s="1"/>
  <c r="AJ177" i="1"/>
  <c r="AR177" i="1" s="1"/>
  <c r="AQ177" i="1" s="1"/>
  <c r="AS177" i="1" s="1"/>
  <c r="AJ178" i="1"/>
  <c r="AR178" i="1" s="1"/>
  <c r="AQ178" i="1" s="1"/>
  <c r="AS178" i="1" s="1"/>
  <c r="AL22" i="1"/>
  <c r="AR22" i="1" s="1"/>
  <c r="AQ22" i="1" s="1"/>
  <c r="AS22" i="1" s="1"/>
  <c r="AL15" i="1"/>
  <c r="AR15" i="1" s="1"/>
  <c r="AQ15" i="1" s="1"/>
  <c r="AS15" i="1" s="1"/>
  <c r="AL12" i="1"/>
  <c r="AR12" i="1" s="1"/>
  <c r="AQ12" i="1" s="1"/>
  <c r="AS12" i="1" s="1"/>
  <c r="AL23" i="1"/>
  <c r="AR23" i="1" s="1"/>
  <c r="AQ23" i="1" s="1"/>
  <c r="AS23" i="1" s="1"/>
  <c r="AJ10" i="1"/>
  <c r="AR10" i="1" s="1"/>
  <c r="AQ10" i="1" s="1"/>
  <c r="AS10" i="1" s="1"/>
  <c r="AJ14" i="1"/>
  <c r="AR14" i="1" s="1"/>
  <c r="AQ14" i="1" s="1"/>
  <c r="AS14" i="1" s="1"/>
  <c r="AJ18" i="1"/>
  <c r="AR18" i="1" s="1"/>
  <c r="AQ18" i="1" s="1"/>
  <c r="AS18" i="1" s="1"/>
  <c r="AL17" i="1"/>
  <c r="AR17" i="1" s="1"/>
  <c r="AQ17" i="1" s="1"/>
  <c r="AS17" i="1" s="1"/>
  <c r="AL16" i="1"/>
  <c r="AR16" i="1" s="1"/>
  <c r="AQ16" i="1" s="1"/>
  <c r="AS16" i="1" s="1"/>
  <c r="AD324" i="1"/>
  <c r="Z324" i="1"/>
  <c r="X324" i="1"/>
  <c r="AB324" i="1"/>
  <c r="AQ324" i="1" l="1"/>
  <c r="AS324" i="1" s="1"/>
  <c r="AJ324" i="1"/>
  <c r="AL324" i="1"/>
  <c r="AS9" i="1"/>
  <c r="AR324" i="1" l="1"/>
</calcChain>
</file>

<file path=xl/sharedStrings.xml><?xml version="1.0" encoding="utf-8"?>
<sst xmlns="http://schemas.openxmlformats.org/spreadsheetml/2006/main" count="387" uniqueCount="142">
  <si>
    <t xml:space="preserve">PROGRAMACION META DE PRODUCTO </t>
  </si>
  <si>
    <t>LOGRO POR VIGENCIA</t>
  </si>
  <si>
    <t>PORCENTAJE DE CUMPLIMIENTO</t>
  </si>
  <si>
    <t>RECURSOS POR  FUENTE DE FINANCIACIÓN  PARA CADA VIGENCIA 
(Cifras en pesos)</t>
  </si>
  <si>
    <t>RECURSOS POR  FUENTE DE FINANCIACION  PARA CADA VIGENCIA 
(Cifras en pesos)</t>
  </si>
  <si>
    <t>RECURSOS PROGRAMADOS 2024</t>
  </si>
  <si>
    <t>RECURSOS COMPROMETIDOS, OBLIGADOS Y PAGADOS 2024</t>
  </si>
  <si>
    <t>RECURSOS PROGRAMADOS 2025</t>
  </si>
  <si>
    <t>RECURSOS COMPROMETIDOS, OBLIGADOS Y PAGADOS 2025</t>
  </si>
  <si>
    <t>RECURSOS PROGRAMADOS 2026</t>
  </si>
  <si>
    <t>RECURSOS PROGRAMADOS 2027</t>
  </si>
  <si>
    <t>RECURSOS PROGRAMADOS 2024-2027</t>
  </si>
  <si>
    <t>CONSECUTIVO META PDM</t>
  </si>
  <si>
    <t>CÓDIGO LINEA</t>
  </si>
  <si>
    <t>LINEA ESTRATEGICA</t>
  </si>
  <si>
    <t xml:space="preserve">SECTOR </t>
  </si>
  <si>
    <t>CÓDIGO SECTOR</t>
  </si>
  <si>
    <t>META ESTRATEGICA</t>
  </si>
  <si>
    <t>META DE RESULTADO</t>
  </si>
  <si>
    <t>CÓDIGO INDICADOR RESULTADO</t>
  </si>
  <si>
    <t>INDICADOR DE RESULTADO</t>
  </si>
  <si>
    <t>CÓDIGO PROGRAMA</t>
  </si>
  <si>
    <t>PROGRAMA</t>
  </si>
  <si>
    <t>CÓDIGO PRODUCTO</t>
  </si>
  <si>
    <t>META PRODUCTO</t>
  </si>
  <si>
    <t>INDICADOR DE PRODUCTO</t>
  </si>
  <si>
    <t>2024R</t>
  </si>
  <si>
    <t>2025R</t>
  </si>
  <si>
    <t>2026R</t>
  </si>
  <si>
    <t>2027R</t>
  </si>
  <si>
    <t>2024-2027</t>
  </si>
  <si>
    <t xml:space="preserve">ODS </t>
  </si>
  <si>
    <t>RECURSOS PROPIOS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</si>
  <si>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</si>
  <si>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</si>
  <si>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</si>
  <si>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</si>
  <si>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</si>
  <si>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</si>
  <si>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</si>
  <si>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</si>
  <si>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nación</t>
  </si>
  <si>
    <t>OTROS</t>
  </si>
  <si>
    <t>RECURSOS DEL BALANCE</t>
  </si>
  <si>
    <t>TOTAL RECURSOS PROGRAMADOS 2024</t>
  </si>
  <si>
    <t>TOTAL RECURSOS COMPROMETIDOS 2024</t>
  </si>
  <si>
    <t>TOTAL RECUROS OBLIGADOS 2024</t>
  </si>
  <si>
    <t>TOTAL RECURSOS PAGADOS 2024</t>
  </si>
  <si>
    <t>TOTAL RECURSOS PROGRAMADOS 2025</t>
  </si>
  <si>
    <t>TOTAL RECURSOS COMPROMETIDOS 2025</t>
  </si>
  <si>
    <t>TOTAL RECUROS OBLIGADOS 2025</t>
  </si>
  <si>
    <t>TOTAL RECURSOS PAGADOS 2025</t>
  </si>
  <si>
    <t>TOTAL PROGRAMADOS 2026</t>
  </si>
  <si>
    <t>TOTAL PROGRAMADOS 2027</t>
  </si>
  <si>
    <t>TOTAL PROGRAMADOS 2024-2027</t>
  </si>
  <si>
    <t>META Cuatrienio</t>
  </si>
  <si>
    <t>SGP Educación</t>
  </si>
  <si>
    <t>RECURSOS COMPROMETIDOS, OBLIGADOS Y PAGADOS 2026</t>
  </si>
  <si>
    <t>TOTAL RECURSOS PAGADOS 2026</t>
  </si>
  <si>
    <t>TOTAL RECURSOS COMPROMETIDOS 2026</t>
  </si>
  <si>
    <t>TOTAL RECUROS OBLIGADOS 2026</t>
  </si>
  <si>
    <t>RECURSOS COMPROMETIDOS, OBLIGADOS Y PAGADOS 2027</t>
  </si>
  <si>
    <t>TOTAL RECURSOS COMPROMETIDOS 2027</t>
  </si>
  <si>
    <t>TOTAL RECUROS OBLIGADOS 2027</t>
  </si>
  <si>
    <t>TOTAL RECURSOS PAGADOS 2027</t>
  </si>
  <si>
    <t>RECURSOS COMPROMETIDOS, OBLIGADOS Y PAGADOS 2024-2027</t>
  </si>
  <si>
    <t>TOTAL RECURSOS COMPROMETIDOS 2024-2027</t>
  </si>
  <si>
    <t>TOTAL RECUROS OBLIGADOS 2024-2027</t>
  </si>
  <si>
    <t>TOTAL RECURSOS PAGADOS 2024-2027</t>
  </si>
  <si>
    <t>RESPONSABLE META PRODUCTO</t>
  </si>
  <si>
    <t>Código:  F-DPM-10100-238,37-061</t>
  </si>
  <si>
    <t>Versión: 0.0</t>
  </si>
  <si>
    <t>Fecha aprobación:  Agosto-22-2024</t>
  </si>
  <si>
    <t>Página 1 de 1</t>
  </si>
  <si>
    <t>ORIENTACIÓN DE LA META</t>
  </si>
  <si>
    <t>CÓDIGO INDICADOR PRODUCTO</t>
  </si>
  <si>
    <t>LINEA BASE</t>
  </si>
  <si>
    <t>META cuatrienio</t>
  </si>
  <si>
    <t>UNIDAD DE MEDIDA</t>
  </si>
  <si>
    <t>Transferencias de capital - cofinanciación dpto</t>
  </si>
  <si>
    <t>% COMPROMETIDOS</t>
  </si>
  <si>
    <t>% OBLIGADOS</t>
  </si>
  <si>
    <t>% PAGADOS</t>
  </si>
  <si>
    <r>
      <t>LINEA BASE</t>
    </r>
    <r>
      <rPr>
        <b/>
        <sz val="10"/>
        <color rgb="FF002060"/>
        <rFont val="Arial"/>
        <family val="2"/>
      </rPr>
      <t>2</t>
    </r>
  </si>
  <si>
    <t>Secretaría del Interior</t>
  </si>
  <si>
    <t>Secretaría de Salud y Ambiente</t>
  </si>
  <si>
    <t>Secretaría de Planeación</t>
  </si>
  <si>
    <t>Secretaría de Infraestructura</t>
  </si>
  <si>
    <t>Secretaría Administrativa</t>
  </si>
  <si>
    <t>LE-1</t>
  </si>
  <si>
    <t>Territorio seguro que integra</t>
  </si>
  <si>
    <t>Deporte y recreación</t>
  </si>
  <si>
    <t>Disminuir la Pobreza multidimensional 10,2%</t>
  </si>
  <si>
    <t>Incrementar a 103 escenarios deportivos y recreativos en condiciones de calidad para el desarrollo de programas</t>
  </si>
  <si>
    <t>270040001</t>
  </si>
  <si>
    <t>Escenarios deportivos y recreativos en condiciones de calidad para el desarrollo de programas</t>
  </si>
  <si>
    <t>4301</t>
  </si>
  <si>
    <t>Fomento a la recreación, la actividad física y el deporte (4301).</t>
  </si>
  <si>
    <t>4301004</t>
  </si>
  <si>
    <t>Mantener 80 infraestructuras deportivas en el municipio</t>
  </si>
  <si>
    <t>Infraestructura deportiva mantenida (430100400)</t>
  </si>
  <si>
    <t>Acumulativa</t>
  </si>
  <si>
    <t>Número</t>
  </si>
  <si>
    <t>LE-4</t>
  </si>
  <si>
    <t>Territorio seguro que genera valor</t>
  </si>
  <si>
    <t>Gobierno territorial</t>
  </si>
  <si>
    <t>Mejorar el Índice de desempeño Institucional en 95 puntos</t>
  </si>
  <si>
    <t>Aumentar a 73,5 el Índice de Desempeño Fiscal. </t>
  </si>
  <si>
    <t>070130012</t>
  </si>
  <si>
    <t>Índice de Desempeño Fiscal </t>
  </si>
  <si>
    <t>73,37 </t>
  </si>
  <si>
    <t>4599</t>
  </si>
  <si>
    <t>Fortalecimiento a la gestión y dirección de la administración pública territorial (4599)</t>
  </si>
  <si>
    <t>4599002</t>
  </si>
  <si>
    <t>Ejecutar el 100% del programa de saneamiento fiscal y financiero para el fortalecimiento de las finanzas del municipio</t>
  </si>
  <si>
    <t>Programa de sanemiento fiscal y financiero ejecutado (459900200).</t>
  </si>
  <si>
    <t>Porcentaje</t>
  </si>
  <si>
    <t xml:space="preserve"> -</t>
  </si>
  <si>
    <t>Secretaría de Educación</t>
  </si>
  <si>
    <t>300010001</t>
  </si>
  <si>
    <t>Indice de Desempeño institucional IDI</t>
  </si>
  <si>
    <t>4599011</t>
  </si>
  <si>
    <t>Adecuar cinco (05) sedes de bienes inmuebles que son propiedad municipal para fortalecer los procesos administrativos y promover el desarrollo de capacidades dentro de la administración</t>
  </si>
  <si>
    <t>Sedes adecuadas (459901100) </t>
  </si>
  <si>
    <t>LE-2</t>
  </si>
  <si>
    <t>Territorio seguro que progresa</t>
  </si>
  <si>
    <t>Transporte.</t>
  </si>
  <si>
    <t>Mejorar el Índice de competitividad de Bucaramanga 6,47 puntos</t>
  </si>
  <si>
    <t>Disminuir a 13,3 la tasa de mortalidad por accidentes de transporte terreste</t>
  </si>
  <si>
    <t>050020022</t>
  </si>
  <si>
    <t>Salud - Tasa ajustada de mortalidad por accidentes de transporte terrestre</t>
  </si>
  <si>
    <t>2402</t>
  </si>
  <si>
    <t>Infraestructura red vial regional (2402)</t>
  </si>
  <si>
    <t>2402115</t>
  </si>
  <si>
    <t>Realizar mantenimiento periódico o rutinario a 80 Km de vías urbanas</t>
  </si>
  <si>
    <t>Vía urbana con mantenimiento periódico o rutinario (240211500)</t>
  </si>
  <si>
    <t>Kilómetros</t>
  </si>
  <si>
    <t>2402112</t>
  </si>
  <si>
    <t xml:space="preserve">Realizar el mantenimiento periódico o rutinario a 110 Km de Vías terciarias de la malla vial rural de la ciudad por año. </t>
  </si>
  <si>
    <t>Vía terciaria con mantenimiento periódico o rutinario (240211200)</t>
  </si>
  <si>
    <t>No Acumulativa</t>
  </si>
  <si>
    <t>Secretaría del Interior -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</si>
</sst>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0.0%"/>
    <numFmt numFmtId="165" formatCode="#,##0.0"/>
    <numFmt numFmtId="166" formatCode="_(* #,##0.00_);_(* \(#,##0.00\);_(* &quot;-&quot;??_);_(@_)"/>
    <numFmt numFmtId="167" formatCode="_-&quot;$&quot;\ * #,##0.00_-;\-&quot;$&quot;\ * #,##0.00_-;_-&quot;$&quot;\ * &quot;-&quot;_-;_-@_-"/>
    <numFmt numFmtId="168" formatCode="_-[$$-240A]\ * #,##0.00_-;\-[$$-240A]\ * #,##0.00_-;_-[$$-240A]\ * &quot;-&quot;??_-;_-@_-"/>
    <numFmt numFmtId="169" formatCode="0.0"/>
    <numFmt numFmtId="170" formatCode="&quot;$&quot;\ #,##0.0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sz val="11"/>
      <color rgb="FFFF0000"/>
      <name val="Calibri"/>
      <family val="2"/>
      <scheme val="minor"/>
    </font>
    <font>
      <sz val="11"/>
      <color theme="7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justify" vertical="center" wrapText="1"/>
    </xf>
    <xf numFmtId="3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/>
    <xf numFmtId="9" fontId="0" fillId="0" borderId="12" xfId="0" applyNumberFormat="1" applyBorder="1" applyAlignment="1">
      <alignment horizontal="center" vertical="center"/>
    </xf>
    <xf numFmtId="164" fontId="3" fillId="4" borderId="24" xfId="0" applyNumberFormat="1" applyFont="1" applyFill="1" applyBorder="1" applyAlignment="1">
      <alignment horizontal="center" vertical="center"/>
    </xf>
    <xf numFmtId="164" fontId="6" fillId="4" borderId="2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justify" vertical="center" wrapText="1"/>
    </xf>
    <xf numFmtId="3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164" fontId="6" fillId="4" borderId="26" xfId="0" applyNumberFormat="1" applyFont="1" applyFill="1" applyBorder="1" applyAlignment="1">
      <alignment horizontal="center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3" fontId="9" fillId="2" borderId="11" xfId="1" applyNumberFormat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3" fontId="9" fillId="2" borderId="21" xfId="1" applyNumberFormat="1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center" vertical="center" wrapText="1"/>
    </xf>
    <xf numFmtId="3" fontId="7" fillId="0" borderId="37" xfId="0" applyNumberFormat="1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4" fontId="13" fillId="4" borderId="14" xfId="0" applyNumberFormat="1" applyFont="1" applyFill="1" applyBorder="1" applyAlignment="1">
      <alignment horizontal="center" vertical="center"/>
    </xf>
    <xf numFmtId="164" fontId="13" fillId="4" borderId="12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justify" vertical="center" wrapText="1"/>
    </xf>
    <xf numFmtId="9" fontId="4" fillId="0" borderId="45" xfId="0" applyNumberFormat="1" applyFont="1" applyBorder="1" applyAlignment="1">
      <alignment horizontal="center" vertical="center"/>
    </xf>
    <xf numFmtId="164" fontId="3" fillId="4" borderId="46" xfId="0" applyNumberFormat="1" applyFont="1" applyFill="1" applyBorder="1" applyAlignment="1">
      <alignment horizontal="center" vertical="center"/>
    </xf>
    <xf numFmtId="164" fontId="13" fillId="4" borderId="27" xfId="0" applyNumberFormat="1" applyFont="1" applyFill="1" applyBorder="1" applyAlignment="1">
      <alignment horizontal="center" vertical="center"/>
    </xf>
    <xf numFmtId="164" fontId="6" fillId="4" borderId="28" xfId="0" applyNumberFormat="1" applyFont="1" applyFill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0" borderId="27" xfId="0" applyBorder="1"/>
    <xf numFmtId="164" fontId="0" fillId="0" borderId="28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 vertical="center"/>
    </xf>
    <xf numFmtId="164" fontId="13" fillId="4" borderId="13" xfId="0" applyNumberFormat="1" applyFont="1" applyFill="1" applyBorder="1" applyAlignment="1">
      <alignment horizontal="center" vertical="center"/>
    </xf>
    <xf numFmtId="164" fontId="5" fillId="4" borderId="50" xfId="0" applyNumberFormat="1" applyFont="1" applyFill="1" applyBorder="1" applyAlignment="1">
      <alignment horizontal="center" vertical="center"/>
    </xf>
    <xf numFmtId="164" fontId="13" fillId="4" borderId="16" xfId="0" applyNumberFormat="1" applyFont="1" applyFill="1" applyBorder="1" applyAlignment="1">
      <alignment horizontal="center" vertical="center"/>
    </xf>
    <xf numFmtId="164" fontId="5" fillId="4" borderId="51" xfId="0" applyNumberFormat="1" applyFont="1" applyFill="1" applyBorder="1" applyAlignment="1">
      <alignment horizontal="center" vertical="center"/>
    </xf>
    <xf numFmtId="164" fontId="13" fillId="4" borderId="29" xfId="0" applyNumberFormat="1" applyFont="1" applyFill="1" applyBorder="1" applyAlignment="1">
      <alignment horizontal="center" vertical="center"/>
    </xf>
    <xf numFmtId="164" fontId="5" fillId="4" borderId="52" xfId="0" applyNumberFormat="1" applyFont="1" applyFill="1" applyBorder="1" applyAlignment="1">
      <alignment horizontal="center" vertical="center"/>
    </xf>
    <xf numFmtId="9" fontId="4" fillId="0" borderId="51" xfId="0" applyNumberFormat="1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justify" vertical="center" wrapText="1"/>
    </xf>
    <xf numFmtId="9" fontId="0" fillId="0" borderId="12" xfId="0" applyNumberFormat="1" applyFill="1" applyBorder="1" applyAlignment="1">
      <alignment horizontal="center" vertical="center"/>
    </xf>
    <xf numFmtId="9" fontId="0" fillId="0" borderId="23" xfId="0" applyNumberFormat="1" applyFill="1" applyBorder="1" applyAlignment="1">
      <alignment horizontal="center" vertical="center"/>
    </xf>
    <xf numFmtId="9" fontId="0" fillId="0" borderId="16" xfId="0" applyNumberFormat="1" applyFill="1" applyBorder="1" applyAlignment="1">
      <alignment horizontal="center" vertical="center"/>
    </xf>
    <xf numFmtId="9" fontId="0" fillId="0" borderId="17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7" fillId="0" borderId="38" xfId="0" applyNumberFormat="1" applyFont="1" applyFill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3" fontId="7" fillId="0" borderId="35" xfId="0" applyNumberFormat="1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164" fontId="7" fillId="0" borderId="31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44" fontId="0" fillId="0" borderId="23" xfId="0" applyNumberFormat="1" applyFill="1" applyBorder="1" applyAlignment="1">
      <alignment horizontal="center" vertical="center"/>
    </xf>
    <xf numFmtId="164" fontId="7" fillId="0" borderId="25" xfId="0" applyNumberFormat="1" applyFon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/>
    <xf numFmtId="164" fontId="0" fillId="0" borderId="23" xfId="0" applyNumberForma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 wrapText="1"/>
    </xf>
    <xf numFmtId="0" fontId="0" fillId="0" borderId="0" xfId="0" applyFill="1"/>
    <xf numFmtId="0" fontId="0" fillId="7" borderId="27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justify" vertical="center" wrapText="1"/>
    </xf>
    <xf numFmtId="3" fontId="0" fillId="7" borderId="27" xfId="0" applyNumberFormat="1" applyFill="1" applyBorder="1" applyAlignment="1">
      <alignment horizontal="center" vertical="center"/>
    </xf>
    <xf numFmtId="3" fontId="0" fillId="7" borderId="45" xfId="0" applyNumberFormat="1" applyFill="1" applyBorder="1" applyAlignment="1">
      <alignment horizontal="center" vertical="center"/>
    </xf>
    <xf numFmtId="3" fontId="0" fillId="7" borderId="48" xfId="0" applyNumberFormat="1" applyFill="1" applyBorder="1" applyAlignment="1">
      <alignment horizontal="center" vertical="center"/>
    </xf>
    <xf numFmtId="9" fontId="4" fillId="7" borderId="27" xfId="0" applyNumberFormat="1" applyFont="1" applyFill="1" applyBorder="1" applyAlignment="1">
      <alignment horizontal="center" vertical="center"/>
    </xf>
    <xf numFmtId="9" fontId="4" fillId="7" borderId="48" xfId="0" applyNumberFormat="1" applyFont="1" applyFill="1" applyBorder="1" applyAlignment="1">
      <alignment horizontal="center" vertical="center"/>
    </xf>
    <xf numFmtId="164" fontId="3" fillId="7" borderId="28" xfId="0" applyNumberFormat="1" applyFont="1" applyFill="1" applyBorder="1" applyAlignment="1">
      <alignment horizontal="center" vertical="center"/>
    </xf>
    <xf numFmtId="164" fontId="13" fillId="7" borderId="29" xfId="0" applyNumberFormat="1" applyFont="1" applyFill="1" applyBorder="1" applyAlignment="1">
      <alignment horizontal="center" vertical="center"/>
    </xf>
    <xf numFmtId="164" fontId="3" fillId="7" borderId="27" xfId="0" applyNumberFormat="1" applyFont="1" applyFill="1" applyBorder="1" applyAlignment="1">
      <alignment horizontal="center" vertical="center"/>
    </xf>
    <xf numFmtId="164" fontId="13" fillId="7" borderId="27" xfId="0" applyNumberFormat="1" applyFont="1" applyFill="1" applyBorder="1" applyAlignment="1">
      <alignment horizontal="center" vertical="center"/>
    </xf>
    <xf numFmtId="164" fontId="5" fillId="7" borderId="52" xfId="0" applyNumberFormat="1" applyFont="1" applyFill="1" applyBorder="1" applyAlignment="1">
      <alignment horizontal="center" vertical="center"/>
    </xf>
    <xf numFmtId="3" fontId="7" fillId="7" borderId="39" xfId="0" applyNumberFormat="1" applyFont="1" applyFill="1" applyBorder="1" applyAlignment="1">
      <alignment horizontal="center" vertical="center"/>
    </xf>
    <xf numFmtId="166" fontId="0" fillId="7" borderId="27" xfId="0" applyNumberFormat="1" applyFill="1" applyBorder="1" applyAlignment="1">
      <alignment horizontal="center" vertical="center"/>
    </xf>
    <xf numFmtId="3" fontId="7" fillId="7" borderId="36" xfId="0" applyNumberFormat="1" applyFont="1" applyFill="1" applyBorder="1" applyAlignment="1">
      <alignment horizontal="center" vertical="center"/>
    </xf>
    <xf numFmtId="3" fontId="7" fillId="7" borderId="27" xfId="0" applyNumberFormat="1" applyFont="1" applyFill="1" applyBorder="1" applyAlignment="1">
      <alignment horizontal="center" vertical="center"/>
    </xf>
    <xf numFmtId="164" fontId="7" fillId="7" borderId="32" xfId="0" applyNumberFormat="1" applyFont="1" applyFill="1" applyBorder="1" applyAlignment="1">
      <alignment horizontal="center" vertical="center"/>
    </xf>
    <xf numFmtId="164" fontId="7" fillId="7" borderId="27" xfId="0" applyNumberFormat="1" applyFont="1" applyFill="1" applyBorder="1" applyAlignment="1">
      <alignment horizontal="center" vertical="center"/>
    </xf>
    <xf numFmtId="164" fontId="7" fillId="7" borderId="45" xfId="0" applyNumberFormat="1" applyFont="1" applyFill="1" applyBorder="1" applyAlignment="1">
      <alignment horizontal="center" vertical="center"/>
    </xf>
    <xf numFmtId="164" fontId="7" fillId="7" borderId="48" xfId="0" applyNumberFormat="1" applyFont="1" applyFill="1" applyBorder="1" applyAlignment="1">
      <alignment horizontal="center" vertical="center"/>
    </xf>
    <xf numFmtId="164" fontId="0" fillId="7" borderId="27" xfId="0" applyNumberFormat="1" applyFill="1" applyBorder="1" applyAlignment="1">
      <alignment horizontal="center" vertical="center"/>
    </xf>
    <xf numFmtId="0" fontId="0" fillId="7" borderId="27" xfId="0" applyFill="1" applyBorder="1"/>
    <xf numFmtId="0" fontId="0" fillId="7" borderId="0" xfId="0" applyFill="1"/>
    <xf numFmtId="164" fontId="3" fillId="7" borderId="48" xfId="0" applyNumberFormat="1" applyFont="1" applyFill="1" applyBorder="1" applyAlignment="1">
      <alignment horizontal="center" vertical="center"/>
    </xf>
    <xf numFmtId="44" fontId="0" fillId="7" borderId="27" xfId="0" applyNumberFormat="1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 wrapText="1"/>
    </xf>
    <xf numFmtId="44" fontId="7" fillId="7" borderId="27" xfId="0" applyNumberFormat="1" applyFont="1" applyFill="1" applyBorder="1" applyAlignment="1">
      <alignment horizontal="center" vertical="center"/>
    </xf>
    <xf numFmtId="9" fontId="4" fillId="0" borderId="12" xfId="0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164" fontId="6" fillId="7" borderId="12" xfId="0" applyNumberFormat="1" applyFont="1" applyFill="1" applyBorder="1" applyAlignment="1">
      <alignment horizontal="center" vertical="center"/>
    </xf>
    <xf numFmtId="9" fontId="4" fillId="0" borderId="17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168" fontId="0" fillId="0" borderId="23" xfId="0" applyNumberFormat="1" applyFill="1" applyBorder="1" applyAlignment="1">
      <alignment horizontal="center" vertical="center"/>
    </xf>
    <xf numFmtId="9" fontId="0" fillId="7" borderId="27" xfId="0" applyNumberFormat="1" applyFill="1" applyBorder="1" applyAlignment="1">
      <alignment horizontal="center" vertical="center"/>
    </xf>
    <xf numFmtId="9" fontId="0" fillId="7" borderId="45" xfId="0" applyNumberFormat="1" applyFill="1" applyBorder="1" applyAlignment="1">
      <alignment horizontal="center" vertical="center"/>
    </xf>
    <xf numFmtId="9" fontId="0" fillId="7" borderId="48" xfId="0" applyNumberFormat="1" applyFill="1" applyBorder="1" applyAlignment="1">
      <alignment horizontal="center" vertical="center"/>
    </xf>
    <xf numFmtId="164" fontId="6" fillId="7" borderId="27" xfId="0" applyNumberFormat="1" applyFont="1" applyFill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3" fontId="12" fillId="6" borderId="53" xfId="0" applyNumberFormat="1" applyFont="1" applyFill="1" applyBorder="1" applyAlignment="1">
      <alignment horizontal="center" vertical="center"/>
    </xf>
    <xf numFmtId="164" fontId="12" fillId="6" borderId="54" xfId="0" applyNumberFormat="1" applyFont="1" applyFill="1" applyBorder="1" applyAlignment="1">
      <alignment horizontal="center" vertical="center"/>
    </xf>
    <xf numFmtId="164" fontId="12" fillId="6" borderId="55" xfId="0" applyNumberFormat="1" applyFont="1" applyFill="1" applyBorder="1" applyAlignment="1">
      <alignment horizontal="center" vertical="center"/>
    </xf>
    <xf numFmtId="164" fontId="12" fillId="6" borderId="56" xfId="0" applyNumberFormat="1" applyFont="1" applyFill="1" applyBorder="1" applyAlignment="1">
      <alignment horizontal="center" vertical="center"/>
    </xf>
    <xf numFmtId="3" fontId="12" fillId="6" borderId="57" xfId="0" applyNumberFormat="1" applyFont="1" applyFill="1" applyBorder="1" applyAlignment="1">
      <alignment horizontal="center" vertical="center"/>
    </xf>
    <xf numFmtId="166" fontId="0" fillId="0" borderId="12" xfId="0" applyNumberFormat="1" applyFill="1" applyBorder="1" applyAlignment="1">
      <alignment horizontal="center" vertical="center"/>
    </xf>
    <xf numFmtId="166" fontId="0" fillId="0" borderId="23" xfId="0" applyNumberFormat="1" applyFill="1" applyBorder="1" applyAlignment="1">
      <alignment horizontal="center" vertical="center"/>
    </xf>
    <xf numFmtId="166" fontId="7" fillId="0" borderId="42" xfId="0" applyNumberFormat="1" applyFont="1" applyFill="1" applyBorder="1" applyAlignment="1">
      <alignment horizontal="center" vertical="center"/>
    </xf>
    <xf numFmtId="167" fontId="0" fillId="7" borderId="27" xfId="0" applyNumberFormat="1" applyFill="1" applyBorder="1" applyAlignment="1">
      <alignment horizontal="center" vertical="center"/>
    </xf>
    <xf numFmtId="165" fontId="7" fillId="0" borderId="42" xfId="0" applyNumberFormat="1" applyFont="1" applyBorder="1" applyAlignment="1">
      <alignment horizontal="center" vertical="center"/>
    </xf>
    <xf numFmtId="165" fontId="7" fillId="7" borderId="27" xfId="0" applyNumberFormat="1" applyFont="1" applyFill="1" applyBorder="1" applyAlignment="1">
      <alignment horizontal="center" vertical="center"/>
    </xf>
    <xf numFmtId="3" fontId="0" fillId="7" borderId="23" xfId="0" applyNumberFormat="1" applyFill="1" applyBorder="1" applyAlignment="1">
      <alignment horizontal="center" vertical="center"/>
    </xf>
    <xf numFmtId="3" fontId="0" fillId="7" borderId="16" xfId="0" applyNumberFormat="1" applyFill="1" applyBorder="1" applyAlignment="1">
      <alignment horizontal="center" vertical="center"/>
    </xf>
    <xf numFmtId="3" fontId="0" fillId="7" borderId="12" xfId="0" applyNumberFormat="1" applyFill="1" applyBorder="1" applyAlignment="1">
      <alignment horizontal="center" vertical="center"/>
    </xf>
    <xf numFmtId="169" fontId="0" fillId="0" borderId="0" xfId="0" applyNumberFormat="1"/>
    <xf numFmtId="169" fontId="9" fillId="2" borderId="21" xfId="1" applyNumberFormat="1" applyFont="1" applyFill="1" applyBorder="1" applyAlignment="1">
      <alignment horizontal="center" vertical="center" wrapText="1"/>
    </xf>
    <xf numFmtId="169" fontId="0" fillId="0" borderId="12" xfId="0" applyNumberFormat="1" applyFill="1" applyBorder="1" applyAlignment="1">
      <alignment horizontal="center" vertical="center"/>
    </xf>
    <xf numFmtId="2" fontId="0" fillId="0" borderId="0" xfId="0" applyNumberFormat="1"/>
    <xf numFmtId="2" fontId="9" fillId="2" borderId="21" xfId="1" applyNumberFormat="1" applyFont="1" applyFill="1" applyBorder="1" applyAlignment="1">
      <alignment horizontal="center" vertical="center" wrapText="1"/>
    </xf>
    <xf numFmtId="2" fontId="0" fillId="0" borderId="12" xfId="0" applyNumberFormat="1" applyFill="1" applyBorder="1" applyAlignment="1">
      <alignment horizontal="center" vertical="center"/>
    </xf>
    <xf numFmtId="2" fontId="0" fillId="7" borderId="27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44" fontId="0" fillId="0" borderId="12" xfId="0" applyNumberForma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justify" vertical="center" wrapText="1"/>
    </xf>
    <xf numFmtId="9" fontId="0" fillId="7" borderId="19" xfId="0" applyNumberFormat="1" applyFill="1" applyBorder="1" applyAlignment="1">
      <alignment horizontal="center" vertical="center"/>
    </xf>
    <xf numFmtId="9" fontId="4" fillId="7" borderId="19" xfId="0" applyNumberFormat="1" applyFont="1" applyFill="1" applyBorder="1" applyAlignment="1">
      <alignment horizontal="center" vertical="center"/>
    </xf>
    <xf numFmtId="2" fontId="0" fillId="7" borderId="19" xfId="0" applyNumberFormat="1" applyFill="1" applyBorder="1" applyAlignment="1">
      <alignment horizontal="center" vertical="center"/>
    </xf>
    <xf numFmtId="164" fontId="3" fillId="7" borderId="19" xfId="0" applyNumberFormat="1" applyFont="1" applyFill="1" applyBorder="1" applyAlignment="1">
      <alignment horizontal="center" vertical="center"/>
    </xf>
    <xf numFmtId="164" fontId="13" fillId="7" borderId="19" xfId="0" applyNumberFormat="1" applyFont="1" applyFill="1" applyBorder="1" applyAlignment="1">
      <alignment horizontal="center" vertical="center"/>
    </xf>
    <xf numFmtId="164" fontId="6" fillId="7" borderId="19" xfId="0" applyNumberFormat="1" applyFont="1" applyFill="1" applyBorder="1" applyAlignment="1">
      <alignment horizontal="center" vertical="center"/>
    </xf>
    <xf numFmtId="3" fontId="0" fillId="7" borderId="19" xfId="0" applyNumberFormat="1" applyFill="1" applyBorder="1" applyAlignment="1">
      <alignment horizontal="center" vertical="center"/>
    </xf>
    <xf numFmtId="3" fontId="7" fillId="7" borderId="19" xfId="0" applyNumberFormat="1" applyFont="1" applyFill="1" applyBorder="1" applyAlignment="1">
      <alignment horizontal="center" vertical="center"/>
    </xf>
    <xf numFmtId="164" fontId="7" fillId="7" borderId="19" xfId="0" applyNumberFormat="1" applyFont="1" applyFill="1" applyBorder="1" applyAlignment="1">
      <alignment horizontal="center" vertical="center"/>
    </xf>
    <xf numFmtId="44" fontId="0" fillId="7" borderId="19" xfId="0" applyNumberFormat="1" applyFill="1" applyBorder="1" applyAlignment="1">
      <alignment horizontal="center" vertical="center"/>
    </xf>
    <xf numFmtId="6" fontId="0" fillId="7" borderId="19" xfId="0" applyNumberFormat="1" applyFill="1" applyBorder="1" applyAlignment="1">
      <alignment horizontal="center" vertical="center"/>
    </xf>
    <xf numFmtId="3" fontId="7" fillId="7" borderId="58" xfId="0" applyNumberFormat="1" applyFont="1" applyFill="1" applyBorder="1" applyAlignment="1">
      <alignment horizontal="center" vertical="center"/>
    </xf>
    <xf numFmtId="3" fontId="7" fillId="7" borderId="59" xfId="0" applyNumberFormat="1" applyFont="1" applyFill="1" applyBorder="1" applyAlignment="1">
      <alignment horizontal="center" vertical="center"/>
    </xf>
    <xf numFmtId="8" fontId="7" fillId="7" borderId="19" xfId="0" applyNumberFormat="1" applyFont="1" applyFill="1" applyBorder="1" applyAlignment="1">
      <alignment horizontal="center" vertical="center"/>
    </xf>
    <xf numFmtId="164" fontId="7" fillId="7" borderId="60" xfId="0" applyNumberFormat="1" applyFont="1" applyFill="1" applyBorder="1" applyAlignment="1">
      <alignment horizontal="center" vertical="center"/>
    </xf>
    <xf numFmtId="164" fontId="7" fillId="7" borderId="20" xfId="0" applyNumberFormat="1" applyFont="1" applyFill="1" applyBorder="1" applyAlignment="1">
      <alignment horizontal="center" vertical="center"/>
    </xf>
    <xf numFmtId="164" fontId="0" fillId="7" borderId="19" xfId="0" applyNumberFormat="1" applyFill="1" applyBorder="1" applyAlignment="1">
      <alignment horizontal="center" vertical="center"/>
    </xf>
    <xf numFmtId="0" fontId="0" fillId="7" borderId="19" xfId="0" applyFill="1" applyBorder="1"/>
    <xf numFmtId="0" fontId="0" fillId="7" borderId="61" xfId="0" applyFill="1" applyBorder="1" applyAlignment="1">
      <alignment horizontal="center" vertical="center" wrapText="1"/>
    </xf>
    <xf numFmtId="9" fontId="0" fillId="7" borderId="60" xfId="0" applyNumberFormat="1" applyFill="1" applyBorder="1" applyAlignment="1">
      <alignment horizontal="center" vertical="center"/>
    </xf>
    <xf numFmtId="9" fontId="4" fillId="7" borderId="60" xfId="0" applyNumberFormat="1" applyFont="1" applyFill="1" applyBorder="1" applyAlignment="1">
      <alignment horizontal="center" vertical="center"/>
    </xf>
    <xf numFmtId="164" fontId="3" fillId="7" borderId="60" xfId="0" applyNumberFormat="1" applyFont="1" applyFill="1" applyBorder="1" applyAlignment="1">
      <alignment horizontal="center" vertical="center"/>
    </xf>
    <xf numFmtId="3" fontId="0" fillId="7" borderId="60" xfId="0" applyNumberFormat="1" applyFill="1" applyBorder="1" applyAlignment="1">
      <alignment horizontal="center" vertical="center"/>
    </xf>
    <xf numFmtId="44" fontId="0" fillId="7" borderId="60" xfId="0" applyNumberFormat="1" applyFill="1" applyBorder="1" applyAlignment="1">
      <alignment horizontal="center" vertical="center"/>
    </xf>
    <xf numFmtId="9" fontId="0" fillId="7" borderId="20" xfId="0" applyNumberFormat="1" applyFill="1" applyBorder="1" applyAlignment="1">
      <alignment horizontal="center" vertical="center"/>
    </xf>
    <xf numFmtId="3" fontId="0" fillId="7" borderId="17" xfId="0" applyNumberFormat="1" applyFill="1" applyBorder="1" applyAlignment="1">
      <alignment horizontal="center" vertical="center"/>
    </xf>
    <xf numFmtId="164" fontId="5" fillId="7" borderId="20" xfId="0" applyNumberFormat="1" applyFont="1" applyFill="1" applyBorder="1" applyAlignment="1">
      <alignment horizontal="center" vertical="center"/>
    </xf>
    <xf numFmtId="3" fontId="7" fillId="7" borderId="20" xfId="0" applyNumberFormat="1" applyFont="1" applyFill="1" applyBorder="1" applyAlignment="1">
      <alignment horizontal="center" vertical="center"/>
    </xf>
    <xf numFmtId="165" fontId="7" fillId="0" borderId="38" xfId="0" applyNumberFormat="1" applyFon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center" vertical="center"/>
    </xf>
    <xf numFmtId="166" fontId="7" fillId="0" borderId="12" xfId="0" applyNumberFormat="1" applyFont="1" applyFill="1" applyBorder="1" applyAlignment="1">
      <alignment horizontal="center" vertical="center"/>
    </xf>
    <xf numFmtId="166" fontId="7" fillId="7" borderId="27" xfId="0" applyNumberFormat="1" applyFont="1" applyFill="1" applyBorder="1" applyAlignment="1">
      <alignment horizontal="center" vertical="center"/>
    </xf>
    <xf numFmtId="170" fontId="0" fillId="7" borderId="27" xfId="0" applyNumberFormat="1" applyFill="1" applyBorder="1" applyAlignment="1">
      <alignment horizontal="center" vertical="center"/>
    </xf>
    <xf numFmtId="44" fontId="7" fillId="0" borderId="12" xfId="0" applyNumberFormat="1" applyFont="1" applyFill="1" applyBorder="1" applyAlignment="1">
      <alignment horizontal="center" vertical="center"/>
    </xf>
    <xf numFmtId="44" fontId="7" fillId="0" borderId="4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164" fontId="9" fillId="2" borderId="6" xfId="1" applyNumberFormat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164" fontId="9" fillId="2" borderId="9" xfId="1" applyNumberFormat="1" applyFont="1" applyFill="1" applyBorder="1" applyAlignment="1">
      <alignment horizontal="center" vertical="center" wrapText="1"/>
    </xf>
    <xf numFmtId="164" fontId="9" fillId="2" borderId="10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169" fontId="9" fillId="2" borderId="2" xfId="1" applyNumberFormat="1" applyFont="1" applyFill="1" applyBorder="1" applyAlignment="1">
      <alignment horizontal="center" vertical="center" wrapText="1"/>
    </xf>
    <xf numFmtId="169" fontId="9" fillId="2" borderId="9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center" vertical="center"/>
    </xf>
    <xf numFmtId="4" fontId="0" fillId="0" borderId="12" xfId="0" applyNumberFormat="1" applyFill="1" applyBorder="1" applyAlignment="1">
      <alignment horizontal="center" vertical="center"/>
    </xf>
    <xf numFmtId="4" fontId="0" fillId="0" borderId="17" xfId="0" applyNumberForma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10" fontId="0" fillId="0" borderId="12" xfId="0" applyNumberFormat="1" applyFill="1" applyBorder="1" applyAlignment="1">
      <alignment horizontal="center" vertical="center"/>
    </xf>
    <xf numFmtId="3" fontId="0" fillId="0" borderId="29" xfId="0" applyNumberFormat="1" applyFill="1" applyBorder="1" applyAlignment="1">
      <alignment horizontal="center" vertical="center"/>
    </xf>
    <xf numFmtId="3" fontId="0" fillId="0" borderId="27" xfId="0" applyNumberFormat="1" applyFill="1" applyBorder="1" applyAlignment="1">
      <alignment horizontal="center" vertical="center"/>
    </xf>
    <xf numFmtId="3" fontId="0" fillId="0" borderId="45" xfId="0" applyNumberForma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2" fontId="0" fillId="0" borderId="27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3E75D70F-B118-4B43-B2A3-4B4A0A95CA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231323</xdr:colOff>
      <xdr:row>0</xdr:row>
      <xdr:rowOff>81643</xdr:rowOff>
    </xdr:from>
    <xdr:to>
      <xdr:col>1</xdr:col>
      <xdr:colOff>427648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AFE645-D454-4C4F-82A0-17257BED3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3" y="81643"/>
          <a:ext cx="1380146" cy="966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BOMBERO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PLANEACI&#211;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SALUD%20Y%20AMBIENT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NVISBU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HACIEND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MEB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ADMINISTRATIV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EDUCACI&#211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DESARROLLO%20SO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NTERI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NFRAESTRUCTU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NDERB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JUR&#205;D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TR&#193;NSIT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MC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GESTI&#211;N%20DEL%20RIES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8">
          <cell r="A8">
            <v>1</v>
          </cell>
          <cell r="B8" t="str">
            <v>LE-5</v>
          </cell>
          <cell r="C8" t="str">
            <v>Territorio seguro que protege</v>
          </cell>
          <cell r="D8" t="str">
            <v>Inclusión social y reconciliación</v>
          </cell>
          <cell r="E8">
            <v>41</v>
          </cell>
          <cell r="F8" t="str">
            <v>Diminuir a 14,1 la tasa de homicidios</v>
          </cell>
          <cell r="G8" t="str">
            <v>Disminuir a 14,44 indice de interrelación de problematicas</v>
          </cell>
          <cell r="H8">
            <v>60020023</v>
          </cell>
          <cell r="I8" t="str">
            <v>Indice de interrelación de problematicas</v>
          </cell>
          <cell r="J8">
            <v>15.44</v>
          </cell>
          <cell r="K8">
            <v>14.44</v>
          </cell>
          <cell r="L8" t="str">
            <v>4102</v>
          </cell>
          <cell r="M8" t="str">
            <v>Desarrollo integral de la primera infancia a la juventud, y fortalecimiento de las capacidades de las familias de niñas, niños y adolescentes (4102)</v>
          </cell>
          <cell r="N8" t="str">
            <v>4102038</v>
          </cell>
          <cell r="O8" t="str">
            <v>Atender a 30.000 niños, niñas, adolescentes y sus familias con un enfoque de inclusión social.</v>
          </cell>
          <cell r="P8">
            <v>410203800</v>
          </cell>
          <cell r="Q8" t="str">
            <v>Niños, niñas, adolescentes y jóvenes atendidos en los servicios de restablecimiento en la administración de justicia.
 (410203800)</v>
          </cell>
          <cell r="R8">
            <v>27311</v>
          </cell>
          <cell r="S8" t="str">
            <v>Número</v>
          </cell>
          <cell r="T8">
            <v>30000</v>
          </cell>
          <cell r="U8">
            <v>7500</v>
          </cell>
          <cell r="V8">
            <v>0.25</v>
          </cell>
          <cell r="W8">
            <v>7500</v>
          </cell>
          <cell r="X8">
            <v>0.25</v>
          </cell>
          <cell r="Y8">
            <v>7500</v>
          </cell>
          <cell r="Z8">
            <v>0.25</v>
          </cell>
          <cell r="AA8">
            <v>7500</v>
          </cell>
          <cell r="AB8">
            <v>0.25</v>
          </cell>
          <cell r="AC8" t="str">
            <v>Acumulativa</v>
          </cell>
          <cell r="AD8">
            <v>10</v>
          </cell>
          <cell r="BL8" t="str">
            <v>Secretaría de Desarrollo Social</v>
          </cell>
        </row>
        <row r="9">
          <cell r="A9">
            <v>2</v>
          </cell>
          <cell r="B9" t="str">
            <v>LE-5</v>
          </cell>
          <cell r="C9" t="str">
            <v>Territorio seguro que protege</v>
          </cell>
          <cell r="D9" t="str">
            <v>Gobierno territorial</v>
          </cell>
          <cell r="E9">
            <v>45</v>
          </cell>
          <cell r="F9" t="str">
            <v>Diminuir a 14,1 la tasa de homicidios</v>
          </cell>
          <cell r="G9" t="str">
            <v>Disminuir a 14,1 la tasa de homicidios en el municipio de Bucaramanga</v>
          </cell>
          <cell r="H9">
            <v>60010003</v>
          </cell>
          <cell r="I9" t="str">
            <v>Tasa de homicidios por cada 100.000 habitantes</v>
          </cell>
          <cell r="J9">
            <v>18.579999999999998</v>
          </cell>
          <cell r="K9">
            <v>14.1</v>
          </cell>
          <cell r="L9" t="str">
            <v>4501</v>
          </cell>
          <cell r="M9" t="str">
            <v xml:space="preserve"> Fortalecimiento de la convivencia y la seguridad ciudadana(4501)</v>
          </cell>
          <cell r="N9" t="str">
            <v>4501046</v>
          </cell>
          <cell r="O9" t="str">
            <v>Realizar un (1) documento de lineamiento técnico Plan Integral de Seguridad y Convivencia Ciudadana PISCC
(4501046)</v>
          </cell>
          <cell r="P9">
            <v>450104600</v>
          </cell>
          <cell r="Q9" t="str">
            <v>Documento de lineamientos técnicos realizado. (450104600)</v>
          </cell>
          <cell r="R9">
            <v>1</v>
          </cell>
          <cell r="S9" t="str">
            <v>Número</v>
          </cell>
          <cell r="T9">
            <v>1</v>
          </cell>
          <cell r="U9">
            <v>1</v>
          </cell>
          <cell r="V9">
            <v>0.25</v>
          </cell>
          <cell r="W9">
            <v>1</v>
          </cell>
          <cell r="X9">
            <v>0.25</v>
          </cell>
          <cell r="Y9">
            <v>1</v>
          </cell>
          <cell r="Z9">
            <v>0.25</v>
          </cell>
          <cell r="AA9">
            <v>1</v>
          </cell>
          <cell r="AB9">
            <v>0.25</v>
          </cell>
          <cell r="AC9" t="str">
            <v>No Acumulativa</v>
          </cell>
          <cell r="AD9">
            <v>10</v>
          </cell>
          <cell r="BL9" t="str">
            <v>Secretaría del Interior</v>
          </cell>
        </row>
        <row r="10">
          <cell r="A10">
            <v>3</v>
          </cell>
          <cell r="B10" t="str">
            <v>LE-5</v>
          </cell>
          <cell r="C10" t="str">
            <v>Territorio seguro que protege</v>
          </cell>
          <cell r="D10" t="str">
            <v>Gobierno territorial</v>
          </cell>
          <cell r="E10">
            <v>45</v>
          </cell>
          <cell r="F10" t="str">
            <v>Diminuir a 14,1 la tasa de homicidios</v>
          </cell>
          <cell r="G10" t="str">
            <v>Disminuir a 14,1 la tasa de homicidios en el municipio de Bucaramanga</v>
          </cell>
          <cell r="H10">
            <v>60010003</v>
          </cell>
          <cell r="I10" t="str">
            <v>Tasa de homicidios por cada 100.000 habitantes</v>
          </cell>
          <cell r="J10">
            <v>18.579999999999998</v>
          </cell>
          <cell r="K10">
            <v>14.1</v>
          </cell>
          <cell r="L10" t="str">
            <v>4501</v>
          </cell>
          <cell r="M10" t="str">
            <v xml:space="preserve"> Fortalecimiento de la convivencia y la seguridad ciudadana(4501)</v>
          </cell>
          <cell r="N10" t="str">
            <v>4501029</v>
          </cell>
          <cell r="O10" t="str">
            <v>Apoyar financieramente nueve (9) proyectos de convivencia y seguridad ciudadana (4501029) entre ellos, senderos seguros.</v>
          </cell>
          <cell r="P10">
            <v>450102900</v>
          </cell>
          <cell r="Q10" t="str">
            <v>Proyecto de convivencia y seguridad ciudadana apoyados financieramente (450102900)</v>
          </cell>
          <cell r="R10">
            <v>7</v>
          </cell>
          <cell r="S10" t="str">
            <v>Número</v>
          </cell>
          <cell r="T10">
            <v>9</v>
          </cell>
          <cell r="U10">
            <v>9</v>
          </cell>
          <cell r="V10">
            <v>0.25</v>
          </cell>
          <cell r="W10">
            <v>9</v>
          </cell>
          <cell r="X10">
            <v>0.25</v>
          </cell>
          <cell r="Y10">
            <v>9</v>
          </cell>
          <cell r="Z10">
            <v>0.25</v>
          </cell>
          <cell r="AA10">
            <v>9</v>
          </cell>
          <cell r="AB10">
            <v>0.25</v>
          </cell>
          <cell r="AC10" t="str">
            <v>No Acumulativa</v>
          </cell>
          <cell r="AD10">
            <v>11</v>
          </cell>
          <cell r="BL10" t="str">
            <v>Secretaría del Interior</v>
          </cell>
        </row>
        <row r="11">
          <cell r="A11">
            <v>4</v>
          </cell>
          <cell r="B11" t="str">
            <v>LE-5</v>
          </cell>
          <cell r="C11" t="str">
            <v>Territorio seguro que protege</v>
          </cell>
          <cell r="D11" t="str">
            <v>Justicia y del derecho.</v>
          </cell>
          <cell r="E11">
            <v>12</v>
          </cell>
          <cell r="F11" t="str">
            <v>Diminuir a 14,1 la tasa de homicidios</v>
          </cell>
          <cell r="G11" t="str">
            <v>Disminuir a 14,1 la tasa de homicidios en el municipio de Bucaramanga</v>
          </cell>
          <cell r="H11">
            <v>60010003</v>
          </cell>
          <cell r="I11" t="str">
            <v>Tasa de homicidios por cada 100.000 habitantes</v>
          </cell>
          <cell r="J11">
            <v>18.579999999999998</v>
          </cell>
          <cell r="K11">
            <v>14.1</v>
          </cell>
          <cell r="L11" t="str">
            <v>1207</v>
          </cell>
          <cell r="M11" t="str">
            <v>Fortalecimiento de la política criminal del Estado colombiano (1207)</v>
          </cell>
          <cell r="N11" t="str">
            <v>1207002</v>
          </cell>
          <cell r="O11" t="str">
            <v>Elaborar un (1) Documento de planeación sobre fortalecimiento para la persecución del crimen organizado y otros fenómenos criminales</v>
          </cell>
          <cell r="P11">
            <v>120700200</v>
          </cell>
          <cell r="Q11" t="str">
            <v>Documentos de planeación realizados-120700200</v>
          </cell>
          <cell r="R11">
            <v>0</v>
          </cell>
          <cell r="S11" t="str">
            <v>Número</v>
          </cell>
          <cell r="T11">
            <v>1</v>
          </cell>
          <cell r="U11">
            <v>1</v>
          </cell>
          <cell r="V11">
            <v>0.25</v>
          </cell>
          <cell r="W11">
            <v>1</v>
          </cell>
          <cell r="X11">
            <v>0.25</v>
          </cell>
          <cell r="Y11">
            <v>0</v>
          </cell>
          <cell r="Z11">
            <v>0.25</v>
          </cell>
          <cell r="AA11">
            <v>0</v>
          </cell>
          <cell r="AB11">
            <v>0.25</v>
          </cell>
          <cell r="AC11" t="str">
            <v>No Acumulativa</v>
          </cell>
          <cell r="AD11">
            <v>16</v>
          </cell>
          <cell r="BL11" t="str">
            <v>Secretaría del Interior</v>
          </cell>
        </row>
        <row r="12">
          <cell r="A12">
            <v>5</v>
          </cell>
          <cell r="B12" t="str">
            <v>LE-5</v>
          </cell>
          <cell r="C12" t="str">
            <v>Territorio seguro que protege</v>
          </cell>
          <cell r="D12" t="str">
            <v>Justicia y del derecho.</v>
          </cell>
          <cell r="E12">
            <v>12</v>
          </cell>
          <cell r="F12" t="str">
            <v>Diminuir a 14,1 la tasa de homicidios</v>
          </cell>
          <cell r="G12" t="str">
            <v>Disminuir a 14,1 la tasa de homicidios en el municipio de Bucaramanga</v>
          </cell>
          <cell r="H12">
            <v>60010003</v>
          </cell>
          <cell r="I12" t="str">
            <v>Tasa de homicidios por cada 100.000 habitantes</v>
          </cell>
          <cell r="J12">
            <v>18.579999999999998</v>
          </cell>
          <cell r="K12">
            <v>14.1</v>
          </cell>
          <cell r="L12" t="str">
            <v>1202</v>
          </cell>
          <cell r="M12" t="str">
            <v>Promoción al acceso a la justicia (1202)</v>
          </cell>
          <cell r="N12" t="str">
            <v>1202004</v>
          </cell>
          <cell r="O12" t="str">
            <v>Implementar (1) un sistema local de justicia para la articulación entre los operadores de los Servicio de justicia (120200400)</v>
          </cell>
          <cell r="P12">
            <v>120200400</v>
          </cell>
          <cell r="Q12" t="str">
            <v>Asistencias técnicas para la articulación de los operadores del servicio de justicia (120200400)</v>
          </cell>
          <cell r="R12">
            <v>0</v>
          </cell>
          <cell r="S12" t="str">
            <v>Número</v>
          </cell>
          <cell r="T12">
            <v>1</v>
          </cell>
          <cell r="U12">
            <v>0</v>
          </cell>
          <cell r="V12">
            <v>0.25</v>
          </cell>
          <cell r="W12">
            <v>1</v>
          </cell>
          <cell r="X12">
            <v>0.25</v>
          </cell>
          <cell r="Y12">
            <v>1</v>
          </cell>
          <cell r="Z12">
            <v>0.25</v>
          </cell>
          <cell r="AA12">
            <v>1</v>
          </cell>
          <cell r="AB12">
            <v>0.25</v>
          </cell>
          <cell r="AC12" t="str">
            <v>No Acumulativa</v>
          </cell>
          <cell r="AD12">
            <v>16</v>
          </cell>
          <cell r="BL12" t="str">
            <v>Secretaría del Interior</v>
          </cell>
        </row>
        <row r="13">
          <cell r="A13">
            <v>6</v>
          </cell>
          <cell r="B13" t="str">
            <v>LE-5</v>
          </cell>
          <cell r="C13" t="str">
            <v>Territorio seguro que protege</v>
          </cell>
          <cell r="D13" t="str">
            <v>Justicia y del derecho.</v>
          </cell>
          <cell r="E13">
            <v>12</v>
          </cell>
          <cell r="F13" t="str">
            <v>Diminuir a 14,1 la tasa de homicidios</v>
          </cell>
          <cell r="G13" t="str">
            <v>Disminuir a 231,9 la tasa de lesiones interpersonales en el municipio de Bucaramanga</v>
          </cell>
          <cell r="H13" t="str">
            <v>00000051</v>
          </cell>
          <cell r="I13" t="str">
            <v>Tasa de lesiones interpersonales 
(por cada 100.000 habitantes)</v>
          </cell>
          <cell r="J13">
            <v>261.7</v>
          </cell>
          <cell r="K13">
            <v>231.9</v>
          </cell>
          <cell r="L13" t="str">
            <v>1206</v>
          </cell>
          <cell r="M13" t="str">
            <v>Sistema penitenciario y carcelario en el marco de los derechos humanos (1206)</v>
          </cell>
          <cell r="N13" t="str">
            <v>1206007</v>
          </cell>
          <cell r="O13" t="str">
            <v>Beneficiar a 2432 personas privadas de la libertad con servicios de bienestar en el municipio de Bucaramanga</v>
          </cell>
          <cell r="P13">
            <v>120600700</v>
          </cell>
          <cell r="Q13" t="str">
            <v>Personas privadas de la libertad no condenadas con Servicio de bienestar (120600700)</v>
          </cell>
          <cell r="R13">
            <v>0</v>
          </cell>
          <cell r="S13" t="str">
            <v>Número</v>
          </cell>
          <cell r="T13">
            <v>2432</v>
          </cell>
          <cell r="U13">
            <v>608</v>
          </cell>
          <cell r="V13">
            <v>0.25</v>
          </cell>
          <cell r="W13">
            <v>608</v>
          </cell>
          <cell r="X13">
            <v>0.25</v>
          </cell>
          <cell r="Y13">
            <v>608</v>
          </cell>
          <cell r="Z13">
            <v>0.25</v>
          </cell>
          <cell r="AA13">
            <v>608</v>
          </cell>
          <cell r="AB13">
            <v>0.25</v>
          </cell>
          <cell r="AC13" t="str">
            <v>Acumulativa</v>
          </cell>
          <cell r="AD13">
            <v>10</v>
          </cell>
          <cell r="BL13" t="str">
            <v>Secretaría del Interior</v>
          </cell>
        </row>
        <row r="14">
          <cell r="A14">
            <v>7</v>
          </cell>
          <cell r="B14" t="str">
            <v>LE-5</v>
          </cell>
          <cell r="C14" t="str">
            <v>Territorio seguro que protege</v>
          </cell>
          <cell r="D14" t="str">
            <v>Justicia y del derecho.</v>
          </cell>
          <cell r="E14">
            <v>12</v>
          </cell>
          <cell r="F14" t="str">
            <v>Diminuir a 14,1 la tasa de homicidios</v>
          </cell>
          <cell r="G14" t="str">
            <v>Disminuir a 231,9 la tasa de lesiones interpersonales en el municipio de Bucaramanga</v>
          </cell>
          <cell r="H14" t="str">
            <v>00000051</v>
          </cell>
          <cell r="I14" t="str">
            <v>Tasa de lesiones interpersonales 
(por cada 100.000 habitantes)</v>
          </cell>
          <cell r="J14">
            <v>261.7</v>
          </cell>
          <cell r="K14">
            <v>231.9</v>
          </cell>
          <cell r="L14" t="str">
            <v>1206</v>
          </cell>
          <cell r="M14" t="str">
            <v>Sistema penitenciario y carcelario en el marco de los derechos humanos (1206)</v>
          </cell>
          <cell r="N14" t="str">
            <v>1206018</v>
          </cell>
          <cell r="O14" t="str">
            <v>Brindar un (1) servicio asistencia técnica para la resocialización e inclusión social a través de una estrategia a la población pos penada</v>
          </cell>
          <cell r="P14">
            <v>120601800</v>
          </cell>
          <cell r="Q14" t="str">
            <v>Asistencias técnicas en resocialización inclusión social realizadas (120601800)</v>
          </cell>
          <cell r="R14">
            <v>1</v>
          </cell>
          <cell r="S14" t="str">
            <v>Número</v>
          </cell>
          <cell r="T14">
            <v>1</v>
          </cell>
          <cell r="U14">
            <v>1</v>
          </cell>
          <cell r="V14">
            <v>0.25</v>
          </cell>
          <cell r="W14">
            <v>1</v>
          </cell>
          <cell r="X14">
            <v>0.25</v>
          </cell>
          <cell r="Y14">
            <v>1</v>
          </cell>
          <cell r="Z14">
            <v>0.25</v>
          </cell>
          <cell r="AA14">
            <v>1</v>
          </cell>
          <cell r="AB14">
            <v>0.25</v>
          </cell>
          <cell r="AC14" t="str">
            <v>No Acumulativa</v>
          </cell>
          <cell r="AD14">
            <v>10</v>
          </cell>
          <cell r="BL14" t="str">
            <v>Secretaría del Interior</v>
          </cell>
        </row>
        <row r="15">
          <cell r="A15">
            <v>8</v>
          </cell>
          <cell r="B15" t="str">
            <v>LE-5</v>
          </cell>
          <cell r="C15" t="str">
            <v>Territorio seguro que protege</v>
          </cell>
          <cell r="D15" t="str">
            <v>Gobierno territorial</v>
          </cell>
          <cell r="E15">
            <v>45</v>
          </cell>
          <cell r="F15" t="str">
            <v>Diminuir a 14,1 la tasa de homicidios</v>
          </cell>
          <cell r="G15" t="str">
            <v>Disminuir a 231,9 la tasa de lesiones interpersonales en el municipio de Bucaramanga</v>
          </cell>
          <cell r="H15" t="str">
            <v>00000051</v>
          </cell>
          <cell r="I15" t="str">
            <v>Tasa de lesiones interpersonales 
(por cada 100.000 habitantes)</v>
          </cell>
          <cell r="J15">
            <v>261.7</v>
          </cell>
          <cell r="K15">
            <v>231.9</v>
          </cell>
          <cell r="L15" t="str">
            <v>4501</v>
          </cell>
          <cell r="M15" t="str">
            <v xml:space="preserve"> Fortalecimiento de la convivencia y la seguridad ciudadana(4501)</v>
          </cell>
          <cell r="N15" t="str">
            <v>4501043</v>
          </cell>
          <cell r="O15" t="str">
            <v>Adecuar una (1) infraestructura para la promoción a la cultura de la legalidad y la convivencia centro de traslado por protección -CTP</v>
          </cell>
          <cell r="P15">
            <v>450104300</v>
          </cell>
          <cell r="Q15" t="str">
            <v>Infraestructura para la promoción a la cultura de la legalidad y a la convivencia adecuada (450104300)</v>
          </cell>
          <cell r="R15">
            <v>0</v>
          </cell>
          <cell r="S15" t="str">
            <v>Número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0.33</v>
          </cell>
          <cell r="Y15">
            <v>1</v>
          </cell>
          <cell r="Z15">
            <v>0.33</v>
          </cell>
          <cell r="AA15">
            <v>1</v>
          </cell>
          <cell r="AB15">
            <v>0.34</v>
          </cell>
          <cell r="AC15" t="str">
            <v>No Acumulativa</v>
          </cell>
          <cell r="AD15">
            <v>11</v>
          </cell>
          <cell r="BL15" t="str">
            <v>Secretaría del Interior</v>
          </cell>
        </row>
        <row r="16">
          <cell r="A16">
            <v>9</v>
          </cell>
          <cell r="B16" t="str">
            <v>LE-5</v>
          </cell>
          <cell r="C16" t="str">
            <v>Territorio seguro que protege</v>
          </cell>
          <cell r="D16" t="str">
            <v>Gobierno territorial</v>
          </cell>
          <cell r="E16">
            <v>45</v>
          </cell>
          <cell r="F16" t="str">
            <v>Diminuir a 14,1 la tasa de homicidios</v>
          </cell>
          <cell r="G16" t="str">
            <v>Disminuir a 231,9 la tasa de lesiones interpersonales en el municipio de Bucaramanga</v>
          </cell>
          <cell r="H16" t="str">
            <v>00000051</v>
          </cell>
          <cell r="I16" t="str">
            <v>Tasa de lesiones interpersonales 
(por cada 100.000 habitantes)</v>
          </cell>
          <cell r="J16">
            <v>261.7</v>
          </cell>
          <cell r="K16">
            <v>231.9</v>
          </cell>
          <cell r="L16" t="str">
            <v>4501</v>
          </cell>
          <cell r="M16" t="str">
            <v xml:space="preserve"> Fortalecimiento de la convivencia y la seguridad ciudadana(4501)</v>
          </cell>
          <cell r="N16" t="str">
            <v>4501041</v>
          </cell>
          <cell r="O16" t="str">
            <v>Dotar una (1) infraestructura para la promoción a la cultura de la legalidad y la convivencia del centro de traslado por protección-CTP</v>
          </cell>
          <cell r="P16">
            <v>450104100</v>
          </cell>
          <cell r="Q16" t="str">
            <v>Infraestructura para la promoción a la cultura de la legalidad y a la convivencia dotada (450104100)</v>
          </cell>
          <cell r="R16">
            <v>0</v>
          </cell>
          <cell r="S16" t="str">
            <v>Número</v>
          </cell>
          <cell r="T16">
            <v>1</v>
          </cell>
          <cell r="U16">
            <v>0</v>
          </cell>
          <cell r="V16">
            <v>0</v>
          </cell>
          <cell r="W16">
            <v>0</v>
          </cell>
          <cell r="X16">
            <v>0.33</v>
          </cell>
          <cell r="Y16">
            <v>1</v>
          </cell>
          <cell r="Z16">
            <v>0.33</v>
          </cell>
          <cell r="AA16">
            <v>1</v>
          </cell>
          <cell r="AB16">
            <v>0.34</v>
          </cell>
          <cell r="AC16" t="str">
            <v>No Acumulativa</v>
          </cell>
          <cell r="AD16">
            <v>11</v>
          </cell>
          <cell r="BL16" t="str">
            <v>Secretaría del Interior</v>
          </cell>
        </row>
        <row r="17">
          <cell r="A17">
            <v>10</v>
          </cell>
          <cell r="B17" t="str">
            <v>LE-5</v>
          </cell>
          <cell r="C17" t="str">
            <v>Territorio seguro que protege</v>
          </cell>
          <cell r="D17" t="str">
            <v>Gobierno territorial</v>
          </cell>
          <cell r="E17">
            <v>45</v>
          </cell>
          <cell r="F17" t="str">
            <v>Diminuir a 14,1 la tasa de homicidios</v>
          </cell>
          <cell r="G17" t="str">
            <v>Disminuir a 231,9 la tasa de lesiones interpersonales en el municipio de Bucaramanga</v>
          </cell>
          <cell r="H17" t="str">
            <v>00000051</v>
          </cell>
          <cell r="I17" t="str">
            <v>Tasa de lesiones interpersonales 
(por cada 100.000 habitantes)</v>
          </cell>
          <cell r="J17">
            <v>261.7</v>
          </cell>
          <cell r="K17">
            <v>231.9</v>
          </cell>
          <cell r="L17" t="str">
            <v>4501</v>
          </cell>
          <cell r="M17" t="str">
            <v xml:space="preserve"> Fortalecimiento de la convivencia y la seguridad ciudadana(4501)</v>
          </cell>
          <cell r="N17" t="str">
            <v>4501044</v>
          </cell>
          <cell r="O17" t="str">
            <v>Realizar un (1) documento metodológico de estudios y diseños para el centro de detección transitoria CDT para población sindicada del municipio de Bucaramanga</v>
          </cell>
          <cell r="P17">
            <v>450104400</v>
          </cell>
          <cell r="Q17" t="str">
            <v>Documentos metodológicos realizados (450104400).</v>
          </cell>
          <cell r="R17">
            <v>0</v>
          </cell>
          <cell r="S17" t="str">
            <v>Número</v>
          </cell>
          <cell r="T17">
            <v>1</v>
          </cell>
          <cell r="U17">
            <v>0</v>
          </cell>
          <cell r="V17">
            <v>0</v>
          </cell>
          <cell r="W17">
            <v>0</v>
          </cell>
          <cell r="X17">
            <v>0.33</v>
          </cell>
          <cell r="Y17">
            <v>0.5</v>
          </cell>
          <cell r="Z17">
            <v>0.33</v>
          </cell>
          <cell r="AA17">
            <v>1</v>
          </cell>
          <cell r="AB17">
            <v>0.34</v>
          </cell>
          <cell r="AC17" t="str">
            <v>No Acumulativa</v>
          </cell>
          <cell r="AD17">
            <v>10</v>
          </cell>
          <cell r="BL17" t="str">
            <v>Secretaría del Interior</v>
          </cell>
        </row>
        <row r="18">
          <cell r="A18">
            <v>11</v>
          </cell>
          <cell r="B18" t="str">
            <v>LE-5</v>
          </cell>
          <cell r="C18" t="str">
            <v>Territorio seguro que protege</v>
          </cell>
          <cell r="D18" t="str">
            <v>Minas y energía.</v>
          </cell>
          <cell r="E18">
            <v>21</v>
          </cell>
          <cell r="F18" t="str">
            <v>Diminuir a 14,1 la tasa de homicidios</v>
          </cell>
          <cell r="G18" t="str">
            <v>Disminuir a 989 la tasa de hurto común en el municipio de Bucaramanga</v>
          </cell>
          <cell r="H18" t="str">
            <v>060010002</v>
          </cell>
          <cell r="I18" t="str">
            <v>Tasa de hurto común por cada 100.000 habitantes</v>
          </cell>
          <cell r="J18">
            <v>1289</v>
          </cell>
          <cell r="K18">
            <v>989</v>
          </cell>
          <cell r="L18" t="str">
            <v>2102</v>
          </cell>
          <cell r="M18" t="str">
            <v>Consolidación productiva del sector de energía eléctrica (2102)</v>
          </cell>
          <cell r="N18" t="str">
            <v>2102069</v>
          </cell>
          <cell r="O18" t="str">
            <v>Garantizar 51.229 lámparas de alumbrado público para la prestación del servicio de alumbrado público en el Municipio de Bucaramanga</v>
          </cell>
          <cell r="P18">
            <v>210206900</v>
          </cell>
          <cell r="Q18" t="str">
            <v>Lámparas de alumbrado público en funcionamiento
 (210206900)</v>
          </cell>
          <cell r="R18">
            <v>51229</v>
          </cell>
          <cell r="S18" t="str">
            <v>Número</v>
          </cell>
          <cell r="T18">
            <v>51229</v>
          </cell>
          <cell r="U18">
            <v>51229</v>
          </cell>
          <cell r="V18">
            <v>0.25</v>
          </cell>
          <cell r="W18">
            <v>51229</v>
          </cell>
          <cell r="X18">
            <v>0.25</v>
          </cell>
          <cell r="Y18">
            <v>51229</v>
          </cell>
          <cell r="Z18">
            <v>0.25</v>
          </cell>
          <cell r="AA18">
            <v>51229</v>
          </cell>
          <cell r="AB18">
            <v>0.25</v>
          </cell>
          <cell r="AC18" t="str">
            <v>No Acumulativa</v>
          </cell>
          <cell r="AD18">
            <v>11.16</v>
          </cell>
          <cell r="BL18" t="str">
            <v>Secretaría de Infraestructura-Alumbrado Público</v>
          </cell>
        </row>
        <row r="19">
          <cell r="A19">
            <v>12</v>
          </cell>
          <cell r="B19" t="str">
            <v>LE-5</v>
          </cell>
          <cell r="C19" t="str">
            <v>Territorio seguro que protege</v>
          </cell>
          <cell r="D19" t="str">
            <v>Minas y energía.</v>
          </cell>
          <cell r="E19">
            <v>21</v>
          </cell>
          <cell r="F19" t="str">
            <v>Diminuir a 14,1 la tasa de homicidios</v>
          </cell>
          <cell r="G19" t="str">
            <v>Disminuir a 989 la tasa de hurto común en el municipio de Bucaramanga</v>
          </cell>
          <cell r="H19" t="str">
            <v>060010002</v>
          </cell>
          <cell r="I19" t="str">
            <v>Tasa de hurto común por cada 100.000 habitantes</v>
          </cell>
          <cell r="J19">
            <v>1289</v>
          </cell>
          <cell r="K19">
            <v>989</v>
          </cell>
          <cell r="L19" t="str">
            <v>2102</v>
          </cell>
          <cell r="M19" t="str">
            <v>Consolidación productiva del sector de energía eléctrica (2102)</v>
          </cell>
          <cell r="N19" t="str">
            <v>2102008</v>
          </cell>
          <cell r="O19" t="str">
            <v>Elaborar 2 Documentos de estudio técnico para  mejorar la prestacion de servicio de alumbrado público.</v>
          </cell>
          <cell r="P19">
            <v>210200800</v>
          </cell>
          <cell r="Q19" t="str">
            <v>Número de documentos 
 (210200800)</v>
          </cell>
          <cell r="R19">
            <v>0</v>
          </cell>
          <cell r="S19" t="str">
            <v>Número</v>
          </cell>
          <cell r="T19">
            <v>2</v>
          </cell>
          <cell r="U19">
            <v>0</v>
          </cell>
          <cell r="V19">
            <v>0</v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Acumulativa</v>
          </cell>
          <cell r="AD19">
            <v>11.16</v>
          </cell>
          <cell r="BL19" t="str">
            <v>Secretaría de Infraestructura-Alumbrado Público</v>
          </cell>
        </row>
        <row r="20">
          <cell r="A20">
            <v>13</v>
          </cell>
          <cell r="B20" t="str">
            <v>LE-5</v>
          </cell>
          <cell r="C20" t="str">
            <v>Territorio seguro que protege</v>
          </cell>
          <cell r="D20" t="str">
            <v>Minas y energía.</v>
          </cell>
          <cell r="E20">
            <v>21</v>
          </cell>
          <cell r="F20" t="str">
            <v>Diminuir a 14,1 la tasa de homicidios</v>
          </cell>
          <cell r="G20" t="str">
            <v>Disminuir a 989 la tasa de hurto común en el municipio de Bucaramanga</v>
          </cell>
          <cell r="H20" t="str">
            <v>060010002</v>
          </cell>
          <cell r="I20" t="str">
            <v>Tasa de hurto común por cada 100.000 habitantes</v>
          </cell>
          <cell r="J20">
            <v>1289</v>
          </cell>
          <cell r="K20">
            <v>989</v>
          </cell>
          <cell r="L20" t="str">
            <v>2106</v>
          </cell>
          <cell r="M20" t="str">
            <v>Gestión de la información en el sector minero energético (2106)</v>
          </cell>
          <cell r="N20" t="str">
            <v>2106029</v>
          </cell>
          <cell r="O20" t="str">
            <v>Implementar un sistema de gestión y monitoreo de la información del alumbrado público  acorde a RETILAP.</v>
          </cell>
          <cell r="P20">
            <v>210603300</v>
          </cell>
          <cell r="Q20" t="str">
            <v>Sistemas de información actualizados
(210603300)</v>
          </cell>
          <cell r="R20">
            <v>0</v>
          </cell>
          <cell r="S20" t="str">
            <v>Número</v>
          </cell>
          <cell r="T20">
            <v>1</v>
          </cell>
          <cell r="U20">
            <v>0</v>
          </cell>
          <cell r="V20">
            <v>0</v>
          </cell>
          <cell r="W20">
            <v>0.4</v>
          </cell>
          <cell r="X20">
            <v>0.4</v>
          </cell>
          <cell r="Y20">
            <v>0.3</v>
          </cell>
          <cell r="Z20">
            <v>0.3</v>
          </cell>
          <cell r="AA20">
            <v>0.3</v>
          </cell>
          <cell r="AB20">
            <v>0.3</v>
          </cell>
          <cell r="AC20" t="str">
            <v>Acumulativa</v>
          </cell>
          <cell r="AD20">
            <v>16</v>
          </cell>
          <cell r="BL20" t="str">
            <v>Secretaría de Infraestructura-Alumbrado Público</v>
          </cell>
        </row>
        <row r="21">
          <cell r="A21">
            <v>14</v>
          </cell>
          <cell r="B21" t="str">
            <v>LE-5</v>
          </cell>
          <cell r="C21" t="str">
            <v>Territorio seguro que protege</v>
          </cell>
          <cell r="D21" t="str">
            <v>Gobierno territorial</v>
          </cell>
          <cell r="E21">
            <v>45</v>
          </cell>
          <cell r="F21" t="str">
            <v>Diminuir a 14,1 la tasa de homicidios</v>
          </cell>
          <cell r="G21" t="str">
            <v>Disminuir a 989 la tasa de hurto común en el municipio de Bucaramanga</v>
          </cell>
          <cell r="H21" t="str">
            <v>060010002</v>
          </cell>
          <cell r="I21" t="str">
            <v>Tasa de hurto común por cada 100.000 habitantes</v>
          </cell>
          <cell r="J21">
            <v>1289</v>
          </cell>
          <cell r="K21">
            <v>989</v>
          </cell>
          <cell r="L21" t="str">
            <v>4501</v>
          </cell>
          <cell r="M21" t="str">
            <v xml:space="preserve"> Fortalecimiento de la convivencia y la seguridad ciudadana(4501)</v>
          </cell>
          <cell r="N21" t="str">
            <v>4501067</v>
          </cell>
          <cell r="O21" t="str">
            <v>Adecuar y dotar un (1) comando de policia en el municipio</v>
          </cell>
          <cell r="P21">
            <v>450106700</v>
          </cell>
          <cell r="Q21" t="str">
            <v>Comandos de policía adecuados y dotados (450106700)</v>
          </cell>
          <cell r="R21">
            <v>1</v>
          </cell>
          <cell r="S21" t="str">
            <v>Número</v>
          </cell>
          <cell r="T21">
            <v>1</v>
          </cell>
          <cell r="U21">
            <v>0</v>
          </cell>
          <cell r="V21">
            <v>0</v>
          </cell>
          <cell r="W21">
            <v>0.5</v>
          </cell>
          <cell r="X21">
            <v>0.5</v>
          </cell>
          <cell r="Y21">
            <v>1</v>
          </cell>
          <cell r="Z21">
            <v>0.5</v>
          </cell>
          <cell r="AA21">
            <v>0</v>
          </cell>
          <cell r="AB21">
            <v>0</v>
          </cell>
          <cell r="AC21" t="str">
            <v>No Acumulativa</v>
          </cell>
          <cell r="AD21">
            <v>16</v>
          </cell>
          <cell r="BL21" t="str">
            <v>Secretaría del Interior</v>
          </cell>
        </row>
        <row r="22">
          <cell r="A22">
            <v>15</v>
          </cell>
          <cell r="B22" t="str">
            <v>LE-5</v>
          </cell>
          <cell r="C22" t="str">
            <v>Territorio seguro que protege</v>
          </cell>
          <cell r="D22" t="str">
            <v>Gobierno territorial</v>
          </cell>
          <cell r="E22">
            <v>45</v>
          </cell>
          <cell r="F22" t="str">
            <v>Diminuir a 14,1 la tasa de homicidios</v>
          </cell>
          <cell r="G22" t="str">
            <v>Disminuir a 109 la tasa de violencia intrafamiliar</v>
          </cell>
          <cell r="H22" t="str">
            <v>060020001</v>
          </cell>
          <cell r="I22" t="str">
            <v>Tasa de violencia intrafamiliar por cada 100.000 habitantes</v>
          </cell>
          <cell r="J22">
            <v>188</v>
          </cell>
          <cell r="K22">
            <v>109</v>
          </cell>
          <cell r="L22" t="str">
            <v>4501</v>
          </cell>
          <cell r="M22" t="str">
            <v xml:space="preserve"> Fortalecimiento de la convivencia y la seguridad ciudadana(4501)</v>
          </cell>
          <cell r="N22" t="str">
            <v>4501013</v>
          </cell>
          <cell r="O22" t="str">
            <v>Adecuar una (1) comisaria de familia en el municipio</v>
          </cell>
          <cell r="P22">
            <v>450101300</v>
          </cell>
          <cell r="Q22" t="str">
            <v>Comisarias de familia adecuada (450101300)</v>
          </cell>
          <cell r="R22">
            <v>1</v>
          </cell>
          <cell r="S22" t="str">
            <v>Número</v>
          </cell>
          <cell r="T22">
            <v>1</v>
          </cell>
          <cell r="U22">
            <v>0</v>
          </cell>
          <cell r="V22">
            <v>0</v>
          </cell>
          <cell r="W22">
            <v>1</v>
          </cell>
          <cell r="X22">
            <v>0.33</v>
          </cell>
          <cell r="Y22">
            <v>1</v>
          </cell>
          <cell r="Z22">
            <v>0.33</v>
          </cell>
          <cell r="AA22">
            <v>1</v>
          </cell>
          <cell r="AB22">
            <v>0.34</v>
          </cell>
          <cell r="AC22" t="str">
            <v>No Acumulativa</v>
          </cell>
          <cell r="AD22">
            <v>16</v>
          </cell>
          <cell r="BL22" t="str">
            <v>Secretaría del Interior</v>
          </cell>
        </row>
        <row r="23">
          <cell r="A23">
            <v>16</v>
          </cell>
          <cell r="B23" t="str">
            <v>LE-5</v>
          </cell>
          <cell r="C23" t="str">
            <v>Territorio seguro que protege</v>
          </cell>
          <cell r="D23" t="str">
            <v>Gobierno territorial</v>
          </cell>
          <cell r="E23">
            <v>45</v>
          </cell>
          <cell r="F23" t="str">
            <v>Diminuir a 14,1 la tasa de homicidios</v>
          </cell>
          <cell r="G23" t="str">
            <v>Disminuir a 109 la tasa de violencia intrafamiliar</v>
          </cell>
          <cell r="H23" t="str">
            <v>060020001</v>
          </cell>
          <cell r="I23" t="str">
            <v>Tasa de violencia intrafamiliar por cada 100.000 habitantes</v>
          </cell>
          <cell r="J23">
            <v>188</v>
          </cell>
          <cell r="K23">
            <v>109</v>
          </cell>
          <cell r="L23" t="str">
            <v>4501</v>
          </cell>
          <cell r="M23" t="str">
            <v xml:space="preserve"> Fortalecimiento de la convivencia y la seguridad ciudadana(4501)</v>
          </cell>
          <cell r="N23" t="str">
            <v>4501018</v>
          </cell>
          <cell r="O23" t="str">
            <v>Dotar una (1) comisaria de familia en el municipio</v>
          </cell>
          <cell r="P23">
            <v>450101800</v>
          </cell>
          <cell r="Q23" t="str">
            <v>Comisarías de familia dotadas (450101800)</v>
          </cell>
          <cell r="R23">
            <v>1</v>
          </cell>
          <cell r="S23" t="str">
            <v>Número</v>
          </cell>
          <cell r="T23">
            <v>1</v>
          </cell>
          <cell r="U23">
            <v>0</v>
          </cell>
          <cell r="V23">
            <v>0</v>
          </cell>
          <cell r="W23">
            <v>1</v>
          </cell>
          <cell r="X23">
            <v>0.33</v>
          </cell>
          <cell r="Y23">
            <v>1</v>
          </cell>
          <cell r="Z23">
            <v>0.33</v>
          </cell>
          <cell r="AA23">
            <v>1</v>
          </cell>
          <cell r="AB23">
            <v>0.34</v>
          </cell>
          <cell r="AC23" t="str">
            <v>No Acumulativa</v>
          </cell>
          <cell r="AD23">
            <v>16</v>
          </cell>
          <cell r="BL23" t="str">
            <v>Secretaría del Interior</v>
          </cell>
        </row>
        <row r="24">
          <cell r="A24">
            <v>17</v>
          </cell>
          <cell r="B24" t="str">
            <v>LE-5</v>
          </cell>
          <cell r="C24" t="str">
            <v>Territorio seguro que protege</v>
          </cell>
          <cell r="D24" t="str">
            <v>Inclusión social y reconciliación</v>
          </cell>
          <cell r="E24">
            <v>41</v>
          </cell>
          <cell r="F24" t="str">
            <v>Diminuir a 14,1 la tasa de homicidios</v>
          </cell>
          <cell r="G24" t="str">
            <v>Disminuir a 109 la tasa de violencia intrafamiliar</v>
          </cell>
          <cell r="H24" t="str">
            <v>060020001</v>
          </cell>
          <cell r="I24" t="str">
            <v>Tasa de violencia intrafamiliar por cada 100.000 habitantes</v>
          </cell>
          <cell r="J24">
            <v>188</v>
          </cell>
          <cell r="K24">
            <v>109</v>
          </cell>
          <cell r="L24" t="str">
            <v>4102</v>
          </cell>
          <cell r="M24" t="str">
            <v>Desarrollo integral de la primera infancia a la juventud, y fortalecimiento de las capacidades de las familias de niñas, niños y adolescentes (4102)</v>
          </cell>
          <cell r="N24" t="str">
            <v>4102043</v>
          </cell>
          <cell r="O24" t="str">
            <v>Atender 5000 familias con servicios de promoción en temas de dinámica relacional y desarrollo autónomo</v>
          </cell>
          <cell r="P24">
            <v>410204300</v>
          </cell>
          <cell r="Q24" t="str">
            <v>Número de familias atendidas (410204300)</v>
          </cell>
          <cell r="R24">
            <v>0</v>
          </cell>
          <cell r="S24" t="str">
            <v>Número</v>
          </cell>
          <cell r="T24">
            <v>5000</v>
          </cell>
          <cell r="U24">
            <v>700</v>
          </cell>
          <cell r="V24">
            <v>0.14000000000000001</v>
          </cell>
          <cell r="W24">
            <v>1300</v>
          </cell>
          <cell r="X24">
            <v>0.26</v>
          </cell>
          <cell r="Y24">
            <v>1500</v>
          </cell>
          <cell r="Z24">
            <v>0.3</v>
          </cell>
          <cell r="AA24">
            <v>1500</v>
          </cell>
          <cell r="AB24">
            <v>0.3</v>
          </cell>
          <cell r="AC24" t="str">
            <v>Acumulativa</v>
          </cell>
          <cell r="AD24" t="str">
            <v>3, 10</v>
          </cell>
          <cell r="BL24" t="str">
            <v>INDERBU</v>
          </cell>
        </row>
        <row r="25">
          <cell r="A25">
            <v>18</v>
          </cell>
          <cell r="B25" t="str">
            <v>LE-5</v>
          </cell>
          <cell r="C25" t="str">
            <v>Territorio seguro que protege</v>
          </cell>
          <cell r="D25" t="str">
            <v>Gobierno territorial</v>
          </cell>
          <cell r="E25">
            <v>45</v>
          </cell>
          <cell r="F25" t="str">
            <v>Diminuir a 14,1 la tasa de homicidios</v>
          </cell>
          <cell r="G25" t="str">
            <v>Disminuir a 40% la primera medida correctiva al Código Nacional de Policía más impuesta en el municipio de Bucaramanga</v>
          </cell>
          <cell r="H25" t="str">
            <v>060020002</v>
          </cell>
          <cell r="I25" t="str">
            <v>Porcentaje de Primera medida correctiva al Código Nacional de Policía más impuesta en la entidad territorial</v>
          </cell>
          <cell r="J25">
            <v>62.32</v>
          </cell>
          <cell r="K25">
            <v>40</v>
          </cell>
          <cell r="L25" t="str">
            <v>4501</v>
          </cell>
          <cell r="M25" t="str">
            <v xml:space="preserve"> Fortalecimiento de la convivencia y la seguridad ciudadana(4501)</v>
          </cell>
          <cell r="N25" t="str">
            <v>4501001</v>
          </cell>
          <cell r="O25" t="str">
            <v>Realizar asistencia técnica a 1 instancia territorial en el marco del programa fortalecimiento de la conviviencia y la seguridad ciudadana</v>
          </cell>
          <cell r="P25">
            <v>450100100</v>
          </cell>
          <cell r="Q25" t="str">
            <v>Instancias territoriales asistidas tecnicamente (450100100)</v>
          </cell>
          <cell r="R25">
            <v>1</v>
          </cell>
          <cell r="S25" t="str">
            <v>Número</v>
          </cell>
          <cell r="T25">
            <v>1</v>
          </cell>
          <cell r="U25">
            <v>1</v>
          </cell>
          <cell r="V25">
            <v>0.25</v>
          </cell>
          <cell r="W25">
            <v>1</v>
          </cell>
          <cell r="X25">
            <v>0.25</v>
          </cell>
          <cell r="Y25">
            <v>1</v>
          </cell>
          <cell r="Z25">
            <v>0.25</v>
          </cell>
          <cell r="AA25">
            <v>1</v>
          </cell>
          <cell r="AB25">
            <v>0.25</v>
          </cell>
          <cell r="AC25" t="str">
            <v>No Acumulativa</v>
          </cell>
          <cell r="AD25">
            <v>16</v>
          </cell>
          <cell r="BL25" t="str">
            <v>Secretaría del Interior</v>
          </cell>
        </row>
        <row r="26">
          <cell r="A26">
            <v>19</v>
          </cell>
          <cell r="B26" t="str">
            <v>LE-5</v>
          </cell>
          <cell r="C26" t="str">
            <v>Territorio seguro que protege</v>
          </cell>
          <cell r="D26" t="str">
            <v>Gobierno territorial</v>
          </cell>
          <cell r="E26">
            <v>45</v>
          </cell>
          <cell r="F26" t="str">
            <v>Diminuir a 14,1 la tasa de homicidios</v>
          </cell>
          <cell r="G26" t="str">
            <v>Disminuir a 40% la primera medida correctiva al Código Nacional de Policía más impuesta en el municipio de Bucaramanga</v>
          </cell>
          <cell r="H26" t="str">
            <v>060020002</v>
          </cell>
          <cell r="I26" t="str">
            <v>Porcentaje de Primera medida correctiva al Código Nacional de Policía más impuesta en la entidad territorial</v>
          </cell>
          <cell r="J26">
            <v>62.32</v>
          </cell>
          <cell r="K26">
            <v>40</v>
          </cell>
          <cell r="L26" t="str">
            <v>4501</v>
          </cell>
          <cell r="M26" t="str">
            <v xml:space="preserve"> Fortalecimiento de la convivencia y la seguridad ciudadana(4501)</v>
          </cell>
          <cell r="N26" t="str">
            <v>4501003</v>
          </cell>
          <cell r="O26" t="str">
            <v>Crear 1 escuela territorial de convivencia ciudadana en el municipio</v>
          </cell>
          <cell r="P26">
            <v>450100300</v>
          </cell>
          <cell r="Q26" t="str">
            <v>Escuelas territoriales de convivencia creadas en la ciudad (450100300)</v>
          </cell>
          <cell r="R26">
            <v>0</v>
          </cell>
          <cell r="S26" t="str">
            <v>Número</v>
          </cell>
          <cell r="T26">
            <v>1</v>
          </cell>
          <cell r="U26">
            <v>0</v>
          </cell>
          <cell r="V26">
            <v>0</v>
          </cell>
          <cell r="W26">
            <v>1</v>
          </cell>
          <cell r="X26">
            <v>0.33</v>
          </cell>
          <cell r="Y26">
            <v>1</v>
          </cell>
          <cell r="Z26">
            <v>0.33</v>
          </cell>
          <cell r="AA26">
            <v>1</v>
          </cell>
          <cell r="AB26">
            <v>0.34</v>
          </cell>
          <cell r="AC26" t="str">
            <v>No Acumulativa</v>
          </cell>
          <cell r="AD26">
            <v>16</v>
          </cell>
          <cell r="BL26" t="str">
            <v>Secretaría del Interior</v>
          </cell>
        </row>
        <row r="27">
          <cell r="A27">
            <v>20</v>
          </cell>
          <cell r="B27" t="str">
            <v>LE-5</v>
          </cell>
          <cell r="C27" t="str">
            <v>Territorio seguro que protege</v>
          </cell>
          <cell r="D27" t="str">
            <v>Gobierno territorial</v>
          </cell>
          <cell r="E27">
            <v>45</v>
          </cell>
          <cell r="F27" t="str">
            <v>Diminuir a 14,1 la tasa de homicidios</v>
          </cell>
          <cell r="G27" t="str">
            <v>Disminuir a 40% la primera medida correctiva al Código Nacional de Policía más impuesta en el municipio de Bucaramanga</v>
          </cell>
          <cell r="H27" t="str">
            <v>060020002</v>
          </cell>
          <cell r="I27" t="str">
            <v>Porcentaje de Primera medida correctiva al Código Nacional de Policía más impuesta en la entidad territorial</v>
          </cell>
          <cell r="J27">
            <v>62.32</v>
          </cell>
          <cell r="K27">
            <v>40</v>
          </cell>
          <cell r="L27" t="str">
            <v>4502</v>
          </cell>
          <cell r="M27" t="str">
            <v xml:space="preserve"> Fortalecimiento del buen gobierno para el respeto y garantía de los derechos humanos. (4502)</v>
          </cell>
          <cell r="N27" t="str">
            <v>4502021</v>
          </cell>
          <cell r="O27" t="str">
            <v>Cofinanciar seis (6) proyectos en materia de derechos humanos en el municipio de Bucaramanga, incluyendo la política pública de derechos humanos</v>
          </cell>
          <cell r="P27">
            <v>450202100</v>
          </cell>
          <cell r="Q27" t="str">
            <v>Proyectos cofinanciados (450202100)</v>
          </cell>
          <cell r="R27">
            <v>4</v>
          </cell>
          <cell r="S27" t="str">
            <v>Número</v>
          </cell>
          <cell r="T27">
            <v>6</v>
          </cell>
          <cell r="U27">
            <v>6</v>
          </cell>
          <cell r="V27">
            <v>0.25</v>
          </cell>
          <cell r="W27">
            <v>6</v>
          </cell>
          <cell r="X27">
            <v>0.25</v>
          </cell>
          <cell r="Y27">
            <v>6</v>
          </cell>
          <cell r="Z27">
            <v>0.25</v>
          </cell>
          <cell r="AA27">
            <v>6</v>
          </cell>
          <cell r="AB27">
            <v>0.25</v>
          </cell>
          <cell r="AC27" t="str">
            <v>No Acumulativa</v>
          </cell>
          <cell r="AD27">
            <v>16</v>
          </cell>
          <cell r="BL27" t="str">
            <v>Secretaría del Interior</v>
          </cell>
        </row>
        <row r="28">
          <cell r="A28">
            <v>21</v>
          </cell>
          <cell r="B28" t="str">
            <v>LE-5</v>
          </cell>
          <cell r="C28" t="str">
            <v>Territorio seguro que protege</v>
          </cell>
          <cell r="D28" t="str">
            <v>Justicia y del derecho.</v>
          </cell>
          <cell r="E28">
            <v>12</v>
          </cell>
          <cell r="F28" t="str">
            <v>Diminuir a 14,1 la tasa de homicidios</v>
          </cell>
          <cell r="G28" t="str">
            <v>Incrementar a 2888 los acuerdos en todas las ramas del derecho</v>
          </cell>
          <cell r="H28" t="str">
            <v>190010011</v>
          </cell>
          <cell r="I28" t="str">
            <v>Puntos porcentuales (Escala de 0 a 100)</v>
          </cell>
          <cell r="J28">
            <v>2844</v>
          </cell>
          <cell r="K28">
            <v>2888</v>
          </cell>
          <cell r="L28" t="str">
            <v>1202</v>
          </cell>
          <cell r="M28" t="str">
            <v>Promoción al acceso a la justicia (1202)</v>
          </cell>
          <cell r="N28" t="str">
            <v>1202001</v>
          </cell>
          <cell r="O28" t="str">
            <v>Mantener en operacion una (1) casa de la justicia en el municipio de Bucaramanga</v>
          </cell>
          <cell r="P28">
            <v>120200100</v>
          </cell>
          <cell r="Q28" t="str">
            <v>Casas de justicia en operación (120200100)</v>
          </cell>
          <cell r="R28">
            <v>1</v>
          </cell>
          <cell r="S28" t="str">
            <v>Número</v>
          </cell>
          <cell r="T28">
            <v>1</v>
          </cell>
          <cell r="U28">
            <v>1</v>
          </cell>
          <cell r="V28">
            <v>0.25</v>
          </cell>
          <cell r="W28">
            <v>1</v>
          </cell>
          <cell r="X28">
            <v>0.25</v>
          </cell>
          <cell r="Y28">
            <v>1</v>
          </cell>
          <cell r="Z28">
            <v>0.25</v>
          </cell>
          <cell r="AA28">
            <v>1</v>
          </cell>
          <cell r="AB28">
            <v>0.25</v>
          </cell>
          <cell r="AC28" t="str">
            <v>No Acumulativa</v>
          </cell>
          <cell r="AD28">
            <v>16</v>
          </cell>
          <cell r="BL28" t="str">
            <v>Secretaría del Interior</v>
          </cell>
        </row>
        <row r="29">
          <cell r="A29">
            <v>22</v>
          </cell>
          <cell r="B29" t="str">
            <v>LE-4</v>
          </cell>
          <cell r="C29" t="str">
            <v>Territorio seguro que genera valor</v>
          </cell>
          <cell r="D29" t="str">
            <v>Gobierno territorial</v>
          </cell>
          <cell r="E29">
            <v>45</v>
          </cell>
          <cell r="F29" t="str">
            <v>Mejorar el Índice de desempeño Institucional en 95 puntos</v>
          </cell>
          <cell r="G29" t="str">
            <v>Mejorar el Índice de desempeño Institucional en 95 puntos</v>
          </cell>
          <cell r="H29" t="str">
            <v>300010001</v>
          </cell>
          <cell r="I29" t="str">
            <v>Indice de Desempeño institucional IDI</v>
          </cell>
          <cell r="J29">
            <v>93.6</v>
          </cell>
          <cell r="K29">
            <v>95</v>
          </cell>
          <cell r="L29" t="str">
            <v>4599</v>
          </cell>
          <cell r="M29" t="str">
            <v>Fortalecimiento a la gestión y dirección de la administración pública territorial (4599)</v>
          </cell>
          <cell r="N29" t="str">
            <v>4599030</v>
          </cell>
          <cell r="O29" t="str">
            <v>Capacitar a 70 personas para el fortalecimiento a la gestión y dirección de la administración pública territoria, enfocada en la prevencion del daño antijuridico.</v>
          </cell>
          <cell r="P29">
            <v>459903000</v>
          </cell>
          <cell r="Q29" t="str">
            <v>Personas capacitadas en temática sobre prevención del daño antijurídico, defensa judicial, gerencia jurídica pública y/o resolución de conflictos (459903000)</v>
          </cell>
          <cell r="R29">
            <v>40</v>
          </cell>
          <cell r="S29" t="str">
            <v>Número</v>
          </cell>
          <cell r="T29">
            <v>70</v>
          </cell>
          <cell r="U29">
            <v>0</v>
          </cell>
          <cell r="V29">
            <v>0</v>
          </cell>
          <cell r="W29">
            <v>20</v>
          </cell>
          <cell r="X29">
            <v>0.2857142857142857</v>
          </cell>
          <cell r="Y29">
            <v>25</v>
          </cell>
          <cell r="Z29">
            <v>0.35714285714285715</v>
          </cell>
          <cell r="AA29">
            <v>25</v>
          </cell>
          <cell r="AB29">
            <v>0.35714285714285715</v>
          </cell>
          <cell r="AC29" t="str">
            <v>Acumulativa</v>
          </cell>
          <cell r="AD29">
            <v>16</v>
          </cell>
          <cell r="BL29" t="str">
            <v>Secretaría Jurídica</v>
          </cell>
        </row>
        <row r="30">
          <cell r="A30">
            <v>23</v>
          </cell>
          <cell r="B30" t="str">
            <v>LE-5</v>
          </cell>
          <cell r="C30" t="str">
            <v>Territorio seguro que protege</v>
          </cell>
          <cell r="D30" t="str">
            <v>Transporte.</v>
          </cell>
          <cell r="E30">
            <v>24</v>
          </cell>
          <cell r="F30" t="str">
            <v>Diminuir a 14,1 la tasa de homicidios</v>
          </cell>
          <cell r="G30" t="str">
            <v>Disminuir a 13,3 la tasa de mortalidad por accidentes de transporte terreste</v>
          </cell>
          <cell r="H30" t="str">
            <v>050020022</v>
          </cell>
          <cell r="I30" t="str">
            <v>Salud - Tasa ajustada de mortalidad por accidentes de transporte terrestre</v>
          </cell>
          <cell r="J30">
            <v>14.47</v>
          </cell>
          <cell r="K30">
            <v>13.3</v>
          </cell>
          <cell r="L30" t="str">
            <v>2409</v>
          </cell>
          <cell r="M30" t="str">
            <v>Seguridad de transporte (2409).</v>
          </cell>
          <cell r="N30" t="str">
            <v>2409063</v>
          </cell>
          <cell r="O30" t="str">
            <v xml:space="preserve">Implementar 1 estrategia formativa e informativa para la promoción del transporte seguro, sostenible y eficiente   </v>
          </cell>
          <cell r="P30">
            <v>240906300</v>
          </cell>
          <cell r="Q30" t="str">
            <v>Estrategias implementadas (240906300)</v>
          </cell>
          <cell r="R30">
            <v>1</v>
          </cell>
          <cell r="S30" t="str">
            <v>Número</v>
          </cell>
          <cell r="T30">
            <v>1</v>
          </cell>
          <cell r="U30">
            <v>1</v>
          </cell>
          <cell r="V30">
            <v>0.25</v>
          </cell>
          <cell r="W30">
            <v>1</v>
          </cell>
          <cell r="X30">
            <v>0.25</v>
          </cell>
          <cell r="Y30">
            <v>1</v>
          </cell>
          <cell r="Z30">
            <v>0.25</v>
          </cell>
          <cell r="AA30">
            <v>1</v>
          </cell>
          <cell r="AB30">
            <v>0.25</v>
          </cell>
          <cell r="AC30" t="str">
            <v>No Acumulativa</v>
          </cell>
          <cell r="AD30">
            <v>16</v>
          </cell>
          <cell r="BL30" t="str">
            <v>Dirección de Tránsito</v>
          </cell>
        </row>
        <row r="31">
          <cell r="A31">
            <v>24</v>
          </cell>
          <cell r="B31" t="str">
            <v>LE-5</v>
          </cell>
          <cell r="C31" t="str">
            <v>Territorio seguro que protege</v>
          </cell>
          <cell r="D31" t="str">
            <v>Transporte.</v>
          </cell>
          <cell r="E31">
            <v>24</v>
          </cell>
          <cell r="F31" t="str">
            <v>Diminuir a 14,1 la tasa de homicidios</v>
          </cell>
          <cell r="G31" t="str">
            <v>Disminuir a 13,3 la tasa de mortalidad por accidentes de transporte terreste</v>
          </cell>
          <cell r="H31" t="str">
            <v>050020022</v>
          </cell>
          <cell r="I31" t="str">
            <v>Salud - Tasa ajustada de mortalidad por accidentes de transporte terrestre</v>
          </cell>
          <cell r="J31">
            <v>14.47</v>
          </cell>
          <cell r="K31">
            <v>13.3</v>
          </cell>
          <cell r="L31" t="str">
            <v>2409</v>
          </cell>
          <cell r="M31" t="str">
            <v>Seguridad de transporte (2409).</v>
          </cell>
          <cell r="N31" t="str">
            <v>2409045</v>
          </cell>
          <cell r="O31" t="str">
            <v>Implementar en 24,7 km tecnologia para la seguridad ciudadana</v>
          </cell>
          <cell r="P31">
            <v>240904500</v>
          </cell>
          <cell r="Q31" t="str">
            <v>Vías con tecnología implementada para la seguridad ciudadana (240904500)</v>
          </cell>
          <cell r="R31">
            <v>0</v>
          </cell>
          <cell r="S31" t="str">
            <v>Kilómetros</v>
          </cell>
          <cell r="T31">
            <v>24.7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18.524999999999999</v>
          </cell>
          <cell r="Z31">
            <v>0.75</v>
          </cell>
          <cell r="AA31">
            <v>6.1749999999999998</v>
          </cell>
          <cell r="AB31">
            <v>0.25</v>
          </cell>
          <cell r="AC31" t="str">
            <v>Acumulativa</v>
          </cell>
          <cell r="AD31" t="str">
            <v>11, 16</v>
          </cell>
          <cell r="BL31" t="str">
            <v>Dirección de Tránsito</v>
          </cell>
        </row>
        <row r="32">
          <cell r="A32">
            <v>25</v>
          </cell>
          <cell r="B32" t="str">
            <v>LE-5</v>
          </cell>
          <cell r="C32" t="str">
            <v>Territorio seguro que protege</v>
          </cell>
          <cell r="D32" t="str">
            <v>Cultura.</v>
          </cell>
          <cell r="E32">
            <v>33</v>
          </cell>
          <cell r="F32" t="str">
            <v>Diminuir a 14,1 la tasa de homicidios</v>
          </cell>
          <cell r="G32" t="str">
            <v>Disminuir a 109 la tasa de violencia intrafamiliar</v>
          </cell>
          <cell r="H32" t="str">
            <v>060020001</v>
          </cell>
          <cell r="I32" t="str">
            <v>Tasa de violencia intrafamiliar por cada 100.000 habitantes</v>
          </cell>
          <cell r="J32">
            <v>188</v>
          </cell>
          <cell r="K32">
            <v>109</v>
          </cell>
          <cell r="L32" t="str">
            <v>3301</v>
          </cell>
          <cell r="M32" t="str">
            <v>Promoción y acceso efectivo a procesos culturales y artísticos. (3301)</v>
          </cell>
          <cell r="N32" t="str">
            <v>3301053</v>
          </cell>
          <cell r="O32" t="str">
            <v>Promocionar 100 actividades culturales como eventos basados en las manifestaciones culturales, turísticas y/o tradicionales de Bucaramanga como ciudad región   (revitalizando a su vez diversos escenarios como la concha Acústica José A. Morales).</v>
          </cell>
          <cell r="P32">
            <v>330105300</v>
          </cell>
          <cell r="Q32" t="str">
            <v>Servicio de promoción de actividades culturales (330105300)</v>
          </cell>
          <cell r="R32">
            <v>82</v>
          </cell>
          <cell r="S32" t="str">
            <v>Número</v>
          </cell>
          <cell r="T32">
            <v>100</v>
          </cell>
          <cell r="U32">
            <v>15</v>
          </cell>
          <cell r="V32">
            <v>0.15</v>
          </cell>
          <cell r="W32">
            <v>30</v>
          </cell>
          <cell r="X32">
            <v>0.3</v>
          </cell>
          <cell r="Y32">
            <v>30</v>
          </cell>
          <cell r="Z32">
            <v>0.3</v>
          </cell>
          <cell r="AA32">
            <v>25</v>
          </cell>
          <cell r="AB32">
            <v>0.25</v>
          </cell>
          <cell r="AC32" t="str">
            <v>Acumulativa</v>
          </cell>
          <cell r="AD32" t="str">
            <v>10, 11</v>
          </cell>
          <cell r="BL32" t="str">
            <v>IMCT</v>
          </cell>
        </row>
        <row r="33">
          <cell r="A33">
            <v>26</v>
          </cell>
          <cell r="B33" t="str">
            <v>LE-3</v>
          </cell>
          <cell r="C33" t="str">
            <v>Territorio seguro y sostenible</v>
          </cell>
          <cell r="D33" t="str">
            <v>Gobierno territorial</v>
          </cell>
          <cell r="E33">
            <v>45</v>
          </cell>
          <cell r="F33" t="str">
            <v>Aumentar a 9 m2 de espacio público por habitante</v>
          </cell>
          <cell r="G33" t="str">
            <v>Reducir a 34 puntos el índice municipal de riesgo ajustado por capacidades</v>
          </cell>
          <cell r="H33" t="str">
            <v>110150007</v>
          </cell>
          <cell r="I33" t="str">
            <v>índice municipal de riesgo ajustado por capacidades</v>
          </cell>
          <cell r="J33">
            <v>35.299999999999997</v>
          </cell>
          <cell r="K33">
            <v>34</v>
          </cell>
          <cell r="L33" t="str">
            <v>4503</v>
          </cell>
          <cell r="M33" t="str">
            <v>Gestión del riesgo de desastres y emergencias (4503).</v>
          </cell>
          <cell r="N33" t="str">
            <v>4503016</v>
          </cell>
          <cell r="O33" t="str">
            <v>Fortalecer 3 organismos de atención de emergencias en el municipio</v>
          </cell>
          <cell r="P33">
            <v>450301600</v>
          </cell>
          <cell r="Q33" t="str">
            <v>Número de organismos de atención de emergencias fortalecidos
 (4503001600)</v>
          </cell>
          <cell r="R33">
            <v>4</v>
          </cell>
          <cell r="S33" t="str">
            <v>Número</v>
          </cell>
          <cell r="T33">
            <v>3</v>
          </cell>
          <cell r="U33">
            <v>3</v>
          </cell>
          <cell r="V33">
            <v>0.33</v>
          </cell>
          <cell r="W33">
            <v>0</v>
          </cell>
          <cell r="X33">
            <v>0.33</v>
          </cell>
          <cell r="Y33">
            <v>3</v>
          </cell>
          <cell r="Z33">
            <v>0.34</v>
          </cell>
          <cell r="AA33">
            <v>3</v>
          </cell>
          <cell r="AB33">
            <v>1</v>
          </cell>
          <cell r="AC33" t="str">
            <v>No Acumulativa</v>
          </cell>
          <cell r="AD33">
            <v>11</v>
          </cell>
          <cell r="BL33" t="str">
            <v>Secretaría del Interior - GR</v>
          </cell>
        </row>
        <row r="34">
          <cell r="A34">
            <v>27</v>
          </cell>
          <cell r="B34" t="str">
            <v>LE-3</v>
          </cell>
          <cell r="C34" t="str">
            <v>Territorio seguro y sostenible</v>
          </cell>
          <cell r="D34" t="str">
            <v>Gobierno territorial</v>
          </cell>
          <cell r="E34">
            <v>45</v>
          </cell>
          <cell r="F34" t="str">
            <v>Aumentar a 9 m2 de espacio público por habitante</v>
          </cell>
          <cell r="G34" t="str">
            <v>Reducir a 34 puntos el índice municipal de riesgo ajustado por capacidades</v>
          </cell>
          <cell r="H34" t="str">
            <v>110150007</v>
          </cell>
          <cell r="I34" t="str">
            <v>índice municipal de riesgo ajustado por capacidades</v>
          </cell>
          <cell r="J34">
            <v>35.299999999999997</v>
          </cell>
          <cell r="K34">
            <v>34</v>
          </cell>
          <cell r="L34" t="str">
            <v>4503</v>
          </cell>
          <cell r="M34" t="str">
            <v>Gestión del riesgo de desastres y emergencias (4503).</v>
          </cell>
          <cell r="N34" t="str">
            <v>4503023</v>
          </cell>
          <cell r="O34" t="str">
            <v>Elaborar 30 documentos de planeación para el fortalecmiento de las capacidades de la gestión del riesgo de desastres y emergencias</v>
          </cell>
          <cell r="P34">
            <v>450302300</v>
          </cell>
          <cell r="Q34" t="str">
            <v>Número de documentos de planeación elaborados (450302300)</v>
          </cell>
          <cell r="R34">
            <v>30</v>
          </cell>
          <cell r="S34" t="str">
            <v>Número</v>
          </cell>
          <cell r="T34">
            <v>30</v>
          </cell>
          <cell r="U34">
            <v>6</v>
          </cell>
          <cell r="V34">
            <v>0.2</v>
          </cell>
          <cell r="W34">
            <v>8</v>
          </cell>
          <cell r="X34">
            <v>0.26666666666666666</v>
          </cell>
          <cell r="Y34">
            <v>8</v>
          </cell>
          <cell r="Z34">
            <v>0.26666666666666666</v>
          </cell>
          <cell r="AA34">
            <v>8</v>
          </cell>
          <cell r="AB34">
            <v>0.26666666666666666</v>
          </cell>
          <cell r="AC34" t="str">
            <v>Acumulativa</v>
          </cell>
          <cell r="AD34">
            <v>11</v>
          </cell>
          <cell r="BL34" t="str">
            <v>Secretaría del Interior - GR</v>
          </cell>
        </row>
        <row r="35">
          <cell r="A35">
            <v>28</v>
          </cell>
          <cell r="B35" t="str">
            <v>LE-3</v>
          </cell>
          <cell r="C35" t="str">
            <v>Territorio seguro y sostenible</v>
          </cell>
          <cell r="D35" t="str">
            <v>Gobierno territorial</v>
          </cell>
          <cell r="E35">
            <v>45</v>
          </cell>
          <cell r="F35" t="str">
            <v>Aumentar a 9 m2 de espacio público por habitante</v>
          </cell>
          <cell r="G35" t="str">
            <v>Reducir a 34 puntos el índice municipal de riesgo ajustado por capacidades</v>
          </cell>
          <cell r="H35" t="str">
            <v>110150007</v>
          </cell>
          <cell r="I35" t="str">
            <v>índice municipal de riesgo ajustado por capacidades</v>
          </cell>
          <cell r="J35">
            <v>35.299999999999997</v>
          </cell>
          <cell r="K35">
            <v>34</v>
          </cell>
          <cell r="L35" t="str">
            <v>4503</v>
          </cell>
          <cell r="M35" t="str">
            <v>Gestión del riesgo de desastres y emergencias (4503).</v>
          </cell>
          <cell r="N35" t="str">
            <v>4503022</v>
          </cell>
          <cell r="O35" t="str">
            <v>Realizar 4 obras de infraestructura para mitigación y atención de desastres incorporando soluciones basadas en la naturaleza</v>
          </cell>
          <cell r="P35">
            <v>450302200</v>
          </cell>
          <cell r="Q35" t="str">
            <v>Número de obras de infraestructura para mitigación y atención de desastres realizadas (450302200)</v>
          </cell>
          <cell r="R35">
            <v>17</v>
          </cell>
          <cell r="S35" t="str">
            <v>Número</v>
          </cell>
          <cell r="T35">
            <v>4</v>
          </cell>
          <cell r="U35">
            <v>1</v>
          </cell>
          <cell r="V35">
            <v>0.25</v>
          </cell>
          <cell r="W35">
            <v>0.3</v>
          </cell>
          <cell r="X35">
            <v>7.4999999999999997E-2</v>
          </cell>
          <cell r="Y35">
            <v>0.7</v>
          </cell>
          <cell r="Z35">
            <v>0.17499999999999999</v>
          </cell>
          <cell r="AA35">
            <v>2</v>
          </cell>
          <cell r="AB35">
            <v>0.5</v>
          </cell>
          <cell r="AC35" t="str">
            <v>Acumulativa</v>
          </cell>
          <cell r="AD35">
            <v>11</v>
          </cell>
          <cell r="BL35" t="str">
            <v>Secretaría del Interior - GR</v>
          </cell>
        </row>
        <row r="36">
          <cell r="A36">
            <v>29</v>
          </cell>
          <cell r="B36" t="str">
            <v>LE-3</v>
          </cell>
          <cell r="C36" t="str">
            <v>Territorio seguro y sostenible</v>
          </cell>
          <cell r="D36" t="str">
            <v>Gobierno territorial</v>
          </cell>
          <cell r="E36">
            <v>45</v>
          </cell>
          <cell r="F36" t="str">
            <v>Aumentar a 9 m2 de espacio público por habitante</v>
          </cell>
          <cell r="G36" t="str">
            <v>Reducir a 34 puntos el índice municipal de riesgo ajustado por capacidades</v>
          </cell>
          <cell r="H36" t="str">
            <v>110150007</v>
          </cell>
          <cell r="I36" t="str">
            <v>índice municipal de riesgo ajustado por capacidades</v>
          </cell>
          <cell r="J36">
            <v>35.299999999999997</v>
          </cell>
          <cell r="K36">
            <v>34</v>
          </cell>
          <cell r="L36" t="str">
            <v>4503</v>
          </cell>
          <cell r="M36" t="str">
            <v>Gestión del riesgo de desastres y emergencias (4503).</v>
          </cell>
          <cell r="N36" t="str">
            <v>4503028</v>
          </cell>
          <cell r="O36" t="str">
            <v>Apoyar el 23,000 de las personas afectadas por situaciones de emergencia, desastres o declaratorias de calamidad pública</v>
          </cell>
          <cell r="P36">
            <v>450302800</v>
          </cell>
          <cell r="Q36" t="str">
            <v>Número de personas afectadas por situaciones de emergencia, desastres o declaratorias de calamidad pública apoyadas (450302800)</v>
          </cell>
          <cell r="R36">
            <v>0</v>
          </cell>
          <cell r="S36" t="str">
            <v>Número</v>
          </cell>
          <cell r="T36">
            <v>23000</v>
          </cell>
          <cell r="U36">
            <v>5300</v>
          </cell>
          <cell r="V36">
            <v>0.23043478260869565</v>
          </cell>
          <cell r="W36">
            <v>5500</v>
          </cell>
          <cell r="X36">
            <v>0.2391304347826087</v>
          </cell>
          <cell r="Y36">
            <v>5900</v>
          </cell>
          <cell r="Z36">
            <v>0.2565217391304348</v>
          </cell>
          <cell r="AA36">
            <v>6300</v>
          </cell>
          <cell r="AB36">
            <v>0.27391304347826084</v>
          </cell>
          <cell r="AC36" t="str">
            <v>Acumulativa</v>
          </cell>
          <cell r="AD36">
            <v>11</v>
          </cell>
          <cell r="BL36" t="str">
            <v>Secretaría del Interior - GR</v>
          </cell>
        </row>
        <row r="37">
          <cell r="A37">
            <v>30</v>
          </cell>
          <cell r="B37" t="str">
            <v>LE-3</v>
          </cell>
          <cell r="C37" t="str">
            <v>Territorio seguro y sostenible</v>
          </cell>
          <cell r="D37" t="str">
            <v>Gobierno territorial</v>
          </cell>
          <cell r="E37">
            <v>45</v>
          </cell>
          <cell r="F37" t="str">
            <v>Aumentar a 9 m2 de espacio público por habitante</v>
          </cell>
          <cell r="G37" t="str">
            <v>Reducir a 34 puntos el índice municipal de riesgo ajustado por capacidades</v>
          </cell>
          <cell r="H37" t="str">
            <v>110150007</v>
          </cell>
          <cell r="I37" t="str">
            <v>índice municipal de riesgo ajustado por capacidades</v>
          </cell>
          <cell r="J37">
            <v>35.299999999999997</v>
          </cell>
          <cell r="K37">
            <v>34</v>
          </cell>
          <cell r="L37" t="str">
            <v>4503</v>
          </cell>
          <cell r="M37" t="str">
            <v>Gestión del riesgo de desastres y emergencias (4503).</v>
          </cell>
          <cell r="N37" t="str">
            <v>4503018</v>
          </cell>
          <cell r="O37" t="str">
            <v>Implementar y mantener 35 Sistemas de Alertas Tempranas para eventos de inundaciones y remoción en masa, para la gestión del riesgo.</v>
          </cell>
          <cell r="P37">
            <v>450301800</v>
          </cell>
          <cell r="Q37" t="str">
            <v>Sistemas de Alerta Temprana implementados (450301800)</v>
          </cell>
          <cell r="R37">
            <v>30</v>
          </cell>
          <cell r="S37" t="str">
            <v>Número</v>
          </cell>
          <cell r="T37">
            <v>35</v>
          </cell>
          <cell r="U37">
            <v>0</v>
          </cell>
          <cell r="V37">
            <v>0</v>
          </cell>
          <cell r="W37">
            <v>1</v>
          </cell>
          <cell r="X37">
            <v>2.8571428571428571E-2</v>
          </cell>
          <cell r="Y37">
            <v>24</v>
          </cell>
          <cell r="Z37">
            <v>0.68571428571428572</v>
          </cell>
          <cell r="AA37">
            <v>10</v>
          </cell>
          <cell r="AB37">
            <v>0.2857142857142857</v>
          </cell>
          <cell r="AC37" t="str">
            <v>Acumulativa</v>
          </cell>
          <cell r="AD37">
            <v>11</v>
          </cell>
          <cell r="BL37" t="str">
            <v>Secretaría del Interior - GR</v>
          </cell>
        </row>
        <row r="38">
          <cell r="A38">
            <v>31</v>
          </cell>
          <cell r="B38" t="str">
            <v>LE-3</v>
          </cell>
          <cell r="C38" t="str">
            <v>Territorio seguro y sostenible</v>
          </cell>
          <cell r="D38" t="str">
            <v>Gobierno territorial</v>
          </cell>
          <cell r="E38">
            <v>45</v>
          </cell>
          <cell r="F38" t="str">
            <v>Aumentar a 9 m2 de espacio público por habitante</v>
          </cell>
          <cell r="G38" t="str">
            <v>Reducir a 34 puntos el índice municipal de riesgo ajustado por capacidades</v>
          </cell>
          <cell r="H38" t="str">
            <v>110150007</v>
          </cell>
          <cell r="I38" t="str">
            <v>índice municipal de riesgo ajustado por capacidades</v>
          </cell>
          <cell r="J38">
            <v>35.299999999999997</v>
          </cell>
          <cell r="K38">
            <v>34</v>
          </cell>
          <cell r="L38" t="str">
            <v>4503</v>
          </cell>
          <cell r="M38" t="str">
            <v>Gestión del riesgo de desastres y emergencias (4503).</v>
          </cell>
          <cell r="N38" t="str">
            <v>4503017</v>
          </cell>
          <cell r="O38" t="str">
            <v>Elaborar 8 estudios sobre riesgo de desastres en asentamientos humanos</v>
          </cell>
          <cell r="P38">
            <v>450301700</v>
          </cell>
          <cell r="Q38" t="str">
            <v>Estudios de riesgo de desastres elaborados  (450301700).</v>
          </cell>
          <cell r="R38">
            <v>8</v>
          </cell>
          <cell r="S38" t="str">
            <v>Número</v>
          </cell>
          <cell r="T38">
            <v>8</v>
          </cell>
          <cell r="U38">
            <v>0</v>
          </cell>
          <cell r="V38">
            <v>0</v>
          </cell>
          <cell r="W38">
            <v>0.5</v>
          </cell>
          <cell r="X38">
            <v>6.25E-2</v>
          </cell>
          <cell r="Y38">
            <v>3.5</v>
          </cell>
          <cell r="Z38">
            <v>0.4375</v>
          </cell>
          <cell r="AA38">
            <v>4</v>
          </cell>
          <cell r="AB38">
            <v>0.5</v>
          </cell>
          <cell r="AC38" t="str">
            <v>Acumulativa</v>
          </cell>
          <cell r="AD38">
            <v>11</v>
          </cell>
          <cell r="BL38" t="str">
            <v>Secretaría del Interior - GR</v>
          </cell>
        </row>
        <row r="39">
          <cell r="A39">
            <v>32</v>
          </cell>
          <cell r="B39" t="str">
            <v>LE-3</v>
          </cell>
          <cell r="C39" t="str">
            <v>Territorio seguro y sostenible</v>
          </cell>
          <cell r="D39" t="str">
            <v>Gobierno territorial</v>
          </cell>
          <cell r="E39">
            <v>45</v>
          </cell>
          <cell r="F39" t="str">
            <v>Aumentar a 9 m2 de espacio público por habitante</v>
          </cell>
          <cell r="G39" t="str">
            <v>Reducir a 34 puntos el índice municipal de riesgo ajustado por capacidades</v>
          </cell>
          <cell r="H39" t="str">
            <v>110150007</v>
          </cell>
          <cell r="I39" t="str">
            <v>índice municipal de riesgo ajustado por capacidades</v>
          </cell>
          <cell r="J39">
            <v>35.299999999999997</v>
          </cell>
          <cell r="K39">
            <v>34</v>
          </cell>
          <cell r="L39" t="str">
            <v>4503</v>
          </cell>
          <cell r="M39" t="str">
            <v>Gestión del riesgo de desastres y emergencias (4503).</v>
          </cell>
          <cell r="N39" t="str">
            <v>4503002</v>
          </cell>
          <cell r="O39" t="str">
            <v>Realizar 2 campañas de educación para la prevención y atención de desastres</v>
          </cell>
          <cell r="P39">
            <v>450300201</v>
          </cell>
          <cell r="Q39" t="str">
            <v>Número de campañas de educación para la prevención y atención de desastres desarrolladas (450300201)</v>
          </cell>
          <cell r="R39">
            <v>2</v>
          </cell>
          <cell r="S39" t="str">
            <v>Número</v>
          </cell>
          <cell r="T39">
            <v>2</v>
          </cell>
          <cell r="U39">
            <v>2</v>
          </cell>
          <cell r="V39">
            <v>0.25</v>
          </cell>
          <cell r="W39">
            <v>2</v>
          </cell>
          <cell r="X39">
            <v>0.25</v>
          </cell>
          <cell r="Y39">
            <v>2</v>
          </cell>
          <cell r="Z39">
            <v>0.25</v>
          </cell>
          <cell r="AA39">
            <v>2</v>
          </cell>
          <cell r="AB39">
            <v>0.25</v>
          </cell>
          <cell r="AC39" t="str">
            <v>No Acumulativa</v>
          </cell>
          <cell r="AD39">
            <v>11</v>
          </cell>
          <cell r="BL39" t="str">
            <v>Bomberos de Bucaramanga</v>
          </cell>
        </row>
        <row r="40">
          <cell r="A40">
            <v>33</v>
          </cell>
          <cell r="B40" t="str">
            <v>LE-2</v>
          </cell>
          <cell r="C40" t="str">
            <v>Territorio seguro que progresa</v>
          </cell>
          <cell r="D40" t="str">
            <v>Gobierno territorial</v>
          </cell>
          <cell r="E40">
            <v>45</v>
          </cell>
          <cell r="F40" t="str">
            <v>Mejorar el Índice de competitividad de Bucaramanga 6,47 puntos</v>
          </cell>
          <cell r="G40" t="str">
            <v>Reducir a 34 puntos el índice municipal de riesgo ajustado por capacidades</v>
          </cell>
          <cell r="H40" t="str">
            <v>110150007</v>
          </cell>
          <cell r="I40" t="str">
            <v>índice municipal de riesgo ajustado por capacidades</v>
          </cell>
          <cell r="J40">
            <v>35.299999999999997</v>
          </cell>
          <cell r="K40">
            <v>34</v>
          </cell>
          <cell r="L40" t="str">
            <v>4503</v>
          </cell>
          <cell r="M40" t="str">
            <v>Gestión del riesgo de desastres y emergencias (4503)</v>
          </cell>
          <cell r="N40" t="str">
            <v>4503017</v>
          </cell>
          <cell r="O40" t="str">
            <v>Elaborar 2  estudios de  riesgos de desastres sobre Amenaza, Vulnerabilidad y Riesgo - AVR para sectores objeto de legalización y regularización del municipio.</v>
          </cell>
          <cell r="P40">
            <v>450301700</v>
          </cell>
          <cell r="Q40" t="str">
            <v>Estudios de riesgo de desastres elaborados (450301700)</v>
          </cell>
          <cell r="R40">
            <v>6</v>
          </cell>
          <cell r="S40" t="str">
            <v>Número</v>
          </cell>
          <cell r="T40">
            <v>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1.5</v>
          </cell>
          <cell r="Z40">
            <v>0.75</v>
          </cell>
          <cell r="AA40">
            <v>0.5</v>
          </cell>
          <cell r="AB40">
            <v>0.25</v>
          </cell>
          <cell r="AC40" t="str">
            <v>No Acumulativa</v>
          </cell>
          <cell r="AD40" t="str">
            <v>1, 10</v>
          </cell>
          <cell r="BL40" t="str">
            <v>Secretaría de Planeación</v>
          </cell>
        </row>
        <row r="41">
          <cell r="A41">
            <v>34</v>
          </cell>
          <cell r="B41" t="str">
            <v>LE-3</v>
          </cell>
          <cell r="C41" t="str">
            <v>Territorio seguro y sostenible</v>
          </cell>
          <cell r="D41" t="str">
            <v>Gobierno territorial</v>
          </cell>
          <cell r="E41">
            <v>45</v>
          </cell>
          <cell r="F41" t="str">
            <v>Disminuir a 12% las áreas de ecosistemas degradados</v>
          </cell>
          <cell r="G41" t="str">
            <v>Aumentar al 45% las personas consultadas que  son responsables en su ejercicio de tenencia de animales de compañia</v>
          </cell>
          <cell r="H41" t="str">
            <v>00000031</v>
          </cell>
          <cell r="I41" t="str">
            <v>Tenencia responsable de mascotas</v>
          </cell>
          <cell r="J41" t="str">
            <v>ND</v>
          </cell>
          <cell r="K41">
            <v>0.45</v>
          </cell>
          <cell r="L41" t="str">
            <v>4501</v>
          </cell>
          <cell r="M41" t="str">
            <v>Fortalecimiento de la convivencia y la seguridad ciudadana (4501).</v>
          </cell>
          <cell r="N41" t="str">
            <v>4501060</v>
          </cell>
          <cell r="O41" t="str">
            <v>Adecuar una (1) Infraestructura para el bienestar animal</v>
          </cell>
          <cell r="P41">
            <v>450106000</v>
          </cell>
          <cell r="Q41" t="str">
            <v>Infraestructura para el bienestar animal adecuada (450106000).</v>
          </cell>
          <cell r="R41">
            <v>1</v>
          </cell>
          <cell r="S41" t="str">
            <v>Número</v>
          </cell>
          <cell r="T41">
            <v>1</v>
          </cell>
          <cell r="U41">
            <v>0</v>
          </cell>
          <cell r="V41">
            <v>0</v>
          </cell>
          <cell r="W41">
            <v>0.5</v>
          </cell>
          <cell r="X41">
            <v>0.5</v>
          </cell>
          <cell r="Y41">
            <v>0</v>
          </cell>
          <cell r="Z41">
            <v>0</v>
          </cell>
          <cell r="AA41">
            <v>0.5</v>
          </cell>
          <cell r="AB41">
            <v>0.5</v>
          </cell>
          <cell r="AC41" t="str">
            <v>Acumulativa</v>
          </cell>
          <cell r="AD41" t="str">
            <v>11
15</v>
          </cell>
          <cell r="BL41" t="str">
            <v>Secretaría de Salud y Ambiente</v>
          </cell>
        </row>
        <row r="42">
          <cell r="A42">
            <v>35</v>
          </cell>
          <cell r="B42" t="str">
            <v>LE-3</v>
          </cell>
          <cell r="C42" t="str">
            <v>Territorio seguro y sostenible</v>
          </cell>
          <cell r="D42" t="str">
            <v>Gobierno territorial</v>
          </cell>
          <cell r="E42">
            <v>45</v>
          </cell>
          <cell r="F42" t="str">
            <v>Disminuir a 12% las áreas de ecosistemas degradados</v>
          </cell>
          <cell r="G42" t="str">
            <v>Aumentar al 45% las personas consultadas que  son responsables en su ejercicio de tenencia de animales de compañia</v>
          </cell>
          <cell r="H42" t="str">
            <v>00000031</v>
          </cell>
          <cell r="I42" t="str">
            <v>Tenencia responsable de mascotas</v>
          </cell>
          <cell r="J42" t="str">
            <v>ND</v>
          </cell>
          <cell r="K42">
            <v>0.45</v>
          </cell>
          <cell r="L42" t="str">
            <v>4501</v>
          </cell>
          <cell r="M42" t="str">
            <v>Fortalecimiento de la convivencia y la seguridad ciudadana (4501).</v>
          </cell>
          <cell r="N42" t="str">
            <v>4501061</v>
          </cell>
          <cell r="O42" t="str">
            <v>Atender 50,000 animales domésticos (40.000 esterilizaciones, 10.000 atenciones integrales)</v>
          </cell>
          <cell r="P42">
            <v>450106100</v>
          </cell>
          <cell r="Q42" t="str">
            <v>Animales atendidos (450106100)</v>
          </cell>
          <cell r="R42">
            <v>20000</v>
          </cell>
          <cell r="S42" t="str">
            <v>Número</v>
          </cell>
          <cell r="T42">
            <v>50000</v>
          </cell>
          <cell r="U42">
            <v>5000</v>
          </cell>
          <cell r="V42">
            <v>0.1</v>
          </cell>
          <cell r="W42">
            <v>8000</v>
          </cell>
          <cell r="X42">
            <v>0.16</v>
          </cell>
          <cell r="Y42">
            <v>18500</v>
          </cell>
          <cell r="Z42">
            <v>0.37</v>
          </cell>
          <cell r="AA42">
            <v>18500</v>
          </cell>
          <cell r="AB42">
            <v>0.37</v>
          </cell>
          <cell r="AC42" t="str">
            <v>Acumulativa</v>
          </cell>
          <cell r="AD42" t="str">
            <v>11
15</v>
          </cell>
          <cell r="BL42" t="str">
            <v>Secretaría de Salud y Ambiente</v>
          </cell>
        </row>
        <row r="43">
          <cell r="A43">
            <v>36</v>
          </cell>
          <cell r="B43" t="str">
            <v>LE-3</v>
          </cell>
          <cell r="C43" t="str">
            <v>Territorio seguro y sostenible</v>
          </cell>
          <cell r="D43" t="str">
            <v>Gobierno territorial</v>
          </cell>
          <cell r="E43">
            <v>45</v>
          </cell>
          <cell r="F43" t="str">
            <v>Disminuir a 12% las áreas de ecosistemas degradados</v>
          </cell>
          <cell r="G43" t="str">
            <v>Aumentar al 45% las personas consultadas que  son responsables en su ejercicio de tenencia de animales de compañia</v>
          </cell>
          <cell r="H43" t="str">
            <v>00000031</v>
          </cell>
          <cell r="I43" t="str">
            <v>Tenencia responsable de mascotas</v>
          </cell>
          <cell r="J43" t="str">
            <v>ND</v>
          </cell>
          <cell r="K43">
            <v>0.45</v>
          </cell>
          <cell r="L43" t="str">
            <v>4501</v>
          </cell>
          <cell r="M43" t="str">
            <v>Fortalecimiento de la convivencia y la seguridad ciudadana (4501).</v>
          </cell>
          <cell r="N43" t="str">
            <v>4501063</v>
          </cell>
          <cell r="O43" t="str">
            <v>Apoyar financieramiente 24 prestadores de servicio de atención integral</v>
          </cell>
          <cell r="P43">
            <v>450106300</v>
          </cell>
          <cell r="Q43" t="str">
            <v>Prestadores del servicio de atención integral de animales apoyados (450106300)</v>
          </cell>
          <cell r="R43">
            <v>0</v>
          </cell>
          <cell r="S43" t="str">
            <v>Número</v>
          </cell>
          <cell r="T43">
            <v>24</v>
          </cell>
          <cell r="U43">
            <v>0</v>
          </cell>
          <cell r="V43">
            <v>0</v>
          </cell>
          <cell r="W43">
            <v>6</v>
          </cell>
          <cell r="X43">
            <v>0.25</v>
          </cell>
          <cell r="Y43">
            <v>12</v>
          </cell>
          <cell r="Z43">
            <v>0.5</v>
          </cell>
          <cell r="AA43">
            <v>6</v>
          </cell>
          <cell r="AB43">
            <v>0.25</v>
          </cell>
          <cell r="AC43" t="str">
            <v>Acumulativa</v>
          </cell>
          <cell r="AD43" t="str">
            <v>11
15</v>
          </cell>
          <cell r="BL43" t="str">
            <v>Secretaría de Salud y Ambiente</v>
          </cell>
        </row>
        <row r="44">
          <cell r="A44">
            <v>37</v>
          </cell>
          <cell r="B44" t="str">
            <v>LE-3</v>
          </cell>
          <cell r="C44" t="str">
            <v>Territorio seguro y sostenible</v>
          </cell>
          <cell r="D44" t="str">
            <v>Ambiente y desarrollo sostenible.</v>
          </cell>
          <cell r="E44">
            <v>32</v>
          </cell>
          <cell r="F44" t="str">
            <v>Disminuir a 12% las áreas de ecosistemas degradados</v>
          </cell>
          <cell r="G44" t="str">
            <v>Reducir 60 hectareas de ecosistemas degradados dentro del DRMI de Bucaramanga</v>
          </cell>
          <cell r="H44" t="str">
            <v>00000032</v>
          </cell>
          <cell r="I44" t="str">
            <v>Áreas en proceso de restauración, recuperación y rehabilitación de ecosistemas degradados</v>
          </cell>
          <cell r="J44">
            <v>307.87</v>
          </cell>
          <cell r="K44">
            <v>247.87</v>
          </cell>
          <cell r="L44" t="str">
            <v>3201</v>
          </cell>
          <cell r="M44" t="str">
            <v>Fortalecimiento del desempeño ambiental de los sectores productivos (3201).</v>
          </cell>
          <cell r="N44" t="str">
            <v>3201003</v>
          </cell>
          <cell r="O44" t="str">
            <v>Brindar el servicio de asistencia técnica para la consolidación de 40 negocios verdes</v>
          </cell>
          <cell r="P44">
            <v>320100300</v>
          </cell>
          <cell r="Q44" t="str">
            <v>Negocios verdes consolidados (320100300)</v>
          </cell>
          <cell r="R44">
            <v>28</v>
          </cell>
          <cell r="S44" t="str">
            <v>Número</v>
          </cell>
          <cell r="T44">
            <v>40</v>
          </cell>
          <cell r="U44">
            <v>0</v>
          </cell>
          <cell r="V44">
            <v>0</v>
          </cell>
          <cell r="W44">
            <v>12</v>
          </cell>
          <cell r="X44">
            <v>0.3</v>
          </cell>
          <cell r="Y44">
            <v>14</v>
          </cell>
          <cell r="Z44">
            <v>0.35</v>
          </cell>
          <cell r="AA44">
            <v>14</v>
          </cell>
          <cell r="AB44">
            <v>0.35</v>
          </cell>
          <cell r="AC44" t="str">
            <v>Acumulativa</v>
          </cell>
          <cell r="AD44" t="str">
            <v>11
13</v>
          </cell>
          <cell r="BL44" t="str">
            <v>Secretaría de Salud y Ambiente</v>
          </cell>
        </row>
        <row r="45">
          <cell r="A45">
            <v>38</v>
          </cell>
          <cell r="B45" t="str">
            <v>LE-3</v>
          </cell>
          <cell r="C45" t="str">
            <v>Territorio seguro y sostenible</v>
          </cell>
          <cell r="D45" t="str">
            <v>Ambiente y desarrollo sostenible.</v>
          </cell>
          <cell r="E45">
            <v>32</v>
          </cell>
          <cell r="F45" t="str">
            <v>Disminuir a 12% las áreas de ecosistemas degradados</v>
          </cell>
          <cell r="G45" t="str">
            <v>Reducir 60 hectareas de ecosistemas degradados dentro del DRMI de Bucaramanga</v>
          </cell>
          <cell r="H45" t="str">
            <v>00000032</v>
          </cell>
          <cell r="I45" t="str">
            <v>Áreas en proceso de restauración, recuperación y rehabilitación de ecosistemas degradados</v>
          </cell>
          <cell r="J45">
            <v>307.87</v>
          </cell>
          <cell r="K45">
            <v>247.87</v>
          </cell>
          <cell r="L45" t="str">
            <v>3201</v>
          </cell>
          <cell r="M45" t="str">
            <v>Fortalecimiento del desempeño ambiental de los sectores productivos (3201).</v>
          </cell>
          <cell r="N45" t="str">
            <v>3201002</v>
          </cell>
          <cell r="O45" t="str">
            <v>Realizar 1 documento de lineamientos técnicos para el fortalecimiento del desempeño ambiental de la minería de subsistencia en el municipio.</v>
          </cell>
          <cell r="P45">
            <v>320100200</v>
          </cell>
          <cell r="Q45" t="str">
            <v>Documentos de lineamientos técnicos realizados (320100200).</v>
          </cell>
          <cell r="R45">
            <v>0</v>
          </cell>
          <cell r="S45" t="str">
            <v>Número</v>
          </cell>
          <cell r="T45">
            <v>1</v>
          </cell>
          <cell r="U45">
            <v>0.5</v>
          </cell>
          <cell r="V45">
            <v>0.5</v>
          </cell>
          <cell r="W45">
            <v>0.5</v>
          </cell>
          <cell r="X45">
            <v>0.5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Acumulativa</v>
          </cell>
          <cell r="AD45" t="str">
            <v>11
13</v>
          </cell>
          <cell r="BL45" t="str">
            <v>Secretaría de Salud y Ambiente</v>
          </cell>
        </row>
        <row r="46">
          <cell r="A46">
            <v>39</v>
          </cell>
          <cell r="B46" t="str">
            <v>LE-3</v>
          </cell>
          <cell r="C46" t="str">
            <v>Territorio seguro y sostenible</v>
          </cell>
          <cell r="D46" t="str">
            <v>Ambiente y desarrollo sostenible.</v>
          </cell>
          <cell r="E46">
            <v>32</v>
          </cell>
          <cell r="F46" t="str">
            <v>Disminuir a 12% las áreas de ecosistemas degradados</v>
          </cell>
          <cell r="G46" t="str">
            <v>Reducir 60 hectareas de ecosistemas degradados dentro del DRMI de Bucaramanga</v>
          </cell>
          <cell r="H46" t="str">
            <v>00000032</v>
          </cell>
          <cell r="I46" t="str">
            <v>Áreas en proceso de restauración, recuperación y rehabilitación de ecosistemas degradados</v>
          </cell>
          <cell r="J46">
            <v>307.87</v>
          </cell>
          <cell r="K46">
            <v>247.87</v>
          </cell>
          <cell r="L46" t="str">
            <v>3202</v>
          </cell>
          <cell r="M46" t="str">
            <v>Conservación de la biodiversidad y sus servicios ecosistémicos (3202)</v>
          </cell>
          <cell r="N46" t="str">
            <v>3202043</v>
          </cell>
          <cell r="O46" t="str">
            <v xml:space="preserve">Implementar servicio de apoyo financiero para el pago por Servicios ambientales de 986,23 Has </v>
          </cell>
          <cell r="P46">
            <v>320204300</v>
          </cell>
          <cell r="Q46" t="str">
            <v>Áreas con esquemas de Pago por Servicios Ambientales implementados (320204300).</v>
          </cell>
          <cell r="R46">
            <v>986.23</v>
          </cell>
          <cell r="S46" t="str">
            <v>Hectáreas</v>
          </cell>
          <cell r="T46">
            <v>986.23</v>
          </cell>
          <cell r="U46">
            <v>0</v>
          </cell>
          <cell r="V46">
            <v>0</v>
          </cell>
          <cell r="W46">
            <v>723.96</v>
          </cell>
          <cell r="X46">
            <v>0.33</v>
          </cell>
          <cell r="Y46">
            <v>986.23</v>
          </cell>
          <cell r="Z46">
            <v>0.33</v>
          </cell>
          <cell r="AA46">
            <v>986.23</v>
          </cell>
          <cell r="AB46">
            <v>0.34</v>
          </cell>
          <cell r="AC46" t="str">
            <v>No Acumulativa</v>
          </cell>
          <cell r="AD46" t="str">
            <v>13
15</v>
          </cell>
          <cell r="BL46" t="str">
            <v>Secretaría de Salud y Ambiente</v>
          </cell>
        </row>
        <row r="47">
          <cell r="A47">
            <v>40</v>
          </cell>
          <cell r="B47" t="str">
            <v>LE-3</v>
          </cell>
          <cell r="C47" t="str">
            <v>Territorio seguro y sostenible</v>
          </cell>
          <cell r="D47" t="str">
            <v>Ambiente y desarrollo sostenible.</v>
          </cell>
          <cell r="E47">
            <v>32</v>
          </cell>
          <cell r="F47" t="str">
            <v>Disminuir a 12% las áreas de ecosistemas degradados</v>
          </cell>
          <cell r="G47" t="str">
            <v>Reducir 60 hectareas de ecosistemas degradados dentro del DRMI de Bucaramanga</v>
          </cell>
          <cell r="H47" t="str">
            <v>00000032</v>
          </cell>
          <cell r="I47" t="str">
            <v>Áreas en proceso de restauración, recuperación y rehabilitación de ecosistemas degradados</v>
          </cell>
          <cell r="J47">
            <v>307.87</v>
          </cell>
          <cell r="K47">
            <v>247.87</v>
          </cell>
          <cell r="L47" t="str">
            <v>3202</v>
          </cell>
          <cell r="M47" t="str">
            <v>Conservación de la biodiversidad y sus servicios ecosistémicos (3202)</v>
          </cell>
          <cell r="N47" t="str">
            <v>3202049</v>
          </cell>
          <cell r="O47" t="str">
            <v>Mantener la cobertura vegetal 20 Has en proceso de recuperación</v>
          </cell>
          <cell r="P47">
            <v>320204900</v>
          </cell>
          <cell r="Q47" t="str">
            <v>Áreas en proceso de recuperación de cobertura vegetal (320204900).</v>
          </cell>
          <cell r="R47">
            <v>0</v>
          </cell>
          <cell r="S47" t="str">
            <v>Hectáreas</v>
          </cell>
          <cell r="T47">
            <v>20</v>
          </cell>
          <cell r="U47">
            <v>2</v>
          </cell>
          <cell r="V47">
            <v>0.1</v>
          </cell>
          <cell r="W47">
            <v>5</v>
          </cell>
          <cell r="X47">
            <v>0.25</v>
          </cell>
          <cell r="Y47">
            <v>8</v>
          </cell>
          <cell r="Z47">
            <v>0.4</v>
          </cell>
          <cell r="AA47">
            <v>5</v>
          </cell>
          <cell r="AB47">
            <v>0.25</v>
          </cell>
          <cell r="AC47" t="str">
            <v>Acumulativa</v>
          </cell>
          <cell r="AD47" t="str">
            <v>13
15</v>
          </cell>
          <cell r="BL47" t="str">
            <v>Secretaría de Salud y Ambiente</v>
          </cell>
        </row>
        <row r="48">
          <cell r="A48">
            <v>41</v>
          </cell>
          <cell r="B48" t="str">
            <v>LE-3</v>
          </cell>
          <cell r="C48" t="str">
            <v>Territorio seguro y sostenible</v>
          </cell>
          <cell r="D48" t="str">
            <v>Ambiente y desarrollo sostenible.</v>
          </cell>
          <cell r="E48">
            <v>32</v>
          </cell>
          <cell r="F48" t="str">
            <v>Disminuir a 12% las áreas de ecosistemas degradados</v>
          </cell>
          <cell r="G48" t="str">
            <v>Reducir 60 hectareas de ecosistemas degradados dentro del DRMI de Bucaramanga</v>
          </cell>
          <cell r="H48" t="str">
            <v>00000032</v>
          </cell>
          <cell r="I48" t="str">
            <v>Áreas en proceso de restauración, recuperación y rehabilitación de ecosistemas degradados</v>
          </cell>
          <cell r="J48">
            <v>307.87</v>
          </cell>
          <cell r="K48">
            <v>247.87</v>
          </cell>
          <cell r="L48" t="str">
            <v>3202</v>
          </cell>
          <cell r="M48" t="str">
            <v>Conservación de la biodiversidad y sus servicios ecosistémicos (3202)</v>
          </cell>
          <cell r="N48" t="str">
            <v>3202045</v>
          </cell>
          <cell r="O48" t="str">
            <v>Realizar la identificación de 10 Has nuevas como suelo de protección-corredores ambientales.</v>
          </cell>
          <cell r="P48">
            <v>320204500</v>
          </cell>
          <cell r="Q48" t="str">
            <v>Nuevas áreas identificadas como suelo de protección (320204500)</v>
          </cell>
          <cell r="R48">
            <v>0</v>
          </cell>
          <cell r="S48" t="str">
            <v>Hectáreas</v>
          </cell>
          <cell r="T48">
            <v>10</v>
          </cell>
          <cell r="U48">
            <v>0</v>
          </cell>
          <cell r="V48">
            <v>0</v>
          </cell>
          <cell r="W48">
            <v>3</v>
          </cell>
          <cell r="X48">
            <v>0.3</v>
          </cell>
          <cell r="Y48">
            <v>3</v>
          </cell>
          <cell r="Z48">
            <v>0.3</v>
          </cell>
          <cell r="AA48">
            <v>4</v>
          </cell>
          <cell r="AB48">
            <v>0.4</v>
          </cell>
          <cell r="AC48" t="str">
            <v>Acumulativa</v>
          </cell>
          <cell r="AD48" t="str">
            <v>13
15</v>
          </cell>
          <cell r="BL48" t="str">
            <v>Secretaría de Salud y Ambiente</v>
          </cell>
        </row>
        <row r="49">
          <cell r="A49">
            <v>42</v>
          </cell>
          <cell r="B49" t="str">
            <v>LE-3</v>
          </cell>
          <cell r="C49" t="str">
            <v>Territorio seguro y sostenible</v>
          </cell>
          <cell r="D49" t="str">
            <v>Ambiente y desarrollo sostenible.</v>
          </cell>
          <cell r="E49">
            <v>32</v>
          </cell>
          <cell r="F49" t="str">
            <v>Disminuir a 12% las áreas de ecosistemas degradados</v>
          </cell>
          <cell r="G49" t="str">
            <v>Aumentar a 20% de aguas residuales urbanas tratadas</v>
          </cell>
          <cell r="H49" t="str">
            <v>030010051</v>
          </cell>
          <cell r="I49" t="str">
            <v>Porcentaje de aguas residuales urbanas tratadas</v>
          </cell>
          <cell r="J49">
            <v>0.08</v>
          </cell>
          <cell r="K49">
            <v>0.2</v>
          </cell>
          <cell r="L49" t="str">
            <v>3203</v>
          </cell>
          <cell r="M49" t="str">
            <v>Gestión integral del recurso hídrico (3203)</v>
          </cell>
          <cell r="N49" t="str">
            <v>3203034</v>
          </cell>
          <cell r="O49" t="str">
            <v>Brindar servicio de asistencia técnica para la formulación de 4 proyectos para el mejoramiento de la calidad del recurso hídrico, incluyendo las fuentes que abastecen el acueducto.</v>
          </cell>
          <cell r="P49">
            <v>320303400</v>
          </cell>
          <cell r="Q49" t="str">
            <v>Proyectos para el mejoramiento de la calidad del recurso hídrico formulados. (320303400).</v>
          </cell>
          <cell r="R49">
            <v>0</v>
          </cell>
          <cell r="S49" t="str">
            <v>Número</v>
          </cell>
          <cell r="T49">
            <v>4</v>
          </cell>
          <cell r="U49">
            <v>1</v>
          </cell>
          <cell r="V49">
            <v>0.25</v>
          </cell>
          <cell r="W49">
            <v>1</v>
          </cell>
          <cell r="X49">
            <v>0.25</v>
          </cell>
          <cell r="Y49">
            <v>1</v>
          </cell>
          <cell r="Z49">
            <v>0.25</v>
          </cell>
          <cell r="AA49">
            <v>1</v>
          </cell>
          <cell r="AB49">
            <v>0.25</v>
          </cell>
          <cell r="AC49" t="str">
            <v>Acumulativa</v>
          </cell>
          <cell r="AD49" t="str">
            <v>6
13
15</v>
          </cell>
          <cell r="BL49" t="str">
            <v>Secretaría de Salud y Ambiente</v>
          </cell>
        </row>
        <row r="50">
          <cell r="A50">
            <v>43</v>
          </cell>
          <cell r="B50" t="str">
            <v>LE-3</v>
          </cell>
          <cell r="C50" t="str">
            <v>Territorio seguro y sostenible</v>
          </cell>
          <cell r="D50" t="str">
            <v>Ambiente y desarrollo sostenible.</v>
          </cell>
          <cell r="E50">
            <v>32</v>
          </cell>
          <cell r="F50" t="str">
            <v>Disminuir a 12% las áreas de ecosistemas degradados</v>
          </cell>
          <cell r="G50" t="str">
            <v>Reducir 60 hectareas de ecosistemas degradados dentro del DRMI de Bucaramanga</v>
          </cell>
          <cell r="H50" t="str">
            <v>00000032</v>
          </cell>
          <cell r="I50" t="str">
            <v>Áreas en proceso de restauración, recuperación y rehabilitación de ecosistemas degradados</v>
          </cell>
          <cell r="J50">
            <v>307.87</v>
          </cell>
          <cell r="K50">
            <v>247.87</v>
          </cell>
          <cell r="L50" t="str">
            <v>3203</v>
          </cell>
          <cell r="M50" t="str">
            <v>Gestión integral del recurso hídrico (3203)</v>
          </cell>
          <cell r="N50" t="str">
            <v>3203050</v>
          </cell>
          <cell r="O50" t="str">
            <v>Adquirir 800 Has de importancia ambiental para destinarlos a la  protección del recurso hídrico.</v>
          </cell>
          <cell r="P50">
            <v>320305000</v>
          </cell>
          <cell r="Q50" t="str">
            <v>Hectáreas de áreas protegidas (320305000)</v>
          </cell>
          <cell r="R50">
            <v>12276</v>
          </cell>
          <cell r="S50" t="str">
            <v>Hectáreas</v>
          </cell>
          <cell r="T50">
            <v>800</v>
          </cell>
          <cell r="U50">
            <v>0</v>
          </cell>
          <cell r="V50">
            <v>0</v>
          </cell>
          <cell r="W50">
            <v>210.12</v>
          </cell>
          <cell r="X50">
            <v>0.26264999999999999</v>
          </cell>
          <cell r="Y50">
            <v>300</v>
          </cell>
          <cell r="Z50">
            <v>0.375</v>
          </cell>
          <cell r="AA50">
            <v>289.88</v>
          </cell>
          <cell r="AB50">
            <v>0.36235000000000001</v>
          </cell>
          <cell r="AC50" t="str">
            <v>Acumulativa</v>
          </cell>
          <cell r="AD50" t="str">
            <v>6
13
15</v>
          </cell>
          <cell r="BL50" t="str">
            <v>Secretaría de Salud y Ambiente</v>
          </cell>
        </row>
        <row r="51">
          <cell r="A51">
            <v>44</v>
          </cell>
          <cell r="B51" t="str">
            <v>LE-3</v>
          </cell>
          <cell r="C51" t="str">
            <v>Territorio seguro y sostenible</v>
          </cell>
          <cell r="D51" t="str">
            <v>Ambiente y desarrollo sostenible.</v>
          </cell>
          <cell r="E51">
            <v>32</v>
          </cell>
          <cell r="F51" t="str">
            <v>Disminuir a 12% las áreas de ecosistemas degradados</v>
          </cell>
          <cell r="G51" t="str">
            <v>Aumentar a 20% de aguas residuales urbanas tratadas</v>
          </cell>
          <cell r="H51" t="str">
            <v>030010051</v>
          </cell>
          <cell r="I51" t="str">
            <v>Porcentaje de aguas residuales urbanas tratadas</v>
          </cell>
          <cell r="J51">
            <v>0.08</v>
          </cell>
          <cell r="K51">
            <v>0.2</v>
          </cell>
          <cell r="L51" t="str">
            <v>3203</v>
          </cell>
          <cell r="M51" t="str">
            <v>Gestión integral del recurso hídrico (3203)</v>
          </cell>
          <cell r="N51" t="str">
            <v>3203033</v>
          </cell>
          <cell r="O51" t="str">
            <v>Brindar servicio de asistencia técnica para la formulación de 4 proyectos de  promoción del uso eficiente y ahorro del agua.</v>
          </cell>
          <cell r="P51">
            <v>320303300</v>
          </cell>
          <cell r="Q51" t="str">
            <v>Proyectos para la promoción del uso eficiente y ahorro del agua formulados (320303300).</v>
          </cell>
          <cell r="R51">
            <v>1</v>
          </cell>
          <cell r="S51" t="str">
            <v>Número</v>
          </cell>
          <cell r="T51">
            <v>4</v>
          </cell>
          <cell r="U51">
            <v>1</v>
          </cell>
          <cell r="V51">
            <v>0.25</v>
          </cell>
          <cell r="W51">
            <v>1</v>
          </cell>
          <cell r="X51">
            <v>0.25</v>
          </cell>
          <cell r="Y51">
            <v>1</v>
          </cell>
          <cell r="Z51">
            <v>0.25</v>
          </cell>
          <cell r="AA51">
            <v>1</v>
          </cell>
          <cell r="AB51">
            <v>0.25</v>
          </cell>
          <cell r="AC51" t="str">
            <v>Acumulativa</v>
          </cell>
          <cell r="AD51" t="str">
            <v>6
13
15</v>
          </cell>
          <cell r="BL51" t="str">
            <v>Secretaría de Salud y Ambiente</v>
          </cell>
        </row>
        <row r="52">
          <cell r="A52">
            <v>45</v>
          </cell>
          <cell r="B52" t="str">
            <v>LE-3</v>
          </cell>
          <cell r="C52" t="str">
            <v>Territorio seguro y sostenible</v>
          </cell>
          <cell r="D52" t="str">
            <v>Ambiente y desarrollo sostenible.</v>
          </cell>
          <cell r="E52">
            <v>32</v>
          </cell>
          <cell r="F52" t="str">
            <v>Aumentar a 9 m2 de espacio público por habitante</v>
          </cell>
          <cell r="G52" t="str">
            <v>Reducir a 34 puntos el índice municipal de riesgo ajustado por capacidades</v>
          </cell>
          <cell r="H52" t="str">
            <v>110150007</v>
          </cell>
          <cell r="I52" t="str">
            <v>índice municipal de riesgo ajustado por capacidades</v>
          </cell>
          <cell r="J52">
            <v>35.299999999999997</v>
          </cell>
          <cell r="K52">
            <v>34</v>
          </cell>
          <cell r="L52" t="str">
            <v>3206</v>
          </cell>
          <cell r="M52" t="str">
            <v>Gestión del cambio climático para un desarrollo bajo en carbono y resiliente al clima (3206).</v>
          </cell>
          <cell r="N52" t="str">
            <v>3206003</v>
          </cell>
          <cell r="O52" t="str">
            <v>Brindar el servicio de apoyo técnico para la implementación de 4 pilotos con acciones de mitigación y adaptación al cambio climático.</v>
          </cell>
          <cell r="P52">
            <v>320600300</v>
          </cell>
          <cell r="Q52" t="str">
            <v>Pilotos con acciones de mitigación y adaptación al cambio climático desarrollados 
(320600300)</v>
          </cell>
          <cell r="R52">
            <v>0</v>
          </cell>
          <cell r="S52" t="str">
            <v>Número</v>
          </cell>
          <cell r="T52">
            <v>4</v>
          </cell>
          <cell r="U52">
            <v>0</v>
          </cell>
          <cell r="V52">
            <v>0</v>
          </cell>
          <cell r="W52">
            <v>1</v>
          </cell>
          <cell r="X52">
            <v>0.25</v>
          </cell>
          <cell r="Y52">
            <v>2</v>
          </cell>
          <cell r="Z52">
            <v>0.5</v>
          </cell>
          <cell r="AA52">
            <v>1</v>
          </cell>
          <cell r="AB52">
            <v>0.25</v>
          </cell>
          <cell r="AC52" t="str">
            <v>Acumulativa</v>
          </cell>
          <cell r="AD52">
            <v>13</v>
          </cell>
          <cell r="BL52" t="str">
            <v>Secretaría de Salud y Ambiente</v>
          </cell>
        </row>
        <row r="53">
          <cell r="A53">
            <v>46</v>
          </cell>
          <cell r="B53" t="str">
            <v>LE-3</v>
          </cell>
          <cell r="C53" t="str">
            <v>Territorio seguro y sostenible</v>
          </cell>
          <cell r="D53" t="str">
            <v>Ambiente y desarrollo sostenible.</v>
          </cell>
          <cell r="E53">
            <v>32</v>
          </cell>
          <cell r="F53" t="str">
            <v>Disminuir a 12% las áreas de ecosistemas degradados</v>
          </cell>
          <cell r="G53" t="str">
            <v>Reducir 60 hectareas de ecosistemas degradados dentro del DRMI de Bucaramanga</v>
          </cell>
          <cell r="H53" t="str">
            <v>00000032</v>
          </cell>
          <cell r="I53" t="str">
            <v>Áreas en proceso de restauración, recuperación y rehabilitación de ecosistemas degradados</v>
          </cell>
          <cell r="J53">
            <v>307.87</v>
          </cell>
          <cell r="K53">
            <v>247.87</v>
          </cell>
          <cell r="L53" t="str">
            <v>3208</v>
          </cell>
          <cell r="M53" t="str">
            <v>Educación ambiental (3208).</v>
          </cell>
          <cell r="N53" t="str">
            <v>3208006</v>
          </cell>
          <cell r="O53" t="str">
            <v>Brindar el servicio de asistencia técnica para la implementación de 3 Estrategias educativo ambientales y de participación.</v>
          </cell>
          <cell r="P53">
            <v>320800600</v>
          </cell>
          <cell r="Q53" t="str">
            <v>Estrategias educativo ambientales y de participación implementadas (320800600).</v>
          </cell>
          <cell r="R53">
            <v>0</v>
          </cell>
          <cell r="S53" t="str">
            <v>Número</v>
          </cell>
          <cell r="T53">
            <v>3</v>
          </cell>
          <cell r="U53">
            <v>1</v>
          </cell>
          <cell r="V53">
            <v>0.25</v>
          </cell>
          <cell r="W53">
            <v>3</v>
          </cell>
          <cell r="X53">
            <v>0.25</v>
          </cell>
          <cell r="Y53">
            <v>3</v>
          </cell>
          <cell r="Z53">
            <v>0.25</v>
          </cell>
          <cell r="AA53">
            <v>3</v>
          </cell>
          <cell r="AB53">
            <v>0.25</v>
          </cell>
          <cell r="AC53" t="str">
            <v>No Acumulativa</v>
          </cell>
          <cell r="AD53">
            <v>11</v>
          </cell>
          <cell r="BL53" t="str">
            <v>Secretaría de Salud y Ambiente</v>
          </cell>
        </row>
        <row r="54">
          <cell r="A54">
            <v>47</v>
          </cell>
          <cell r="B54" t="str">
            <v>LE-3</v>
          </cell>
          <cell r="C54" t="str">
            <v>Territorio seguro y sostenible</v>
          </cell>
          <cell r="D54" t="str">
            <v>Vivienda Ciudad y Territorio</v>
          </cell>
          <cell r="E54">
            <v>40</v>
          </cell>
          <cell r="F54" t="str">
            <v>Disminuir a 12% las áreas de ecosistemas degradados</v>
          </cell>
          <cell r="G54" t="str">
            <v>Aumentar a 9 m2 de espacio público por habitante</v>
          </cell>
          <cell r="H54" t="str">
            <v>00000033</v>
          </cell>
          <cell r="I54" t="str">
            <v>Índice de Espacio Público Efectivo por Habitante</v>
          </cell>
          <cell r="J54">
            <v>4.0999999999999996</v>
          </cell>
          <cell r="K54">
            <v>9</v>
          </cell>
          <cell r="L54" t="str">
            <v>4002</v>
          </cell>
          <cell r="M54" t="str">
            <v>Ordenamiento Territorial y Desarrollo urbano. (4002).</v>
          </cell>
          <cell r="N54" t="str">
            <v>4002020</v>
          </cell>
          <cell r="O54" t="str">
            <v>Adecuar 300,000 metros cuadrados de espacio púbico. (4002020)</v>
          </cell>
          <cell r="P54">
            <v>400202000</v>
          </cell>
          <cell r="Q54" t="str">
            <v>Espacio público adecuado (400202000).</v>
          </cell>
          <cell r="R54">
            <v>243740</v>
          </cell>
          <cell r="S54" t="str">
            <v>Metros cuadrados</v>
          </cell>
          <cell r="T54">
            <v>300000</v>
          </cell>
          <cell r="U54">
            <v>21448</v>
          </cell>
          <cell r="V54">
            <v>7.1493333333333339E-2</v>
          </cell>
          <cell r="W54">
            <v>40000</v>
          </cell>
          <cell r="X54">
            <v>0.13333333333333333</v>
          </cell>
          <cell r="Y54">
            <v>119276</v>
          </cell>
          <cell r="Z54">
            <v>0.39758666666666664</v>
          </cell>
          <cell r="AA54">
            <v>119276</v>
          </cell>
          <cell r="AB54">
            <v>0.39758666666666664</v>
          </cell>
          <cell r="AC54" t="str">
            <v>Acumulativa</v>
          </cell>
          <cell r="AD54">
            <v>11.13</v>
          </cell>
          <cell r="BL54" t="str">
            <v>Secretaría de Infraestructura</v>
          </cell>
        </row>
        <row r="55">
          <cell r="A55">
            <v>48</v>
          </cell>
          <cell r="B55" t="str">
            <v>LE-3</v>
          </cell>
          <cell r="C55" t="str">
            <v>Territorio seguro y sostenible</v>
          </cell>
          <cell r="D55" t="str">
            <v>Vivienda Ciudad y Territorio</v>
          </cell>
          <cell r="E55">
            <v>40</v>
          </cell>
          <cell r="F55" t="str">
            <v>Disminuir a 12% las áreas de ecosistemas degradados</v>
          </cell>
          <cell r="G55" t="str">
            <v>Aumentar a 9 m2 de espacio público por habitante</v>
          </cell>
          <cell r="H55" t="str">
            <v>00000033</v>
          </cell>
          <cell r="I55" t="str">
            <v>Índice de Espacio Público Efectivo por Habitante</v>
          </cell>
          <cell r="J55">
            <v>4.0999999999999996</v>
          </cell>
          <cell r="K55">
            <v>9</v>
          </cell>
          <cell r="L55" t="str">
            <v>4002</v>
          </cell>
          <cell r="M55" t="str">
            <v>Ordenamiento Territorial y Desarrollo urbano. (4002).</v>
          </cell>
          <cell r="N55" t="str">
            <v>4002021</v>
          </cell>
          <cell r="O55" t="str">
            <v>Construir 2 parques nuevos en el municipio</v>
          </cell>
          <cell r="P55">
            <v>400202100</v>
          </cell>
          <cell r="Q55" t="str">
            <v>Parques construidos (400202100)</v>
          </cell>
          <cell r="R55">
            <v>57</v>
          </cell>
          <cell r="S55" t="str">
            <v>Metros cuadrados</v>
          </cell>
          <cell r="T55">
            <v>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</v>
          </cell>
          <cell r="Z55">
            <v>0.5</v>
          </cell>
          <cell r="AA55">
            <v>1</v>
          </cell>
          <cell r="AB55">
            <v>0.5</v>
          </cell>
          <cell r="AC55" t="str">
            <v>Acumulativa</v>
          </cell>
          <cell r="AD55">
            <v>11.13</v>
          </cell>
          <cell r="BL55" t="str">
            <v>Secretaría de Infraestructura</v>
          </cell>
        </row>
        <row r="56">
          <cell r="A56">
            <v>49</v>
          </cell>
          <cell r="B56" t="str">
            <v>LE-3</v>
          </cell>
          <cell r="C56" t="str">
            <v>Territorio seguro y sostenible</v>
          </cell>
          <cell r="D56" t="str">
            <v>Vivienda Ciudad y Territorio</v>
          </cell>
          <cell r="E56">
            <v>40</v>
          </cell>
          <cell r="F56" t="str">
            <v>Disminuir a 12% las áreas de ecosistemas degradados</v>
          </cell>
          <cell r="G56" t="str">
            <v>Aumentar a 9 m2 de espacio público por habitante</v>
          </cell>
          <cell r="H56" t="str">
            <v>00000033</v>
          </cell>
          <cell r="I56" t="str">
            <v>Índice de Espacio Público Efectivo por Habitante</v>
          </cell>
          <cell r="J56">
            <v>4.0999999999999996</v>
          </cell>
          <cell r="K56">
            <v>9</v>
          </cell>
          <cell r="L56" t="str">
            <v>4002</v>
          </cell>
          <cell r="M56" t="str">
            <v>Ordenamiento Territorial y Desarrollo urbano. (4002).</v>
          </cell>
          <cell r="N56" t="str">
            <v>4002022</v>
          </cell>
          <cell r="O56" t="str">
            <v>Mantener 100 parques en el municipio</v>
          </cell>
          <cell r="P56">
            <v>400202200</v>
          </cell>
          <cell r="Q56" t="str">
            <v>Parques mantenidos (400202200)</v>
          </cell>
          <cell r="R56">
            <v>80</v>
          </cell>
          <cell r="S56" t="str">
            <v>Metros cuadrados</v>
          </cell>
          <cell r="T56">
            <v>100</v>
          </cell>
          <cell r="U56">
            <v>0</v>
          </cell>
          <cell r="V56">
            <v>0</v>
          </cell>
          <cell r="W56">
            <v>41</v>
          </cell>
          <cell r="X56">
            <v>0.41</v>
          </cell>
          <cell r="Y56">
            <v>30</v>
          </cell>
          <cell r="Z56">
            <v>0.3</v>
          </cell>
          <cell r="AA56">
            <v>29</v>
          </cell>
          <cell r="AB56">
            <v>0.28999999999999998</v>
          </cell>
          <cell r="AC56" t="str">
            <v>Acumulativa</v>
          </cell>
          <cell r="AD56">
            <v>11.13</v>
          </cell>
          <cell r="BL56" t="str">
            <v>Secretaría de Infraestructura</v>
          </cell>
        </row>
        <row r="57">
          <cell r="A57">
            <v>50</v>
          </cell>
          <cell r="B57" t="str">
            <v>LE-3</v>
          </cell>
          <cell r="C57" t="str">
            <v>Territorio seguro y sostenible</v>
          </cell>
          <cell r="D57" t="str">
            <v>Vivienda Ciudad y Territorio</v>
          </cell>
          <cell r="E57">
            <v>40</v>
          </cell>
          <cell r="F57" t="str">
            <v>Disminuir a 12% las áreas de ecosistemas degradados</v>
          </cell>
          <cell r="G57" t="str">
            <v>Aumentar a 9 m2 de espacio público por habitante</v>
          </cell>
          <cell r="H57" t="str">
            <v>00000033</v>
          </cell>
          <cell r="I57" t="str">
            <v>Índice de Espacio Público Efectivo por Habitante</v>
          </cell>
          <cell r="J57">
            <v>4.0999999999999996</v>
          </cell>
          <cell r="K57">
            <v>9</v>
          </cell>
          <cell r="L57" t="str">
            <v>4002</v>
          </cell>
          <cell r="M57" t="str">
            <v>Ordenamiento Territorial y Desarrollo urbano. (4002).</v>
          </cell>
          <cell r="N57" t="str">
            <v>4002026</v>
          </cell>
          <cell r="O57" t="str">
            <v>Mantener 1,605,851 metros cuadrados de zonas verdes</v>
          </cell>
          <cell r="P57">
            <v>400202600</v>
          </cell>
          <cell r="Q57" t="str">
            <v>Zonas verdes mantenidas (400202600)</v>
          </cell>
          <cell r="R57">
            <v>1605851</v>
          </cell>
          <cell r="S57" t="str">
            <v>Metros cuadrados</v>
          </cell>
          <cell r="T57">
            <v>1605851</v>
          </cell>
          <cell r="U57">
            <v>1605851</v>
          </cell>
          <cell r="V57">
            <v>0.25</v>
          </cell>
          <cell r="W57">
            <v>1605851</v>
          </cell>
          <cell r="X57">
            <v>0.25</v>
          </cell>
          <cell r="Y57">
            <v>1605851</v>
          </cell>
          <cell r="Z57">
            <v>0.25</v>
          </cell>
          <cell r="AA57">
            <v>1605851</v>
          </cell>
          <cell r="AB57">
            <v>0.25</v>
          </cell>
          <cell r="AC57" t="str">
            <v>No Acumulativa</v>
          </cell>
          <cell r="AD57">
            <v>11.13</v>
          </cell>
          <cell r="BL57" t="str">
            <v>Secretaría de Infraestructura</v>
          </cell>
        </row>
        <row r="58">
          <cell r="A58">
            <v>51</v>
          </cell>
          <cell r="B58" t="str">
            <v>LE-3</v>
          </cell>
          <cell r="C58" t="str">
            <v>Territorio seguro y sostenible</v>
          </cell>
          <cell r="D58" t="str">
            <v>Minas y energía.</v>
          </cell>
          <cell r="E58">
            <v>21</v>
          </cell>
          <cell r="F58" t="str">
            <v>Disminuir a 12% las áreas de ecosistemas degradados</v>
          </cell>
          <cell r="G58" t="str">
            <v>Reducir 2% las emisiones de CO2 del sector energia en Bucaramanga</v>
          </cell>
          <cell r="H58" t="str">
            <v>00000034</v>
          </cell>
          <cell r="I58" t="str">
            <v>Porcentaje de emisiones de CO2 mitigadas por el sector energia</v>
          </cell>
          <cell r="J58">
            <v>0.32</v>
          </cell>
          <cell r="K58">
            <v>0.3</v>
          </cell>
          <cell r="L58" t="str">
            <v>2102</v>
          </cell>
          <cell r="M58" t="str">
            <v>Consolidación productiva del sector de energía eléctrica
(2102)</v>
          </cell>
          <cell r="N58" t="str">
            <v>2102062</v>
          </cell>
          <cell r="O58" t="str">
            <v>Apoyar la implementacion de proyectos de fuentes no convencionales de energía que beneficie a 50.000 personas</v>
          </cell>
          <cell r="P58">
            <v>210206200</v>
          </cell>
          <cell r="Q58" t="str">
            <v xml:space="preserve">Usuarios beneficiados
(210206200)
</v>
          </cell>
          <cell r="R58">
            <v>0</v>
          </cell>
          <cell r="S58" t="str">
            <v>Número</v>
          </cell>
          <cell r="T58">
            <v>50000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25000</v>
          </cell>
          <cell r="Z58">
            <v>0.5</v>
          </cell>
          <cell r="AA58">
            <v>25000</v>
          </cell>
          <cell r="AB58">
            <v>0.5</v>
          </cell>
          <cell r="AC58" t="str">
            <v>Acumulativa</v>
          </cell>
          <cell r="AD58">
            <v>7.11</v>
          </cell>
          <cell r="BL58" t="str">
            <v>Secretaría de Infraestructura</v>
          </cell>
        </row>
        <row r="59">
          <cell r="A59">
            <v>52</v>
          </cell>
          <cell r="B59" t="str">
            <v>LE-2</v>
          </cell>
          <cell r="C59" t="str">
            <v>Territorio seguro que progresa</v>
          </cell>
          <cell r="D59" t="str">
            <v>Vivienda Ciudad y Territorio</v>
          </cell>
          <cell r="E59">
            <v>40</v>
          </cell>
          <cell r="F59" t="str">
            <v>Mejorar el Índice de competitividad de Bucaramanga 6,47 puntos</v>
          </cell>
          <cell r="G59" t="str">
            <v>Aumentar a 20% de aguas residuales urbanas tratadas</v>
          </cell>
          <cell r="H59" t="str">
            <v>030010051</v>
          </cell>
          <cell r="I59" t="str">
            <v>Porcentaje de aguas residuales urbanas tratadas</v>
          </cell>
          <cell r="J59">
            <v>0.08</v>
          </cell>
          <cell r="K59">
            <v>0.2</v>
          </cell>
          <cell r="L59" t="str">
            <v>4002</v>
          </cell>
          <cell r="M59" t="str">
            <v>Ordenamiento territorial y desarrollo urbano (4002).</v>
          </cell>
          <cell r="N59" t="str">
            <v>4002013</v>
          </cell>
          <cell r="O59" t="str">
            <v>Brindar servicios de apoyo financiero a 1 proyecto de Mejoramiento Integral de Barrios</v>
          </cell>
          <cell r="P59">
            <v>400201300</v>
          </cell>
          <cell r="Q59" t="str">
            <v>Proyectos apoyados financieramente en Mejoramiento Integral de Barrios (400201300).</v>
          </cell>
          <cell r="R59">
            <v>0</v>
          </cell>
          <cell r="S59" t="str">
            <v>Número</v>
          </cell>
          <cell r="T59">
            <v>1</v>
          </cell>
          <cell r="U59">
            <v>0</v>
          </cell>
          <cell r="V59">
            <v>0</v>
          </cell>
          <cell r="X59">
            <v>0</v>
          </cell>
          <cell r="Y59">
            <v>0.5</v>
          </cell>
          <cell r="Z59">
            <v>0.5</v>
          </cell>
          <cell r="AA59">
            <v>0.5</v>
          </cell>
          <cell r="AB59">
            <v>0.5</v>
          </cell>
          <cell r="AC59" t="str">
            <v>Acumulativa</v>
          </cell>
          <cell r="AD59">
            <v>11.17</v>
          </cell>
          <cell r="BL59" t="str">
            <v>INVISBU</v>
          </cell>
        </row>
        <row r="60">
          <cell r="A60">
            <v>53</v>
          </cell>
          <cell r="B60" t="str">
            <v>LE-3</v>
          </cell>
          <cell r="C60" t="str">
            <v>Territorio seguro y sostenible</v>
          </cell>
          <cell r="D60" t="str">
            <v>Vivienda Ciudad y Territorio</v>
          </cell>
          <cell r="E60">
            <v>40</v>
          </cell>
          <cell r="F60" t="str">
            <v>Disminuir a 12% las áreas de ecosistemas degradados</v>
          </cell>
          <cell r="G60" t="str">
            <v>Reducir un 3% de emisiones de CO2 en el sector residuos en el municipio</v>
          </cell>
          <cell r="H60" t="str">
            <v>00000035</v>
          </cell>
          <cell r="I60" t="str">
            <v>Porcentaje de emisiones de CO2 mitigadas por el sector residuos</v>
          </cell>
          <cell r="J60">
            <v>0.18</v>
          </cell>
          <cell r="K60">
            <v>0.15</v>
          </cell>
          <cell r="L60" t="str">
            <v>4003</v>
          </cell>
          <cell r="M60" t="str">
            <v>Acceso de la población a los servicios de agua potable y saneamiento básico.
(4003)</v>
          </cell>
          <cell r="N60" t="str">
            <v>4003022</v>
          </cell>
          <cell r="O60" t="str">
            <v xml:space="preserve">Implementar 1 plan de gestion integral de residuos sólidos </v>
          </cell>
          <cell r="P60">
            <v>400302200</v>
          </cell>
          <cell r="Q60" t="str">
            <v>Plan de Gestión Integral de Residuos Sólidos implementado (400302200)</v>
          </cell>
          <cell r="R60">
            <v>1</v>
          </cell>
          <cell r="S60" t="str">
            <v>Número</v>
          </cell>
          <cell r="T60">
            <v>1</v>
          </cell>
          <cell r="U60">
            <v>1</v>
          </cell>
          <cell r="V60">
            <v>0.25</v>
          </cell>
          <cell r="W60">
            <v>1</v>
          </cell>
          <cell r="X60">
            <v>0.25</v>
          </cell>
          <cell r="Y60">
            <v>1</v>
          </cell>
          <cell r="Z60">
            <v>0.25</v>
          </cell>
          <cell r="AA60">
            <v>1</v>
          </cell>
          <cell r="AB60">
            <v>0.25</v>
          </cell>
          <cell r="AC60" t="str">
            <v>No Acumulativa</v>
          </cell>
          <cell r="AD60" t="str">
            <v>6
11
13</v>
          </cell>
          <cell r="BL60" t="str">
            <v>Secretaría de Salud y Ambiente</v>
          </cell>
        </row>
        <row r="61">
          <cell r="A61">
            <v>54</v>
          </cell>
          <cell r="B61" t="str">
            <v>LE-3</v>
          </cell>
          <cell r="C61" t="str">
            <v>Territorio seguro y sostenible</v>
          </cell>
          <cell r="D61" t="str">
            <v>Vivienda Ciudad y Territorio</v>
          </cell>
          <cell r="E61">
            <v>40</v>
          </cell>
          <cell r="F61" t="str">
            <v>Disminuir a 12% las áreas de ecosistemas degradados</v>
          </cell>
          <cell r="G61" t="str">
            <v>Reducir un 3% de emisiones de CO2 en el sector residuos en el municipio</v>
          </cell>
          <cell r="H61" t="str">
            <v>00000035</v>
          </cell>
          <cell r="I61" t="str">
            <v>Porcentaje de emisiones de CO2 mitigadas por el sector residuos</v>
          </cell>
          <cell r="J61">
            <v>0.18</v>
          </cell>
          <cell r="K61">
            <v>0.15</v>
          </cell>
          <cell r="L61" t="str">
            <v>4003</v>
          </cell>
          <cell r="M61" t="str">
            <v>Acceso de la población a los servicios de agua potable y saneamiento básico.
(4003)</v>
          </cell>
          <cell r="N61" t="str">
            <v>4003021</v>
          </cell>
          <cell r="O61" t="str">
            <v>Asistir técnicamente a 10,000 personas en el manejo de residuos sólidos</v>
          </cell>
          <cell r="P61">
            <v>400302100</v>
          </cell>
          <cell r="Q61" t="str">
            <v>Personas asistidas técnicamente
 (400302100)</v>
          </cell>
          <cell r="R61" t="str">
            <v>ND</v>
          </cell>
          <cell r="S61" t="str">
            <v>Número</v>
          </cell>
          <cell r="T61">
            <v>10000</v>
          </cell>
          <cell r="U61">
            <v>1647</v>
          </cell>
          <cell r="V61">
            <v>0.16470000000000001</v>
          </cell>
          <cell r="W61">
            <v>3353</v>
          </cell>
          <cell r="X61">
            <v>0.33529999999999999</v>
          </cell>
          <cell r="Y61">
            <v>2500</v>
          </cell>
          <cell r="Z61">
            <v>0.25</v>
          </cell>
          <cell r="AA61">
            <v>2500</v>
          </cell>
          <cell r="AB61">
            <v>0.25</v>
          </cell>
          <cell r="AC61" t="str">
            <v>Acumulativa</v>
          </cell>
          <cell r="AD61" t="str">
            <v>6
11
12</v>
          </cell>
          <cell r="BL61" t="str">
            <v>Secretaría de Salud y Ambiente</v>
          </cell>
        </row>
        <row r="62">
          <cell r="A62">
            <v>55</v>
          </cell>
          <cell r="B62" t="str">
            <v>LE-3</v>
          </cell>
          <cell r="C62" t="str">
            <v>Territorio seguro y sostenible</v>
          </cell>
          <cell r="D62" t="str">
            <v>Vivienda Ciudad y Territorio</v>
          </cell>
          <cell r="E62">
            <v>40</v>
          </cell>
          <cell r="F62" t="str">
            <v>Disminuir a 12% las áreas de ecosistemas degradados</v>
          </cell>
          <cell r="G62" t="str">
            <v>Reducir un 3% de emisiones de CO2 en el sector residuos en el municipio</v>
          </cell>
          <cell r="H62" t="str">
            <v>00000035</v>
          </cell>
          <cell r="I62" t="str">
            <v>Porcenqje de emisiones de CO2 mitigadas por el sector residuos</v>
          </cell>
          <cell r="J62">
            <v>0.18</v>
          </cell>
          <cell r="K62">
            <v>0.15</v>
          </cell>
          <cell r="L62" t="str">
            <v>4003</v>
          </cell>
          <cell r="M62" t="str">
            <v>Acceso de la población a los servicios de agua potable y saneamiento básico.
(4003)</v>
          </cell>
          <cell r="N62" t="str">
            <v>4003012</v>
          </cell>
          <cell r="O62" t="str">
            <v>Construir 1 solución de disposición final de residuos sólidos para el municipio, que incluya tecnologías aplicadas (incluso a la educación ambiental) código</v>
          </cell>
          <cell r="P62">
            <v>400301200</v>
          </cell>
          <cell r="Q62" t="str">
            <v>Soluciones de disposición final de residuos sólidos construidas (400301200)</v>
          </cell>
          <cell r="R62">
            <v>1</v>
          </cell>
          <cell r="S62" t="str">
            <v>Número</v>
          </cell>
          <cell r="T62">
            <v>1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0.5</v>
          </cell>
          <cell r="Z62">
            <v>0.5</v>
          </cell>
          <cell r="AA62">
            <v>0.5</v>
          </cell>
          <cell r="AB62">
            <v>0.5</v>
          </cell>
          <cell r="AC62" t="str">
            <v>Acumulativa</v>
          </cell>
          <cell r="AD62" t="str">
            <v>6
13</v>
          </cell>
          <cell r="BL62" t="str">
            <v>Secretaría de Salud y Ambiente</v>
          </cell>
        </row>
        <row r="63">
          <cell r="A63">
            <v>56</v>
          </cell>
          <cell r="B63" t="str">
            <v>LE-3</v>
          </cell>
          <cell r="C63" t="str">
            <v>Territorio seguro y sostenible</v>
          </cell>
          <cell r="D63" t="str">
            <v>Vivienda Ciudad y Territorio</v>
          </cell>
          <cell r="E63">
            <v>40</v>
          </cell>
          <cell r="F63" t="str">
            <v>Disminuir a 12% las áreas de ecosistemas degradados</v>
          </cell>
          <cell r="G63" t="str">
            <v>Reducir un 3% de emisiones de CO2 en el sector residuos en el municipio</v>
          </cell>
          <cell r="H63" t="str">
            <v>00000035</v>
          </cell>
          <cell r="I63" t="str">
            <v>Porcentaje de emisiones  de CO2 mitigadas por el sector residuos</v>
          </cell>
          <cell r="J63">
            <v>0.18</v>
          </cell>
          <cell r="K63">
            <v>0.15</v>
          </cell>
          <cell r="L63" t="str">
            <v>4003</v>
          </cell>
          <cell r="M63" t="str">
            <v>Acceso de la población a los servicios de agua potable y saneamiento básico.
(4003)</v>
          </cell>
          <cell r="N63" t="str">
            <v>4003031</v>
          </cell>
          <cell r="O63" t="str">
            <v>Construir 1 estación de clasificación y aprovechamiento de residuos sólidos construida</v>
          </cell>
          <cell r="P63">
            <v>400303100</v>
          </cell>
          <cell r="Q63" t="str">
            <v>Estación de clasificación y aprovechamiento de residuos sólidos construida (400303100).</v>
          </cell>
          <cell r="R63">
            <v>1</v>
          </cell>
          <cell r="S63" t="str">
            <v>Número</v>
          </cell>
          <cell r="T63">
            <v>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 t="str">
            <v>Acumulativa</v>
          </cell>
          <cell r="AD63" t="str">
            <v>6
11
12</v>
          </cell>
          <cell r="BL63" t="str">
            <v>Secretaría de Salud y Ambiente</v>
          </cell>
        </row>
        <row r="64">
          <cell r="A64">
            <v>57</v>
          </cell>
          <cell r="B64" t="str">
            <v>LE-3</v>
          </cell>
          <cell r="C64" t="str">
            <v>Territorio seguro y sostenible</v>
          </cell>
          <cell r="D64" t="str">
            <v>Vivienda Ciudad y Territorio</v>
          </cell>
          <cell r="E64">
            <v>40</v>
          </cell>
          <cell r="F64" t="str">
            <v>Disminuir a 12% las áreas de ecosistemas degradados</v>
          </cell>
          <cell r="G64" t="str">
            <v xml:space="preserve">Incrementar a  93,4 % la tasa de cobertura de acueducto  </v>
          </cell>
          <cell r="H64" t="str">
            <v>00000036</v>
          </cell>
          <cell r="I64" t="str">
            <v xml:space="preserve">Cobertura de acueducto </v>
          </cell>
          <cell r="J64">
            <v>84.5</v>
          </cell>
          <cell r="K64">
            <v>0.93400000000000005</v>
          </cell>
          <cell r="L64" t="str">
            <v>4003</v>
          </cell>
          <cell r="M64" t="str">
            <v>Acceso de la población a los servicios de agua potable y saneamiento básico.
(4003)</v>
          </cell>
          <cell r="N64" t="str">
            <v>4003015</v>
          </cell>
          <cell r="O64" t="str">
            <v>Construir 1 acueducto en el sector rural del municipio</v>
          </cell>
          <cell r="P64">
            <v>400301500</v>
          </cell>
          <cell r="Q64" t="str">
            <v>Acueductos construidos (400301500).</v>
          </cell>
          <cell r="R64">
            <v>0</v>
          </cell>
          <cell r="S64" t="str">
            <v>Número</v>
          </cell>
          <cell r="T64">
            <v>1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Acumulativa</v>
          </cell>
          <cell r="AD64">
            <v>6.11</v>
          </cell>
          <cell r="BL64" t="str">
            <v>Secretaría de Infraestructura</v>
          </cell>
        </row>
        <row r="65">
          <cell r="A65">
            <v>58</v>
          </cell>
          <cell r="B65" t="str">
            <v>LE-3</v>
          </cell>
          <cell r="C65" t="str">
            <v>Territorio seguro y sostenible</v>
          </cell>
          <cell r="D65" t="str">
            <v>Vivienda Ciudad y Territorio</v>
          </cell>
          <cell r="E65">
            <v>40</v>
          </cell>
          <cell r="F65" t="str">
            <v>Disminuir a 12% las áreas de ecosistemas degradados</v>
          </cell>
          <cell r="G65" t="str">
            <v xml:space="preserve">Incrementar a  93,4 % la tasa de cobertura de acueducto  </v>
          </cell>
          <cell r="H65" t="str">
            <v>00000036</v>
          </cell>
          <cell r="I65" t="str">
            <v xml:space="preserve">Cobertura de acueducto </v>
          </cell>
          <cell r="J65">
            <v>84.5</v>
          </cell>
          <cell r="K65">
            <v>0.93400000000000005</v>
          </cell>
          <cell r="L65" t="str">
            <v>4003</v>
          </cell>
          <cell r="M65" t="str">
            <v>Acceso de la población a los servicios de agua potable y saneamiento básico.
(4003)</v>
          </cell>
          <cell r="N65" t="str">
            <v>4003017</v>
          </cell>
          <cell r="O65" t="str">
            <v>Optimizar 2 acueductos en el sector rural o en barrios legalizados del municipio</v>
          </cell>
          <cell r="P65">
            <v>400301700</v>
          </cell>
          <cell r="Q65" t="str">
            <v>Acueductos optimizados (400301700).</v>
          </cell>
          <cell r="R65">
            <v>2</v>
          </cell>
          <cell r="S65" t="str">
            <v>Número</v>
          </cell>
          <cell r="T65">
            <v>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</v>
          </cell>
          <cell r="Z65">
            <v>0.5</v>
          </cell>
          <cell r="AA65">
            <v>1</v>
          </cell>
          <cell r="AB65">
            <v>0.5</v>
          </cell>
          <cell r="AC65" t="str">
            <v>Acumulativa</v>
          </cell>
          <cell r="AD65">
            <v>6.11</v>
          </cell>
          <cell r="BL65" t="str">
            <v>Secretaría de Infraestructura</v>
          </cell>
        </row>
        <row r="66">
          <cell r="A66">
            <v>59</v>
          </cell>
          <cell r="B66" t="str">
            <v>LE-3</v>
          </cell>
          <cell r="C66" t="str">
            <v>Territorio seguro y sostenible</v>
          </cell>
          <cell r="D66" t="str">
            <v>Vivienda Ciudad y Territorio</v>
          </cell>
          <cell r="E66">
            <v>40</v>
          </cell>
          <cell r="F66" t="str">
            <v>Disminuir a 12% las áreas de ecosistemas degradados</v>
          </cell>
          <cell r="G66" t="str">
            <v xml:space="preserve">Incrementar a  89 % la tasa de cobertura de alcantarillado </v>
          </cell>
          <cell r="H66" t="str">
            <v>00000037</v>
          </cell>
          <cell r="I66" t="str">
            <v>Cobertura de alcantarillado</v>
          </cell>
          <cell r="J66">
            <v>83.8</v>
          </cell>
          <cell r="K66">
            <v>0.89</v>
          </cell>
          <cell r="L66" t="str">
            <v>4003</v>
          </cell>
          <cell r="M66" t="str">
            <v>Acceso de la población a los servicios de agua potable y saneamiento básico.
(4003)</v>
          </cell>
          <cell r="N66" t="str">
            <v>4003020</v>
          </cell>
          <cell r="O66" t="str">
            <v>Optimizar 4 alcantarillados en barrios legalizados del municipio</v>
          </cell>
          <cell r="P66">
            <v>400302000</v>
          </cell>
          <cell r="Q66" t="str">
            <v>Alcantarillado optimizados (400302000).</v>
          </cell>
          <cell r="R66">
            <v>0</v>
          </cell>
          <cell r="S66" t="str">
            <v>Número</v>
          </cell>
          <cell r="T66">
            <v>4</v>
          </cell>
          <cell r="U66">
            <v>0</v>
          </cell>
          <cell r="V66">
            <v>0</v>
          </cell>
          <cell r="W66">
            <v>4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Acumulativa</v>
          </cell>
          <cell r="AD66">
            <v>611</v>
          </cell>
          <cell r="BL66" t="str">
            <v>Secretaría de Infraestructura</v>
          </cell>
        </row>
        <row r="67">
          <cell r="A67">
            <v>60</v>
          </cell>
          <cell r="B67" t="str">
            <v>LE-3</v>
          </cell>
          <cell r="C67" t="str">
            <v>Territorio seguro y sostenible</v>
          </cell>
          <cell r="D67" t="str">
            <v>Vivienda Ciudad y Territorio</v>
          </cell>
          <cell r="E67">
            <v>40</v>
          </cell>
          <cell r="F67" t="str">
            <v>Disminuir a 12% las áreas de ecosistemas degradados</v>
          </cell>
          <cell r="G67" t="str">
            <v>Aumentar a 20% de aguas residuales urbanas tratadas</v>
          </cell>
          <cell r="H67" t="str">
            <v>030010051</v>
          </cell>
          <cell r="I67" t="str">
            <v>Porcentaje de aguas residuales urbanas tratadas</v>
          </cell>
          <cell r="J67">
            <v>0.08</v>
          </cell>
          <cell r="K67">
            <v>0.2</v>
          </cell>
          <cell r="L67" t="str">
            <v>4003</v>
          </cell>
          <cell r="M67" t="str">
            <v>Acceso de la población a los servicios de agua potable y saneamiento básico.
(4003)</v>
          </cell>
          <cell r="N67" t="str">
            <v>4003044</v>
          </cell>
          <cell r="O67" t="str">
            <v>Constuir 80 unidades sanitarias con saneamiento básico para vivienda rural</v>
          </cell>
          <cell r="P67">
            <v>400304402</v>
          </cell>
          <cell r="Q67" t="str">
            <v>Unidades sanitarias con saneamiento básico construidas para vivienda rural. (400304402)</v>
          </cell>
          <cell r="R67">
            <v>72</v>
          </cell>
          <cell r="S67" t="str">
            <v>Número</v>
          </cell>
          <cell r="T67">
            <v>80</v>
          </cell>
          <cell r="U67">
            <v>0</v>
          </cell>
          <cell r="V67">
            <v>0</v>
          </cell>
          <cell r="W67">
            <v>27</v>
          </cell>
          <cell r="X67">
            <v>0.33750000000000002</v>
          </cell>
          <cell r="Y67">
            <v>53</v>
          </cell>
          <cell r="Z67">
            <v>0.66249999999999998</v>
          </cell>
          <cell r="AA67">
            <v>0</v>
          </cell>
          <cell r="AB67">
            <v>0</v>
          </cell>
          <cell r="AC67" t="str">
            <v>Acumulativa</v>
          </cell>
          <cell r="AD67">
            <v>6.11</v>
          </cell>
          <cell r="BL67" t="str">
            <v>Secretaría de Infraestructura</v>
          </cell>
        </row>
        <row r="68">
          <cell r="A68">
            <v>61</v>
          </cell>
          <cell r="B68" t="str">
            <v>LE-3</v>
          </cell>
          <cell r="C68" t="str">
            <v>Territorio seguro y sostenible</v>
          </cell>
          <cell r="D68" t="str">
            <v>Vivienda Ciudad y Territorio</v>
          </cell>
          <cell r="E68">
            <v>40</v>
          </cell>
          <cell r="F68" t="str">
            <v>Disminuir a 12% las áreas de ecosistemas degradados</v>
          </cell>
          <cell r="G68" t="str">
            <v>Aumentar a 20% de aguas residuales urbanas tratadas</v>
          </cell>
          <cell r="H68" t="str">
            <v>030010051</v>
          </cell>
          <cell r="I68" t="str">
            <v>Porcentaje de aguas residuales urbanas tratadas</v>
          </cell>
          <cell r="J68">
            <v>0.08</v>
          </cell>
          <cell r="K68">
            <v>0.2</v>
          </cell>
          <cell r="L68" t="str">
            <v>4003</v>
          </cell>
          <cell r="M68" t="str">
            <v>Acceso de la población a los servicios de agua potable y saneamiento básico.
(4003)</v>
          </cell>
          <cell r="N68" t="str">
            <v>4003040</v>
          </cell>
          <cell r="O68" t="str">
            <v>Apoyar financieramiente 1 proyecto para el cierre financiero del sistema de tratamiento de aguas residuales en el municipio de Bucaramanga</v>
          </cell>
          <cell r="P68">
            <v>400304000</v>
          </cell>
          <cell r="Q68" t="str">
            <v>Proyectos apoyados financieramente (400304000)</v>
          </cell>
          <cell r="R68">
            <v>0</v>
          </cell>
          <cell r="S68" t="str">
            <v>Número</v>
          </cell>
          <cell r="T68">
            <v>1</v>
          </cell>
          <cell r="U68">
            <v>0</v>
          </cell>
          <cell r="V68">
            <v>0.25</v>
          </cell>
          <cell r="W68">
            <v>1</v>
          </cell>
          <cell r="X68">
            <v>0.25</v>
          </cell>
          <cell r="Y68">
            <v>1</v>
          </cell>
          <cell r="Z68">
            <v>0.25</v>
          </cell>
          <cell r="AA68">
            <v>1</v>
          </cell>
          <cell r="AB68">
            <v>0.25</v>
          </cell>
          <cell r="AC68" t="str">
            <v>No Acumulativa</v>
          </cell>
          <cell r="AD68" t="str">
            <v>6,11,13</v>
          </cell>
          <cell r="BL68" t="str">
            <v>Secretaría de Salud y Ambiente</v>
          </cell>
        </row>
        <row r="69">
          <cell r="A69">
            <v>62</v>
          </cell>
          <cell r="B69" t="str">
            <v>LE-3</v>
          </cell>
          <cell r="C69" t="str">
            <v>Territorio seguro y sostenible</v>
          </cell>
          <cell r="D69" t="str">
            <v>Vivienda Ciudad y Territorio</v>
          </cell>
          <cell r="E69">
            <v>40</v>
          </cell>
          <cell r="F69" t="str">
            <v>Disminuir a 12% las áreas de ecosistemas degradados</v>
          </cell>
          <cell r="G69" t="str">
            <v>Aumentar a 9 m2 de espacio público por habitante</v>
          </cell>
          <cell r="H69" t="str">
            <v>00000033</v>
          </cell>
          <cell r="I69" t="str">
            <v>Índice de Espacio Público Efectivo por Habitante</v>
          </cell>
          <cell r="J69">
            <v>4.0999999999999996</v>
          </cell>
          <cell r="K69">
            <v>9</v>
          </cell>
          <cell r="L69" t="str">
            <v>4002</v>
          </cell>
          <cell r="M69" t="str">
            <v>Ordenamiento Territorial y Desarrollo urbano. (4002).</v>
          </cell>
          <cell r="N69" t="str">
            <v>4002020</v>
          </cell>
          <cell r="O69" t="str">
            <v xml:space="preserve">Adecuar 1000 metros cuadrado de equipamientos comunitarios complementarios para los programas y/o proyectos de soluciones de vivienda en espacio público del municipio </v>
          </cell>
          <cell r="P69">
            <v>400202000</v>
          </cell>
          <cell r="Q69" t="str">
            <v>Espacio público adecuado (400202000).</v>
          </cell>
          <cell r="R69">
            <v>0</v>
          </cell>
          <cell r="S69" t="str">
            <v>Metros cuadrados</v>
          </cell>
          <cell r="T69">
            <v>1000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1000</v>
          </cell>
          <cell r="Z69">
            <v>1</v>
          </cell>
          <cell r="AA69">
            <v>0</v>
          </cell>
          <cell r="AB69">
            <v>0</v>
          </cell>
          <cell r="AC69" t="str">
            <v>Acumulativa</v>
          </cell>
          <cell r="AD69">
            <v>11.13</v>
          </cell>
          <cell r="BL69" t="str">
            <v>Secretaría de Infraestructura</v>
          </cell>
        </row>
        <row r="70">
          <cell r="A70">
            <v>62</v>
          </cell>
          <cell r="B70" t="str">
            <v>LE-3</v>
          </cell>
          <cell r="C70" t="str">
            <v>Territorio seguro y sostenible</v>
          </cell>
          <cell r="D70" t="str">
            <v>Vivienda Ciudad y Territorio</v>
          </cell>
          <cell r="E70">
            <v>40</v>
          </cell>
          <cell r="F70" t="str">
            <v>Disminuir a 12% las áreas de ecosistemas degradados</v>
          </cell>
          <cell r="G70" t="str">
            <v>Aumentar a 9 m2 de espacio público por habitante</v>
          </cell>
          <cell r="H70" t="str">
            <v>00000033</v>
          </cell>
          <cell r="I70" t="str">
            <v>Índice de Espacio Público Efectivo por Habitante</v>
          </cell>
          <cell r="J70">
            <v>4.0999999999999996</v>
          </cell>
          <cell r="K70">
            <v>9</v>
          </cell>
          <cell r="L70" t="str">
            <v>4002</v>
          </cell>
          <cell r="M70" t="str">
            <v>Ordenamiento Territorial y Desarrollo urbano. (4002).</v>
          </cell>
          <cell r="N70" t="str">
            <v>4002020</v>
          </cell>
          <cell r="O70" t="str">
            <v xml:space="preserve">Adecuar 1000 metros cuadrado de equipamientos comunitarios complementarios para los programas y/o proyectos de soluciones de vivienda en espacio público del municipio </v>
          </cell>
          <cell r="P70">
            <v>400202000</v>
          </cell>
          <cell r="Q70" t="str">
            <v>Espacio público adecuado (400202000).</v>
          </cell>
          <cell r="R70">
            <v>0</v>
          </cell>
          <cell r="S70" t="str">
            <v>Metros cuadrados</v>
          </cell>
          <cell r="T70">
            <v>1000</v>
          </cell>
          <cell r="U70">
            <v>0</v>
          </cell>
          <cell r="V70">
            <v>0</v>
          </cell>
          <cell r="W70">
            <v>350</v>
          </cell>
          <cell r="X70">
            <v>0.35</v>
          </cell>
          <cell r="Y70">
            <v>350</v>
          </cell>
          <cell r="Z70">
            <v>0.35</v>
          </cell>
          <cell r="AA70">
            <v>300</v>
          </cell>
          <cell r="AB70">
            <v>0.3</v>
          </cell>
          <cell r="AC70" t="str">
            <v>Acumulativa</v>
          </cell>
          <cell r="AD70">
            <v>11.17</v>
          </cell>
          <cell r="BL70" t="str">
            <v>INVISBU</v>
          </cell>
        </row>
        <row r="71">
          <cell r="A71">
            <v>63</v>
          </cell>
          <cell r="B71" t="str">
            <v>LE-3</v>
          </cell>
          <cell r="C71" t="str">
            <v>Territorio seguro y sostenible</v>
          </cell>
          <cell r="D71" t="str">
            <v>Transporte.</v>
          </cell>
          <cell r="E71">
            <v>24</v>
          </cell>
          <cell r="F71" t="str">
            <v>Disminuir a 12% las áreas de ecosistemas degradados</v>
          </cell>
          <cell r="G71" t="str">
            <v>Reducir 1% las emisiones de CO2 del sector transporte en Bucaramanga</v>
          </cell>
          <cell r="H71" t="str">
            <v>110140013</v>
          </cell>
          <cell r="I71" t="str">
            <v>Porcentaje de Toneladas de CO2 mitigadas por el sector transporte</v>
          </cell>
          <cell r="J71">
            <v>0.5</v>
          </cell>
          <cell r="K71">
            <v>0.49</v>
          </cell>
          <cell r="L71" t="str">
            <v>2408</v>
          </cell>
          <cell r="M71" t="str">
            <v>Prestación de servicios de transporte público de pasajeros (2408).</v>
          </cell>
          <cell r="N71" t="str">
            <v>2408047</v>
          </cell>
          <cell r="O71" t="str">
            <v>Adquirir 5 buses de baja o cero emisiones contaminantes</v>
          </cell>
          <cell r="P71">
            <v>240804700</v>
          </cell>
          <cell r="Q71" t="str">
            <v>Buses de baja o cero emisiones contaminantes adquiridos (240804700)</v>
          </cell>
          <cell r="R71">
            <v>0</v>
          </cell>
          <cell r="S71" t="str">
            <v xml:space="preserve">Número </v>
          </cell>
          <cell r="T71">
            <v>5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</v>
          </cell>
          <cell r="AB71">
            <v>1</v>
          </cell>
          <cell r="AC71" t="str">
            <v>Acumulativa</v>
          </cell>
          <cell r="AD71" t="str">
            <v>11, 13</v>
          </cell>
          <cell r="BL71" t="str">
            <v>Secretaría de Hacienda</v>
          </cell>
        </row>
        <row r="72">
          <cell r="A72">
            <v>64</v>
          </cell>
          <cell r="B72" t="str">
            <v>LE-2</v>
          </cell>
          <cell r="C72" t="str">
            <v>Territorio seguro que progresa</v>
          </cell>
          <cell r="D72" t="str">
            <v>Trabajo</v>
          </cell>
          <cell r="E72">
            <v>36</v>
          </cell>
          <cell r="F72" t="str">
            <v>Mejorar el Índice de competitividad de Bucaramanga 6,47 puntos</v>
          </cell>
          <cell r="G72" t="str">
            <v>Disminuir a 7 la Tasa de desempleo en el municipio de Bucaramanga</v>
          </cell>
          <cell r="H72" t="str">
            <v>00000021</v>
          </cell>
          <cell r="I72" t="str">
            <v>Tasa de desempleo de Bucaramanga</v>
          </cell>
          <cell r="J72">
            <v>7.5999999999999998E-2</v>
          </cell>
          <cell r="K72">
            <v>7.0000000000000007E-2</v>
          </cell>
          <cell r="L72" t="str">
            <v>3602</v>
          </cell>
          <cell r="M72" t="str">
            <v>Generación y formalización del empleo (3602).</v>
          </cell>
          <cell r="N72" t="str">
            <v>3602027</v>
          </cell>
          <cell r="O72" t="str">
            <v>Realizar 3 estrategias de vinculación laboral compartida; de incentivos para la invesion nacional y extranjera en el sector productivo; y de beneficios para la formalización laboral</v>
          </cell>
          <cell r="P72">
            <v>360202700</v>
          </cell>
          <cell r="Q72" t="str">
            <v>Estrategias realizadas (360202700)</v>
          </cell>
          <cell r="R72">
            <v>0</v>
          </cell>
          <cell r="S72" t="str">
            <v>Número</v>
          </cell>
          <cell r="T72">
            <v>3</v>
          </cell>
          <cell r="U72">
            <v>3</v>
          </cell>
          <cell r="V72">
            <v>0.25</v>
          </cell>
          <cell r="W72">
            <v>3</v>
          </cell>
          <cell r="X72">
            <v>0.25</v>
          </cell>
          <cell r="Y72">
            <v>3</v>
          </cell>
          <cell r="Z72">
            <v>0.25</v>
          </cell>
          <cell r="AA72">
            <v>3</v>
          </cell>
          <cell r="AB72">
            <v>0.25</v>
          </cell>
          <cell r="AC72" t="str">
            <v>No Acumulativa</v>
          </cell>
          <cell r="AD72">
            <v>8</v>
          </cell>
          <cell r="BL72" t="str">
            <v>IMEBU</v>
          </cell>
        </row>
        <row r="73">
          <cell r="A73">
            <v>65</v>
          </cell>
          <cell r="B73" t="str">
            <v>LE-2</v>
          </cell>
          <cell r="C73" t="str">
            <v>Territorio seguro que progresa</v>
          </cell>
          <cell r="D73" t="str">
            <v>Trabajo</v>
          </cell>
          <cell r="E73">
            <v>36</v>
          </cell>
          <cell r="F73" t="str">
            <v>Mejorar el Índice de competitividad de Bucaramanga 6,47 puntos</v>
          </cell>
          <cell r="G73" t="str">
            <v>Disminuir a 7 la Tasa de desempleo en el municipio de Bucaramanga</v>
          </cell>
          <cell r="H73" t="str">
            <v>00000021</v>
          </cell>
          <cell r="I73" t="str">
            <v>Tasa de desempleo de Bucaramanga</v>
          </cell>
          <cell r="J73">
            <v>7.5999999999999998E-2</v>
          </cell>
          <cell r="K73">
            <v>7.0000000000000007E-2</v>
          </cell>
          <cell r="L73" t="str">
            <v>3603</v>
          </cell>
          <cell r="M73" t="str">
            <v>Formacion para el trabajo (3603)</v>
          </cell>
          <cell r="N73" t="str">
            <v>3603019</v>
          </cell>
          <cell r="O73" t="str">
            <v>Realizar 15 Programas de formación para el trabajo</v>
          </cell>
          <cell r="P73">
            <v>360301900</v>
          </cell>
          <cell r="Q73" t="str">
            <v>Programas realizados (360301900)</v>
          </cell>
          <cell r="R73">
            <v>0</v>
          </cell>
          <cell r="S73" t="str">
            <v>Número</v>
          </cell>
          <cell r="T73">
            <v>15</v>
          </cell>
          <cell r="U73">
            <v>12</v>
          </cell>
          <cell r="V73">
            <v>0.8</v>
          </cell>
          <cell r="W73">
            <v>1</v>
          </cell>
          <cell r="X73">
            <v>6.6666666666666666E-2</v>
          </cell>
          <cell r="Y73">
            <v>1</v>
          </cell>
          <cell r="Z73">
            <v>6.6666666666666666E-2</v>
          </cell>
          <cell r="AA73">
            <v>1</v>
          </cell>
          <cell r="AB73">
            <v>6.6666666666666666E-2</v>
          </cell>
          <cell r="AC73" t="str">
            <v>Acumulativa</v>
          </cell>
          <cell r="AD73">
            <v>8</v>
          </cell>
          <cell r="BL73" t="str">
            <v>IMEBU</v>
          </cell>
        </row>
        <row r="74">
          <cell r="A74">
            <v>66</v>
          </cell>
          <cell r="B74" t="str">
            <v>LE-2</v>
          </cell>
          <cell r="C74" t="str">
            <v>Territorio seguro que progresa</v>
          </cell>
          <cell r="D74" t="str">
            <v>Comercio, industria y turismo</v>
          </cell>
          <cell r="E74">
            <v>35</v>
          </cell>
          <cell r="F74" t="str">
            <v>Mejorar el Índice de competitividad de Bucaramanga 6,47 puntos</v>
          </cell>
          <cell r="G74" t="str">
            <v>Aumentar  a 60 %  la Tasa de  supervivencia empresarial en  Bucaramanga</v>
          </cell>
          <cell r="H74" t="str">
            <v>00000022</v>
          </cell>
          <cell r="I74" t="str">
            <v>Tasa de supervivencia empresarial</v>
          </cell>
          <cell r="J74">
            <v>0.51200000000000001</v>
          </cell>
          <cell r="K74">
            <v>0.6</v>
          </cell>
          <cell r="L74" t="str">
            <v>3502</v>
          </cell>
          <cell r="M74" t="str">
            <v>Productividad y competitividad de las empresas colombianas (3502)</v>
          </cell>
          <cell r="N74" t="str">
            <v>3502003</v>
          </cell>
          <cell r="O74" t="str">
            <v>Ejecutar un (1) Programa de gestión empresarial en unidades productivas y/o personas, mediante un ecosistema para el empleo y fortalecimiento empresarial.</v>
          </cell>
          <cell r="P74">
            <v>350200300</v>
          </cell>
          <cell r="Q74" t="str">
            <v>Programas de gestión empresarial ejecutados en unidades productivas (350200300)</v>
          </cell>
          <cell r="R74">
            <v>1</v>
          </cell>
          <cell r="S74" t="str">
            <v>Número</v>
          </cell>
          <cell r="T74">
            <v>1</v>
          </cell>
          <cell r="U74">
            <v>1</v>
          </cell>
          <cell r="V74">
            <v>0.25</v>
          </cell>
          <cell r="W74">
            <v>1</v>
          </cell>
          <cell r="X74">
            <v>0.25</v>
          </cell>
          <cell r="Y74">
            <v>1</v>
          </cell>
          <cell r="Z74">
            <v>0.25</v>
          </cell>
          <cell r="AA74">
            <v>1</v>
          </cell>
          <cell r="AB74">
            <v>0.25</v>
          </cell>
          <cell r="AC74" t="str">
            <v>No Acumulativa</v>
          </cell>
          <cell r="AD74" t="str">
            <v>8, 9</v>
          </cell>
          <cell r="BL74" t="str">
            <v>IMEBU</v>
          </cell>
        </row>
        <row r="75">
          <cell r="A75">
            <v>67</v>
          </cell>
          <cell r="B75" t="str">
            <v>LE-2</v>
          </cell>
          <cell r="C75" t="str">
            <v>Territorio seguro que progresa</v>
          </cell>
          <cell r="D75" t="str">
            <v>Comercio, industria y turismo</v>
          </cell>
          <cell r="E75">
            <v>35</v>
          </cell>
          <cell r="F75" t="str">
            <v>Mejorar el Índice de competitividad de Bucaramanga 6,47 puntos</v>
          </cell>
          <cell r="G75" t="str">
            <v>Aumentar  a 60 %  la Tasa de  supervivencia empresarial en  Bucaramanga</v>
          </cell>
          <cell r="H75" t="str">
            <v>00000022</v>
          </cell>
          <cell r="I75" t="str">
            <v>Tasa de supervivencia empresarial</v>
          </cell>
          <cell r="J75">
            <v>0.51200000000000001</v>
          </cell>
          <cell r="K75">
            <v>0.6</v>
          </cell>
          <cell r="L75" t="str">
            <v>3502</v>
          </cell>
          <cell r="M75" t="str">
            <v>Productividad y competitividad de las empresas colombianas (3502)</v>
          </cell>
          <cell r="N75" t="str">
            <v>3502004</v>
          </cell>
          <cell r="O75" t="str">
            <v>Beneficiar a 8.000 Empresas con líneas especiales de crédito</v>
          </cell>
          <cell r="P75">
            <v>350200400</v>
          </cell>
          <cell r="Q75" t="str">
            <v>Empresas beneficiadas (350200400)</v>
          </cell>
          <cell r="R75">
            <v>10331</v>
          </cell>
          <cell r="S75" t="str">
            <v>Número</v>
          </cell>
          <cell r="T75">
            <v>8000</v>
          </cell>
          <cell r="U75">
            <v>1604</v>
          </cell>
          <cell r="V75">
            <v>0.20050000000000001</v>
          </cell>
          <cell r="W75">
            <v>2100</v>
          </cell>
          <cell r="X75">
            <v>0.26250000000000001</v>
          </cell>
          <cell r="Y75">
            <v>2100</v>
          </cell>
          <cell r="Z75">
            <v>0.26250000000000001</v>
          </cell>
          <cell r="AA75">
            <v>2196</v>
          </cell>
          <cell r="AB75">
            <v>0.27450000000000002</v>
          </cell>
          <cell r="AC75" t="str">
            <v>Acumulativa</v>
          </cell>
          <cell r="AD75">
            <v>8</v>
          </cell>
          <cell r="BL75" t="str">
            <v>IMEBU</v>
          </cell>
        </row>
        <row r="76">
          <cell r="A76">
            <v>68</v>
          </cell>
          <cell r="B76" t="str">
            <v>LE-2</v>
          </cell>
          <cell r="C76" t="str">
            <v>Territorio seguro que progresa</v>
          </cell>
          <cell r="D76" t="str">
            <v>Trabajo</v>
          </cell>
          <cell r="E76">
            <v>36</v>
          </cell>
          <cell r="F76" t="str">
            <v>Mejorar el Índice de competitividad de Bucaramanga 6,47 puntos</v>
          </cell>
          <cell r="G76" t="str">
            <v>Disminuir a 7 la Tasa de desempleo en el municipio de Bucaramanga</v>
          </cell>
          <cell r="H76" t="str">
            <v>00000021</v>
          </cell>
          <cell r="I76" t="str">
            <v>Tasa de desempleo de Bucaramanga</v>
          </cell>
          <cell r="J76">
            <v>7.5999999999999998E-2</v>
          </cell>
          <cell r="K76">
            <v>7.0000000000000007E-2</v>
          </cell>
          <cell r="L76" t="str">
            <v>3605</v>
          </cell>
          <cell r="M76" t="str">
            <v>Fomento de la investigacion, desarrollo tecnologico e innovacion del sector trabajo (3605)</v>
          </cell>
          <cell r="N76" t="str">
            <v>3605017</v>
          </cell>
          <cell r="O76" t="str">
            <v>Fortalecer técnicamente un (1) prestador del Servicio Público de Empleo y fomento empresarial</v>
          </cell>
          <cell r="P76">
            <v>360501700</v>
          </cell>
          <cell r="Q76" t="str">
            <v>Prestadores del Servicio Público de Empleo fortalecidos técnicamente (360501700)</v>
          </cell>
          <cell r="R76">
            <v>1</v>
          </cell>
          <cell r="S76" t="str">
            <v>Número</v>
          </cell>
          <cell r="T76">
            <v>1</v>
          </cell>
          <cell r="U76">
            <v>1</v>
          </cell>
          <cell r="V76">
            <v>0.25</v>
          </cell>
          <cell r="W76">
            <v>1</v>
          </cell>
          <cell r="X76">
            <v>0.25</v>
          </cell>
          <cell r="Y76">
            <v>1</v>
          </cell>
          <cell r="Z76">
            <v>0.25</v>
          </cell>
          <cell r="AA76">
            <v>1</v>
          </cell>
          <cell r="AB76">
            <v>0.25</v>
          </cell>
          <cell r="AC76" t="str">
            <v>No Acumulativa</v>
          </cell>
          <cell r="AD76">
            <v>8</v>
          </cell>
          <cell r="BL76" t="str">
            <v>IMEBU</v>
          </cell>
        </row>
        <row r="77">
          <cell r="A77">
            <v>69</v>
          </cell>
          <cell r="B77" t="str">
            <v>LE-2</v>
          </cell>
          <cell r="C77" t="str">
            <v>Territorio seguro que progresa</v>
          </cell>
          <cell r="D77" t="str">
            <v>Trabajo</v>
          </cell>
          <cell r="E77">
            <v>36</v>
          </cell>
          <cell r="F77" t="str">
            <v>Mejorar el Índice de competitividad de Bucaramanga 6,47 puntos</v>
          </cell>
          <cell r="G77" t="str">
            <v>Aumentar  a 60 %  la Tasa de  supervivencia empresarial en  Bucaramanga</v>
          </cell>
          <cell r="H77" t="str">
            <v>00000022</v>
          </cell>
          <cell r="I77" t="str">
            <v>Tasa de supervivencia empresarial</v>
          </cell>
          <cell r="J77">
            <v>0.51200000000000001</v>
          </cell>
          <cell r="K77">
            <v>0.6</v>
          </cell>
          <cell r="L77" t="str">
            <v>3605</v>
          </cell>
          <cell r="M77" t="str">
            <v>Fomento de la investigacion, desarrollo tecnologico e innovacion del sector trabajo (3605)</v>
          </cell>
          <cell r="N77" t="str">
            <v>3605007</v>
          </cell>
          <cell r="O77" t="str">
            <v>Cofinanciar 2 proyectos de innovación y desarrollo tecnológico mediante alianzas</v>
          </cell>
          <cell r="P77">
            <v>360500700</v>
          </cell>
          <cell r="Q77" t="str">
            <v>Proyectos de innovación y desarrollo tecnológico cofinanciados (360500700)</v>
          </cell>
          <cell r="R77">
            <v>0</v>
          </cell>
          <cell r="S77" t="str">
            <v>Número</v>
          </cell>
          <cell r="T77">
            <v>2</v>
          </cell>
          <cell r="U77">
            <v>0</v>
          </cell>
          <cell r="V77">
            <v>0</v>
          </cell>
          <cell r="W77">
            <v>1</v>
          </cell>
          <cell r="X77">
            <v>0.5</v>
          </cell>
          <cell r="Y77">
            <v>1</v>
          </cell>
          <cell r="Z77">
            <v>0.5</v>
          </cell>
          <cell r="AA77">
            <v>0</v>
          </cell>
          <cell r="AB77">
            <v>0</v>
          </cell>
          <cell r="AC77" t="str">
            <v>Acumulativa</v>
          </cell>
          <cell r="AD77">
            <v>8</v>
          </cell>
          <cell r="BL77" t="str">
            <v>IMEBU</v>
          </cell>
        </row>
        <row r="78">
          <cell r="A78">
            <v>70</v>
          </cell>
          <cell r="B78" t="str">
            <v>LE-2</v>
          </cell>
          <cell r="C78" t="str">
            <v>Territorio seguro que progresa</v>
          </cell>
          <cell r="D78" t="str">
            <v>Comercio, industria y turismo</v>
          </cell>
          <cell r="E78">
            <v>35</v>
          </cell>
          <cell r="F78" t="str">
            <v>Mejorar el Índice de competitividad de Bucaramanga 6,47 puntos</v>
          </cell>
          <cell r="G78" t="str">
            <v>Aumentar  a 60 %  la Tasa de  supervivencia empresarial en  Bucaramanga</v>
          </cell>
          <cell r="H78" t="str">
            <v>00000022</v>
          </cell>
          <cell r="I78" t="str">
            <v>Tasa de supervivencia empresarial</v>
          </cell>
          <cell r="J78">
            <v>0.51200000000000001</v>
          </cell>
          <cell r="K78">
            <v>0.6</v>
          </cell>
          <cell r="L78" t="str">
            <v>3502</v>
          </cell>
          <cell r="M78" t="str">
            <v>Productividad y competitividad de las empresas colombianas (3502)</v>
          </cell>
          <cell r="N78" t="str">
            <v>3502010</v>
          </cell>
          <cell r="O78" t="str">
            <v>Cofinanciar 8 proyectos para agregar valor a los productos y/o mejorar los canales de comercialización, asi como para el Desarrollo de cadenas productivas</v>
          </cell>
          <cell r="P78">
            <v>350201000</v>
          </cell>
          <cell r="Q78" t="str">
            <v>Proyectos cofinanciados para agregar valor a los productos y/o mejorar los canales de comercialización (350201000)</v>
          </cell>
          <cell r="R78">
            <v>0</v>
          </cell>
          <cell r="S78" t="str">
            <v>Número</v>
          </cell>
          <cell r="T78">
            <v>8</v>
          </cell>
          <cell r="U78">
            <v>0</v>
          </cell>
          <cell r="V78">
            <v>0</v>
          </cell>
          <cell r="W78">
            <v>2</v>
          </cell>
          <cell r="X78">
            <v>0.25</v>
          </cell>
          <cell r="Y78">
            <v>3</v>
          </cell>
          <cell r="Z78">
            <v>0.375</v>
          </cell>
          <cell r="AA78">
            <v>3</v>
          </cell>
          <cell r="AB78">
            <v>0.375</v>
          </cell>
          <cell r="AC78" t="str">
            <v>Acumulativa</v>
          </cell>
          <cell r="AD78" t="str">
            <v>8, 9</v>
          </cell>
          <cell r="BL78" t="str">
            <v>IMEBU</v>
          </cell>
        </row>
        <row r="79">
          <cell r="A79">
            <v>71</v>
          </cell>
          <cell r="B79" t="str">
            <v>LE-2</v>
          </cell>
          <cell r="C79" t="str">
            <v>Territorio seguro que progresa</v>
          </cell>
          <cell r="D79" t="str">
            <v>Comercio, industria y turismo</v>
          </cell>
          <cell r="E79">
            <v>35</v>
          </cell>
          <cell r="F79" t="str">
            <v>Mejorar el Índice de competitividad de Bucaramanga 6,47 puntos</v>
          </cell>
          <cell r="G79" t="str">
            <v>Aumentar  a 60 %  la Tasa de  supervivencia empresarial en  Bucaramanga</v>
          </cell>
          <cell r="H79" t="str">
            <v>00000022</v>
          </cell>
          <cell r="I79" t="str">
            <v>Tasa de supervivencia empresarial</v>
          </cell>
          <cell r="J79">
            <v>0.51200000000000001</v>
          </cell>
          <cell r="K79">
            <v>0.6</v>
          </cell>
          <cell r="L79" t="str">
            <v>3502</v>
          </cell>
          <cell r="M79" t="str">
            <v>Productividad y competitividad de las empresas colombianas (3502)</v>
          </cell>
          <cell r="N79" t="str">
            <v>3502008</v>
          </cell>
          <cell r="O79" t="str">
            <v>Asistir 2 proyectos de alto impacto para el fortalecimiento y desarrollo de cadenas productiva</v>
          </cell>
          <cell r="P79">
            <v>350200800</v>
          </cell>
          <cell r="Q79" t="str">
            <v>Proyectos de alto impacto asistidos para el fortalecimiento de cadenas productivas (350200800)</v>
          </cell>
          <cell r="R79">
            <v>0</v>
          </cell>
          <cell r="S79" t="str">
            <v>Número</v>
          </cell>
          <cell r="T79">
            <v>2</v>
          </cell>
          <cell r="U79">
            <v>0.5</v>
          </cell>
          <cell r="V79">
            <v>0.1</v>
          </cell>
          <cell r="W79">
            <v>2</v>
          </cell>
          <cell r="X79">
            <v>0.3</v>
          </cell>
          <cell r="Y79">
            <v>2</v>
          </cell>
          <cell r="Z79">
            <v>0.3</v>
          </cell>
          <cell r="AA79">
            <v>2</v>
          </cell>
          <cell r="AB79">
            <v>0.3</v>
          </cell>
          <cell r="AC79" t="str">
            <v>No Acumulativa</v>
          </cell>
          <cell r="AD79">
            <v>8.9</v>
          </cell>
          <cell r="BL79" t="str">
            <v>IMEBU</v>
          </cell>
        </row>
        <row r="80">
          <cell r="A80">
            <v>72</v>
          </cell>
          <cell r="B80" t="str">
            <v>LE-2</v>
          </cell>
          <cell r="C80" t="str">
            <v>Territorio seguro que progresa</v>
          </cell>
          <cell r="D80" t="str">
            <v>Comercio, industria y turismo</v>
          </cell>
          <cell r="E80">
            <v>35</v>
          </cell>
          <cell r="F80" t="str">
            <v>Mejorar el Índice de competitividad de Bucaramanga 6,47 puntos</v>
          </cell>
          <cell r="G80" t="str">
            <v>Aumentar  a 60 %  la Tasa de  supervivencia empresarial en  Bucaramanga</v>
          </cell>
          <cell r="H80" t="str">
            <v>00000022</v>
          </cell>
          <cell r="I80" t="str">
            <v>Tasa de supervivencia empresarial</v>
          </cell>
          <cell r="J80">
            <v>0.51200000000000001</v>
          </cell>
          <cell r="K80">
            <v>0.6</v>
          </cell>
          <cell r="L80" t="str">
            <v>3502</v>
          </cell>
          <cell r="M80" t="str">
            <v>Productividad y competitividad de las empresas colombianas (3502)</v>
          </cell>
          <cell r="N80" t="str">
            <v>3502116</v>
          </cell>
          <cell r="O80" t="str">
            <v>Realizar 20 asistencias técnicas para el fortalecimiento de las unidades productivas de Economia Popular.</v>
          </cell>
          <cell r="P80">
            <v>350211600</v>
          </cell>
          <cell r="Q80" t="str">
            <v>Asistencias técnicas realizadas (350211600)</v>
          </cell>
          <cell r="R80">
            <v>0</v>
          </cell>
          <cell r="S80" t="str">
            <v>Número</v>
          </cell>
          <cell r="T80">
            <v>20</v>
          </cell>
          <cell r="U80">
            <v>3</v>
          </cell>
          <cell r="V80">
            <v>0.15</v>
          </cell>
          <cell r="W80">
            <v>5</v>
          </cell>
          <cell r="X80">
            <v>0.25</v>
          </cell>
          <cell r="Y80">
            <v>6</v>
          </cell>
          <cell r="Z80">
            <v>0.3</v>
          </cell>
          <cell r="AA80">
            <v>6</v>
          </cell>
          <cell r="AB80">
            <v>0.3</v>
          </cell>
          <cell r="AC80" t="str">
            <v>Acumulativa</v>
          </cell>
          <cell r="AD80" t="str">
            <v>8, 9</v>
          </cell>
          <cell r="BL80" t="str">
            <v>IMEBU</v>
          </cell>
        </row>
        <row r="81">
          <cell r="A81">
            <v>73</v>
          </cell>
          <cell r="B81" t="str">
            <v>LE-2</v>
          </cell>
          <cell r="C81" t="str">
            <v>Territorio seguro que progresa</v>
          </cell>
          <cell r="D81" t="str">
            <v>Comercio, industria y turismo</v>
          </cell>
          <cell r="E81">
            <v>35</v>
          </cell>
          <cell r="F81" t="str">
            <v>Mejorar el Índice de competitividad de Bucaramanga 6,47 puntos</v>
          </cell>
          <cell r="G81" t="str">
            <v>Aumentar  a 60 %  la Tasa de  supervivencia empresarial en  Bucaramanga</v>
          </cell>
          <cell r="H81" t="str">
            <v>00000022</v>
          </cell>
          <cell r="I81" t="str">
            <v>Tasa de supervivencia empresarial</v>
          </cell>
          <cell r="J81">
            <v>0.51200000000000001</v>
          </cell>
          <cell r="K81">
            <v>0.6</v>
          </cell>
          <cell r="L81" t="str">
            <v>3502</v>
          </cell>
          <cell r="M81" t="str">
            <v>Productividad y competitividad de las empresas colombianas (3502).</v>
          </cell>
          <cell r="N81" t="str">
            <v>3502014</v>
          </cell>
          <cell r="O81" t="str">
            <v>Implementar una (1) Ventanilla Única Empresarial "Centro Integrado de Servicios al Empresario</v>
          </cell>
          <cell r="P81">
            <v>350201400</v>
          </cell>
          <cell r="Q81" t="str">
            <v>Implementación de la Ventanilla Única Empresarial (350201400)</v>
          </cell>
          <cell r="R81">
            <v>0</v>
          </cell>
          <cell r="S81" t="str">
            <v>Porcentaje</v>
          </cell>
          <cell r="T81">
            <v>1</v>
          </cell>
          <cell r="U81">
            <v>0</v>
          </cell>
          <cell r="V81">
            <v>0</v>
          </cell>
          <cell r="W81">
            <v>1</v>
          </cell>
          <cell r="X81">
            <v>0.33</v>
          </cell>
          <cell r="Y81">
            <v>1</v>
          </cell>
          <cell r="Z81">
            <v>0.33</v>
          </cell>
          <cell r="AA81">
            <v>1</v>
          </cell>
          <cell r="AB81">
            <v>0.34</v>
          </cell>
          <cell r="AC81" t="str">
            <v>No Acumulativa</v>
          </cell>
          <cell r="AD81" t="str">
            <v>8, 11</v>
          </cell>
          <cell r="BL81" t="str">
            <v>IMEBU</v>
          </cell>
        </row>
        <row r="82">
          <cell r="A82">
            <v>74</v>
          </cell>
          <cell r="B82" t="str">
            <v>LE-2</v>
          </cell>
          <cell r="C82" t="str">
            <v>Territorio seguro que progresa</v>
          </cell>
          <cell r="D82" t="str">
            <v>Comercio, industria y turismo</v>
          </cell>
          <cell r="E82">
            <v>35</v>
          </cell>
          <cell r="F82" t="str">
            <v>Mejorar el Índice de competitividad de Bucaramanga 6,47 puntos</v>
          </cell>
          <cell r="G82" t="str">
            <v>Aumentar a 61.02% la tasa de ocupación hotelera en Bucaramanga.</v>
          </cell>
          <cell r="H82" t="str">
            <v>00000023</v>
          </cell>
          <cell r="I82" t="str">
            <v>% Tasa de Ocupación Hotelera.</v>
          </cell>
          <cell r="J82" t="str">
            <v>49.02%</v>
          </cell>
          <cell r="K82" t="str">
            <v>61.02%</v>
          </cell>
          <cell r="L82" t="str">
            <v>3502</v>
          </cell>
          <cell r="M82" t="str">
            <v>Productividad y competitividad de las empresas colombianas (3502).</v>
          </cell>
          <cell r="N82" t="str">
            <v>3502046</v>
          </cell>
          <cell r="O82" t="str">
            <v>Realizar siete (7) campañas que consoliden la promoción de Bucaramanga como epicentro Turístico</v>
          </cell>
          <cell r="P82">
            <v>350204600</v>
          </cell>
          <cell r="Q82" t="str">
            <v xml:space="preserve">Número de campañas realizadas (350204600). </v>
          </cell>
          <cell r="R82">
            <v>3</v>
          </cell>
          <cell r="S82" t="str">
            <v>Número</v>
          </cell>
          <cell r="T82">
            <v>7</v>
          </cell>
          <cell r="U82">
            <v>2</v>
          </cell>
          <cell r="V82">
            <v>0.2857142857142857</v>
          </cell>
          <cell r="W82">
            <v>2</v>
          </cell>
          <cell r="X82">
            <v>0.2857142857142857</v>
          </cell>
          <cell r="Y82">
            <v>2</v>
          </cell>
          <cell r="Z82">
            <v>0.2857142857142857</v>
          </cell>
          <cell r="AA82">
            <v>1</v>
          </cell>
          <cell r="AB82">
            <v>0.14285714285714285</v>
          </cell>
          <cell r="AC82" t="str">
            <v>Acumulativa</v>
          </cell>
          <cell r="AD82" t="str">
            <v>8, 11</v>
          </cell>
          <cell r="BL82" t="str">
            <v>IMCT</v>
          </cell>
        </row>
        <row r="83">
          <cell r="A83">
            <v>75</v>
          </cell>
          <cell r="B83" t="str">
            <v>LE-2</v>
          </cell>
          <cell r="C83" t="str">
            <v>Territorio seguro que progresa</v>
          </cell>
          <cell r="D83" t="str">
            <v>Comercio, industria y turismo</v>
          </cell>
          <cell r="E83">
            <v>35</v>
          </cell>
          <cell r="F83" t="str">
            <v>Mejorar el Índice de competitividad de Bucaramanga 6,47 puntos</v>
          </cell>
          <cell r="G83" t="str">
            <v>Aumentar a 100.000 la llegada de turistas a Bucaramanga</v>
          </cell>
          <cell r="H83" t="str">
            <v>280010004</v>
          </cell>
          <cell r="I83" t="str">
            <v>Turismo internos</v>
          </cell>
          <cell r="J83">
            <v>66000</v>
          </cell>
          <cell r="K83">
            <v>100000</v>
          </cell>
          <cell r="L83" t="str">
            <v>3502</v>
          </cell>
          <cell r="M83" t="str">
            <v>Productividad y competitividad de las empresas colombianas (3502).</v>
          </cell>
          <cell r="N83" t="str">
            <v>3502049</v>
          </cell>
          <cell r="O83" t="str">
            <v>Realizar 5 recorridos turísticos para la ciudad de Bucaramanga</v>
          </cell>
          <cell r="P83">
            <v>350204900</v>
          </cell>
          <cell r="Q83" t="str">
            <v>Recorridos realizados (350204900)</v>
          </cell>
          <cell r="R83">
            <v>2</v>
          </cell>
          <cell r="S83" t="str">
            <v>Número</v>
          </cell>
          <cell r="T83">
            <v>5</v>
          </cell>
          <cell r="U83">
            <v>1</v>
          </cell>
          <cell r="V83">
            <v>0.2</v>
          </cell>
          <cell r="W83">
            <v>2</v>
          </cell>
          <cell r="X83">
            <v>0.4</v>
          </cell>
          <cell r="Y83">
            <v>1</v>
          </cell>
          <cell r="Z83">
            <v>0.2</v>
          </cell>
          <cell r="AA83">
            <v>1</v>
          </cell>
          <cell r="AB83">
            <v>0.2</v>
          </cell>
          <cell r="AC83" t="str">
            <v>Acumulativa</v>
          </cell>
          <cell r="AD83" t="str">
            <v>8, 11</v>
          </cell>
          <cell r="BL83" t="str">
            <v>IMCT</v>
          </cell>
        </row>
        <row r="84">
          <cell r="A84">
            <v>76</v>
          </cell>
          <cell r="B84" t="str">
            <v>LE-2</v>
          </cell>
          <cell r="C84" t="str">
            <v>Territorio seguro que progresa</v>
          </cell>
          <cell r="D84" t="str">
            <v>Comercio, industria y turismo</v>
          </cell>
          <cell r="E84">
            <v>35</v>
          </cell>
          <cell r="F84" t="str">
            <v>Mejorar el Índice de competitividad de Bucaramanga 6,47 puntos</v>
          </cell>
          <cell r="G84" t="str">
            <v>Aumentar a 100.000 la llegada de turistas a Bucaramanga</v>
          </cell>
          <cell r="H84" t="str">
            <v>280010004</v>
          </cell>
          <cell r="I84" t="str">
            <v>Turismo internos</v>
          </cell>
          <cell r="J84">
            <v>66000</v>
          </cell>
          <cell r="K84">
            <v>100000</v>
          </cell>
          <cell r="L84" t="str">
            <v>3502</v>
          </cell>
          <cell r="M84" t="str">
            <v>Productividad y competitividad de las empresas colombianas (3502).</v>
          </cell>
          <cell r="N84" t="str">
            <v>3502114</v>
          </cell>
          <cell r="O84" t="str">
            <v>Dotar ocho 8 equipamientos turisticos en Bucaramanga</v>
          </cell>
          <cell r="P84">
            <v>350211400</v>
          </cell>
          <cell r="Q84" t="str">
            <v>Equipamientos turisticos dotados (350211400)</v>
          </cell>
          <cell r="R84">
            <v>4</v>
          </cell>
          <cell r="S84" t="str">
            <v>Número</v>
          </cell>
          <cell r="T84">
            <v>8</v>
          </cell>
          <cell r="U84">
            <v>1</v>
          </cell>
          <cell r="V84">
            <v>0.125</v>
          </cell>
          <cell r="W84">
            <v>4</v>
          </cell>
          <cell r="X84">
            <v>0.5</v>
          </cell>
          <cell r="Y84">
            <v>2</v>
          </cell>
          <cell r="Z84">
            <v>0.25</v>
          </cell>
          <cell r="AA84">
            <v>1</v>
          </cell>
          <cell r="AB84">
            <v>0.125</v>
          </cell>
          <cell r="AC84" t="str">
            <v>Acumulativa</v>
          </cell>
          <cell r="AD84" t="str">
            <v>8, 11</v>
          </cell>
          <cell r="BL84" t="str">
            <v>IMCT</v>
          </cell>
        </row>
        <row r="85">
          <cell r="A85">
            <v>77</v>
          </cell>
          <cell r="B85" t="str">
            <v>LE-2</v>
          </cell>
          <cell r="C85" t="str">
            <v>Territorio seguro que progresa</v>
          </cell>
          <cell r="D85" t="str">
            <v>Ciencia, tecnología e innovación.</v>
          </cell>
          <cell r="E85">
            <v>39</v>
          </cell>
          <cell r="F85" t="str">
            <v>Mejorar el Índice de competitividad de Bucaramanga 6,47 puntos</v>
          </cell>
          <cell r="G85" t="str">
            <v>Aumentar en 0,05% el porcentaje de inversión nacional en ACTI e I+D en el municipio.</v>
          </cell>
          <cell r="H85" t="str">
            <v>00000024</v>
          </cell>
          <cell r="I85" t="str">
            <v>Participación porcentual en inversión nacional en ACTI e I+D.</v>
          </cell>
          <cell r="J85">
            <v>0.4</v>
          </cell>
          <cell r="K85">
            <v>0.9</v>
          </cell>
          <cell r="L85" t="str">
            <v>3906</v>
          </cell>
          <cell r="M85" t="str">
            <v>Fomento a vocaciones y formación, generación, uso y apropiación social del conocimiento de la ciencia, tecnología e innovación (3906)</v>
          </cell>
          <cell r="N85" t="str">
            <v>3906015</v>
          </cell>
          <cell r="O85" t="str">
            <v>Elaborar un documento técnico que permita ejecutar la visión Territorial de ciencia tecnología e innovación para el municipio de Bucaramanga.</v>
          </cell>
          <cell r="P85">
            <v>390601500</v>
          </cell>
          <cell r="Q85" t="str">
            <v>Documentos de planeación elaborados. (390601500)</v>
          </cell>
          <cell r="R85">
            <v>0</v>
          </cell>
          <cell r="S85" t="str">
            <v>Número</v>
          </cell>
          <cell r="T85">
            <v>1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0.5</v>
          </cell>
          <cell r="Z85">
            <v>0.5</v>
          </cell>
          <cell r="AA85">
            <v>0.5</v>
          </cell>
          <cell r="AB85">
            <v>0.5</v>
          </cell>
          <cell r="AC85" t="str">
            <v>Acumulativa</v>
          </cell>
          <cell r="AD85">
            <v>17</v>
          </cell>
          <cell r="BL85" t="str">
            <v>Secretaria Administrativa -TIC</v>
          </cell>
        </row>
        <row r="86">
          <cell r="A86">
            <v>78</v>
          </cell>
          <cell r="B86" t="str">
            <v>LE-2</v>
          </cell>
          <cell r="C86" t="str">
            <v>Territorio seguro que progresa</v>
          </cell>
          <cell r="D86" t="str">
            <v>Ciencia, tecnología e innovación.</v>
          </cell>
          <cell r="E86">
            <v>39</v>
          </cell>
          <cell r="F86" t="str">
            <v>Mejorar el Índice de competitividad de Bucaramanga 6,47 puntos</v>
          </cell>
          <cell r="G86" t="str">
            <v>Aumentar en 0,05% el porcentaje de inversión nacional en ACTI e I+D en el municipio.</v>
          </cell>
          <cell r="H86" t="str">
            <v>00000024</v>
          </cell>
          <cell r="I86" t="str">
            <v>Participación porcentual en inversión nacional en ACTI e I+D.</v>
          </cell>
          <cell r="J86">
            <v>0.4</v>
          </cell>
          <cell r="K86">
            <v>0.9</v>
          </cell>
          <cell r="L86" t="str">
            <v>3906</v>
          </cell>
          <cell r="M86" t="str">
            <v>Fomento a vocaciones y formación, generación, uso y apropiación social del conocimiento de la ciencia, tecnología e innovación (3906)</v>
          </cell>
          <cell r="N86" t="str">
            <v>3906011</v>
          </cell>
          <cell r="O86" t="str">
            <v>Generar 4 estrategias a través de proyectos, iniciativas o actividades que fomenten las vocaciones científicas, conciencia pública, capacitación, educación, investigación y participación a nivel local, regional y nacional.</v>
          </cell>
          <cell r="P86">
            <v>390601100</v>
          </cell>
          <cell r="Q86" t="str">
            <v>Estrategias de apropiación realizadas. (390601100)</v>
          </cell>
          <cell r="R86">
            <v>0</v>
          </cell>
          <cell r="S86" t="str">
            <v>Número</v>
          </cell>
          <cell r="T86">
            <v>4</v>
          </cell>
          <cell r="U86">
            <v>0</v>
          </cell>
          <cell r="V86">
            <v>0</v>
          </cell>
          <cell r="W86">
            <v>1</v>
          </cell>
          <cell r="X86">
            <v>0.25</v>
          </cell>
          <cell r="Y86">
            <v>2</v>
          </cell>
          <cell r="Z86">
            <v>0.5</v>
          </cell>
          <cell r="AA86">
            <v>1</v>
          </cell>
          <cell r="AB86">
            <v>0.25</v>
          </cell>
          <cell r="AC86" t="str">
            <v>Acumulativa</v>
          </cell>
          <cell r="AD86">
            <v>17</v>
          </cell>
          <cell r="BL86" t="str">
            <v>Secretaria Administrativa -TIC</v>
          </cell>
        </row>
        <row r="87">
          <cell r="A87">
            <v>79</v>
          </cell>
          <cell r="B87" t="str">
            <v>LE-2</v>
          </cell>
          <cell r="C87" t="str">
            <v>Territorio seguro que progresa</v>
          </cell>
          <cell r="D87" t="str">
            <v>Ciencia, tecnología e innovación.</v>
          </cell>
          <cell r="E87">
            <v>39</v>
          </cell>
          <cell r="F87" t="str">
            <v>Mejorar el Índice de competitividad de Bucaramanga 6,47 puntos</v>
          </cell>
          <cell r="G87" t="str">
            <v>Aumentar en 0,05% el porcentaje de inversión nacional en ACTI e I+D en el municipio.</v>
          </cell>
          <cell r="H87" t="str">
            <v>00000024</v>
          </cell>
          <cell r="I87" t="str">
            <v>Participación porcentual en inversión nacional en ACTI e I+D.</v>
          </cell>
          <cell r="J87">
            <v>0.4</v>
          </cell>
          <cell r="K87">
            <v>0.9</v>
          </cell>
          <cell r="L87" t="str">
            <v>3906</v>
          </cell>
          <cell r="M87" t="str">
            <v>Fomento a vocaciones y formación, generación, uso y apropiación social del conocimiento de la ciencia, tecnología e innovación (3906)</v>
          </cell>
          <cell r="N87" t="str">
            <v>3906003</v>
          </cell>
          <cell r="O87" t="str">
            <v>Otorgar 20 becas de estudios de posgrados (Maestría) dirigido a los profesionales de la ciudad</v>
          </cell>
          <cell r="P87">
            <v>390600300</v>
          </cell>
          <cell r="Q87" t="str">
            <v>Becas de maestría otorgadas (390600300)</v>
          </cell>
          <cell r="R87">
            <v>0</v>
          </cell>
          <cell r="S87" t="str">
            <v>Número</v>
          </cell>
          <cell r="T87">
            <v>20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20</v>
          </cell>
          <cell r="Z87">
            <v>1</v>
          </cell>
          <cell r="AA87">
            <v>0</v>
          </cell>
          <cell r="AB87">
            <v>0</v>
          </cell>
          <cell r="AC87" t="str">
            <v>Acumulativa</v>
          </cell>
          <cell r="AD87">
            <v>17</v>
          </cell>
          <cell r="BL87" t="str">
            <v>Secretaria Administrativa -TIC</v>
          </cell>
        </row>
        <row r="88">
          <cell r="A88">
            <v>80</v>
          </cell>
          <cell r="B88" t="str">
            <v>LE-2</v>
          </cell>
          <cell r="C88" t="str">
            <v>Territorio seguro que progresa</v>
          </cell>
          <cell r="D88" t="str">
            <v>Ciencia, tecnología e innovación.</v>
          </cell>
          <cell r="E88">
            <v>39</v>
          </cell>
          <cell r="F88" t="str">
            <v>Mejorar el Índice de competitividad de Bucaramanga 6,47 puntos</v>
          </cell>
          <cell r="G88" t="str">
            <v>Aumentar en 0,05% el porcentaje de inversión nacional en ACTI e I+D en el municipio.</v>
          </cell>
          <cell r="H88" t="str">
            <v>00000024</v>
          </cell>
          <cell r="I88" t="str">
            <v>Participación porcentual en inversión nacional en ACTI e I+D.</v>
          </cell>
          <cell r="J88">
            <v>0.4</v>
          </cell>
          <cell r="K88">
            <v>0.9</v>
          </cell>
          <cell r="L88" t="str">
            <v>3906</v>
          </cell>
          <cell r="M88" t="str">
            <v>Fomento a vocaciones y formación, generación, uso y apropiación social del conocimiento de la ciencia, tecnología e innovación (3906)</v>
          </cell>
          <cell r="N88" t="str">
            <v>3906005</v>
          </cell>
          <cell r="O88" t="str">
            <v xml:space="preserve">Financiar un (1) programa y/o proyecto de Ciencia, Tecnología e Innovación (CTI) para la generación de conocimiento, desarrollo tecnológico e innovación. (I+D+i). </v>
          </cell>
          <cell r="P88">
            <v>390600500</v>
          </cell>
          <cell r="Q88" t="str">
            <v>Programas y proyectos financiados (390600500)</v>
          </cell>
          <cell r="R88">
            <v>0</v>
          </cell>
          <cell r="S88" t="str">
            <v>Número</v>
          </cell>
          <cell r="T88">
            <v>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Acumulativa</v>
          </cell>
          <cell r="AD88">
            <v>17</v>
          </cell>
          <cell r="BL88" t="str">
            <v>Secretaria Administrativa -TIC</v>
          </cell>
        </row>
        <row r="89">
          <cell r="A89">
            <v>81</v>
          </cell>
          <cell r="B89" t="str">
            <v>LE-2</v>
          </cell>
          <cell r="C89" t="str">
            <v>Territorio seguro que progresa</v>
          </cell>
          <cell r="D89" t="str">
            <v>Ciencia, tecnología e innovación.</v>
          </cell>
          <cell r="E89">
            <v>39</v>
          </cell>
          <cell r="F89" t="str">
            <v>Mejorar el Índice de competitividad de Bucaramanga 6,47 puntos</v>
          </cell>
          <cell r="G89" t="str">
            <v>Aumentar en 0,05% el porcentaje de inversión nacional en ACTI e I+D en el municipio.</v>
          </cell>
          <cell r="H89" t="str">
            <v>00000024</v>
          </cell>
          <cell r="I89" t="str">
            <v>Participación porcentual en inversión nacional en ACTI e I+D.</v>
          </cell>
          <cell r="J89">
            <v>0.4</v>
          </cell>
          <cell r="K89">
            <v>0.9</v>
          </cell>
          <cell r="L89" t="str">
            <v>3906</v>
          </cell>
          <cell r="M89" t="str">
            <v>Fomento a vocaciones y formación, generación, uso y apropiación social del conocimiento de la ciencia, tecnología e innovación (3906)</v>
          </cell>
          <cell r="N89" t="str">
            <v>3906018</v>
          </cell>
          <cell r="O89" t="str">
            <v xml:space="preserve">Construir un Centro o laboratorio para la I+D+i, de conformidad con lo establecido en las políticas, normatividad y lineamientos técnicos. Incluye la dotación. </v>
          </cell>
          <cell r="P89">
            <v>390601800</v>
          </cell>
          <cell r="Q89" t="str">
            <v>Centros o laboratorios construidos y dotados (390601800)</v>
          </cell>
          <cell r="R89">
            <v>0</v>
          </cell>
          <cell r="S89" t="str">
            <v>Número</v>
          </cell>
          <cell r="T89">
            <v>1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Acumulativa</v>
          </cell>
          <cell r="AD89"/>
          <cell r="BL89" t="str">
            <v>Secretaria Administrativa -TIC</v>
          </cell>
        </row>
        <row r="90">
          <cell r="A90">
            <v>82</v>
          </cell>
          <cell r="B90" t="str">
            <v>LE-2</v>
          </cell>
          <cell r="C90" t="str">
            <v>Territorio seguro que progresa</v>
          </cell>
          <cell r="D90" t="str">
            <v>Tecnologías de la información y las comunicaciones.</v>
          </cell>
          <cell r="E90">
            <v>23</v>
          </cell>
          <cell r="F90" t="str">
            <v>Mejorar el Índice de competitividad de Bucaramanga 6,47 puntos</v>
          </cell>
          <cell r="G90" t="str">
            <v>Aumentar a 90 el Índice de Gobierno Digital</v>
          </cell>
          <cell r="H90" t="str">
            <v>290030001</v>
          </cell>
          <cell r="I90" t="str">
            <v>Indice de Gobierno Digital</v>
          </cell>
          <cell r="J90">
            <v>87.1</v>
          </cell>
          <cell r="K90">
            <v>90</v>
          </cell>
          <cell r="L90" t="str">
            <v>2301</v>
          </cell>
          <cell r="M90" t="str">
            <v>Facilitar el acceso y uso de las tecnologías de la información y las comunicaciones en todo el territorio (2301).</v>
          </cell>
          <cell r="N90" t="str">
            <v>2301076</v>
          </cell>
          <cell r="O90" t="str">
            <v>Habilitar 24 Espacios publicos para el acceso, uso, apropiacion y promocion de las TIC en el municipio de Bucaramanga.</v>
          </cell>
          <cell r="P90">
            <v>230107600</v>
          </cell>
          <cell r="Q90" t="str">
            <v>Espacios públicos para la promoción de las TIC habilitados. (230107600)</v>
          </cell>
          <cell r="R90">
            <v>88</v>
          </cell>
          <cell r="S90" t="str">
            <v>Número</v>
          </cell>
          <cell r="T90">
            <v>24</v>
          </cell>
          <cell r="U90">
            <v>0</v>
          </cell>
          <cell r="V90">
            <v>0</v>
          </cell>
          <cell r="W90">
            <v>2</v>
          </cell>
          <cell r="X90">
            <v>8.3333333333333329E-2</v>
          </cell>
          <cell r="Y90">
            <v>11</v>
          </cell>
          <cell r="Z90">
            <v>0.45833333333333331</v>
          </cell>
          <cell r="AA90">
            <v>11</v>
          </cell>
          <cell r="AB90">
            <v>0.45833333333333331</v>
          </cell>
          <cell r="AC90" t="str">
            <v>No Acumulativa</v>
          </cell>
          <cell r="AD90" t="str">
            <v>10, 17</v>
          </cell>
          <cell r="BL90" t="str">
            <v>Secretaria Administrativa -TIC</v>
          </cell>
        </row>
        <row r="91">
          <cell r="A91">
            <v>83</v>
          </cell>
          <cell r="B91" t="str">
            <v>LE-2</v>
          </cell>
          <cell r="C91" t="str">
            <v>Territorio seguro que progresa</v>
          </cell>
          <cell r="D91" t="str">
            <v>Tecnologías de la información y las comunicaciones.</v>
          </cell>
          <cell r="E91">
            <v>23</v>
          </cell>
          <cell r="F91" t="str">
            <v>Mejorar el Índice de competitividad de Bucaramanga 6,47 puntos</v>
          </cell>
          <cell r="G91" t="str">
            <v>Aumentar a 90 el Índice de Gobierno Digital</v>
          </cell>
          <cell r="H91" t="str">
            <v>290030001</v>
          </cell>
          <cell r="I91" t="str">
            <v>Indice de Gobierno Digital</v>
          </cell>
          <cell r="J91">
            <v>87.1</v>
          </cell>
          <cell r="K91">
            <v>90</v>
          </cell>
          <cell r="L91" t="str">
            <v>2302</v>
          </cell>
          <cell r="M91" t="str">
            <v>Fomento del desarrollo de aplicaciones, software y contenidos para impulsar la apropiación de las tecnologías de la información y las comunicaciones (tic) (2302).</v>
          </cell>
          <cell r="N91" t="str">
            <v>2302086</v>
          </cell>
          <cell r="O91" t="str">
            <v>Desarrollar e implementar tres (3) herramientas o servicio tecnologico en el marco de la Estrategia de Gobierno digital.</v>
          </cell>
          <cell r="P91">
            <v>230208600</v>
          </cell>
          <cell r="Q91" t="str">
            <v>Herramientas tecnológicas de Gobierno digital implemetadas. (230208600)</v>
          </cell>
          <cell r="R91">
            <v>0</v>
          </cell>
          <cell r="S91" t="str">
            <v>Número</v>
          </cell>
          <cell r="T91">
            <v>3</v>
          </cell>
          <cell r="U91">
            <v>1</v>
          </cell>
          <cell r="V91">
            <v>0.33333333333333331</v>
          </cell>
          <cell r="W91">
            <v>1</v>
          </cell>
          <cell r="X91">
            <v>0.33333333333333331</v>
          </cell>
          <cell r="Y91">
            <v>0.5</v>
          </cell>
          <cell r="Z91">
            <v>0.16666666666666666</v>
          </cell>
          <cell r="AA91">
            <v>0.5</v>
          </cell>
          <cell r="AB91">
            <v>0.16666666666666666</v>
          </cell>
          <cell r="AC91" t="str">
            <v>Acumulativa</v>
          </cell>
          <cell r="AD91" t="str">
            <v>10, 17</v>
          </cell>
          <cell r="BL91" t="str">
            <v>Secretaria Administrativa -TIC</v>
          </cell>
        </row>
        <row r="92">
          <cell r="A92">
            <v>84</v>
          </cell>
          <cell r="B92" t="str">
            <v>LE-2</v>
          </cell>
          <cell r="C92" t="str">
            <v>Territorio seguro que progresa</v>
          </cell>
          <cell r="D92" t="str">
            <v>Tecnologías de la información y las comunicaciones.</v>
          </cell>
          <cell r="E92">
            <v>23</v>
          </cell>
          <cell r="F92" t="str">
            <v>Mejorar el Índice de competitividad de Bucaramanga 6,47 puntos</v>
          </cell>
          <cell r="G92" t="str">
            <v>Aumentar a 90 el Índice de Gobierno Digital</v>
          </cell>
          <cell r="H92" t="str">
            <v>290030001</v>
          </cell>
          <cell r="I92" t="str">
            <v>Indice de Gobierno Digital</v>
          </cell>
          <cell r="J92">
            <v>87.1</v>
          </cell>
          <cell r="K92">
            <v>90</v>
          </cell>
          <cell r="L92" t="str">
            <v>2302</v>
          </cell>
          <cell r="M92" t="str">
            <v>Fomento del desarrollo de aplicaciones, software y contenidos para impulsar la apropiación de las tecnologías de la información y las comunicaciones (tic) (2302).</v>
          </cell>
          <cell r="N92" t="str">
            <v>2302036</v>
          </cell>
          <cell r="O92" t="str">
            <v>Desarrollar un (1) Proyecto para fortalecimiento, análisis y prospectiva del sector TIC.</v>
          </cell>
          <cell r="P92">
            <v>230203600</v>
          </cell>
          <cell r="Q92" t="str">
            <v>Proyecto para fortalecimiento, análisis y prospectiva del sector TIC desarrollados. (230203600)</v>
          </cell>
          <cell r="R92">
            <v>0</v>
          </cell>
          <cell r="S92" t="str">
            <v>Número</v>
          </cell>
          <cell r="T92">
            <v>1</v>
          </cell>
          <cell r="U92">
            <v>0.25</v>
          </cell>
          <cell r="V92">
            <v>0.25</v>
          </cell>
          <cell r="W92">
            <v>0.25</v>
          </cell>
          <cell r="X92">
            <v>0.25</v>
          </cell>
          <cell r="Y92">
            <v>0.25</v>
          </cell>
          <cell r="Z92">
            <v>0.25</v>
          </cell>
          <cell r="AA92">
            <v>0.25</v>
          </cell>
          <cell r="AB92">
            <v>0.25</v>
          </cell>
          <cell r="AC92" t="str">
            <v>Acumulativa</v>
          </cell>
          <cell r="AD92" t="str">
            <v>10, 17</v>
          </cell>
          <cell r="BL92" t="str">
            <v>Secretaria Administrativa -TIC</v>
          </cell>
        </row>
        <row r="93">
          <cell r="A93">
            <v>85</v>
          </cell>
          <cell r="B93" t="str">
            <v>LE-2</v>
          </cell>
          <cell r="C93" t="str">
            <v>Territorio seguro que progresa</v>
          </cell>
          <cell r="D93" t="str">
            <v>Tecnologías de la información y las comunicaciones.</v>
          </cell>
          <cell r="E93">
            <v>23</v>
          </cell>
          <cell r="F93" t="str">
            <v>Mejorar el Índice de competitividad de Bucaramanga 6,47 puntos</v>
          </cell>
          <cell r="G93" t="str">
            <v>Aumentar a 90 el Índice de Gobierno Digital</v>
          </cell>
          <cell r="H93" t="str">
            <v>290030001</v>
          </cell>
          <cell r="I93" t="str">
            <v>Indice de Gobierno Digital</v>
          </cell>
          <cell r="J93">
            <v>87.1</v>
          </cell>
          <cell r="K93">
            <v>90</v>
          </cell>
          <cell r="L93" t="str">
            <v>2301</v>
          </cell>
          <cell r="M93" t="str">
            <v>Facilitar el acceso y uso de las tecnologías de la información y las comunicaciones en todo el territorio (2301).</v>
          </cell>
          <cell r="N93" t="str">
            <v>2301004</v>
          </cell>
          <cell r="O93" t="str">
            <v>Elaborar 12 Documentos de planeación como plan de medios, para informar a la ciudadanía, sobre proyectos, políticas, programas, oferta institucional en los diferentes medios de comunicación (radio, prensa, televisión, digital, impresos)</v>
          </cell>
          <cell r="P93">
            <v>230100400</v>
          </cell>
          <cell r="Q93" t="str">
            <v>Documentos de planeación elaborados 
  (230100400)</v>
          </cell>
          <cell r="R93">
            <v>0</v>
          </cell>
          <cell r="S93" t="str">
            <v>Número</v>
          </cell>
          <cell r="T93">
            <v>12</v>
          </cell>
          <cell r="U93">
            <v>3</v>
          </cell>
          <cell r="V93">
            <v>0.25</v>
          </cell>
          <cell r="W93">
            <v>3</v>
          </cell>
          <cell r="X93">
            <v>0.25</v>
          </cell>
          <cell r="Y93">
            <v>3</v>
          </cell>
          <cell r="Z93">
            <v>0.25</v>
          </cell>
          <cell r="AA93">
            <v>3</v>
          </cell>
          <cell r="AB93">
            <v>0.25</v>
          </cell>
          <cell r="AC93" t="str">
            <v>Acumulativa</v>
          </cell>
          <cell r="AD93"/>
          <cell r="BL93" t="str">
            <v>Secretaria Administrativa-Prensa y Comunicaciones</v>
          </cell>
        </row>
        <row r="94">
          <cell r="A94">
            <v>86</v>
          </cell>
          <cell r="B94" t="str">
            <v>LE-2</v>
          </cell>
          <cell r="C94" t="str">
            <v>Territorio seguro que progresa</v>
          </cell>
          <cell r="D94" t="str">
            <v>Tecnologías de la información y las comunicaciones.</v>
          </cell>
          <cell r="E94">
            <v>23</v>
          </cell>
          <cell r="F94" t="str">
            <v>Mejorar el Índice de competitividad de Bucaramanga 6,47 puntos</v>
          </cell>
          <cell r="G94" t="str">
            <v>Aumentar a 90 el Índice de Gobierno Digital</v>
          </cell>
          <cell r="H94" t="str">
            <v>290030001</v>
          </cell>
          <cell r="I94" t="str">
            <v>Indice de Gobierno Digital</v>
          </cell>
          <cell r="J94">
            <v>87.1</v>
          </cell>
          <cell r="K94">
            <v>90</v>
          </cell>
          <cell r="L94" t="str">
            <v>2302</v>
          </cell>
          <cell r="M94" t="str">
            <v>Fomento del desarrollo de aplicaciones, software y contenidos para impulsar la apropiación de las tecnologías de la información y las comunicaciones (tic) (2302).</v>
          </cell>
          <cell r="N94" t="str">
            <v>2302002</v>
          </cell>
          <cell r="O94" t="str">
            <v>Publicar 83 contenidos digitales de campañas sobre posicionamiento de ciudad.</v>
          </cell>
          <cell r="P94">
            <v>230200200</v>
          </cell>
          <cell r="Q94" t="str">
            <v>Contenidos digitales publicados 
  (230200200)</v>
          </cell>
          <cell r="R94">
            <v>71</v>
          </cell>
          <cell r="S94" t="str">
            <v>Número</v>
          </cell>
          <cell r="T94">
            <v>83</v>
          </cell>
          <cell r="U94">
            <v>20</v>
          </cell>
          <cell r="V94">
            <v>0.24096385542168675</v>
          </cell>
          <cell r="W94">
            <v>21</v>
          </cell>
          <cell r="X94">
            <v>0.25301204819277107</v>
          </cell>
          <cell r="Y94">
            <v>21</v>
          </cell>
          <cell r="Z94">
            <v>0.25301204819277107</v>
          </cell>
          <cell r="AA94">
            <v>21</v>
          </cell>
          <cell r="AB94">
            <v>0.25301204819277107</v>
          </cell>
          <cell r="AC94" t="str">
            <v>Acumulativa</v>
          </cell>
          <cell r="AD94"/>
          <cell r="BL94" t="str">
            <v>Secretaria Administrativa-Prensa y Comunicaciones</v>
          </cell>
        </row>
        <row r="95">
          <cell r="A95">
            <v>87</v>
          </cell>
          <cell r="B95" t="str">
            <v>LE-2</v>
          </cell>
          <cell r="C95" t="str">
            <v>Territorio seguro que progresa</v>
          </cell>
          <cell r="D95" t="str">
            <v>Tecnologías de la información y las comunicaciones.</v>
          </cell>
          <cell r="E95">
            <v>23</v>
          </cell>
          <cell r="F95" t="str">
            <v>Mejorar el Índice de competitividad de Bucaramanga 6,47 puntos</v>
          </cell>
          <cell r="G95" t="str">
            <v>Aumentar a 90 el Índice de Gobierno Digital</v>
          </cell>
          <cell r="H95" t="str">
            <v>290030001</v>
          </cell>
          <cell r="I95" t="str">
            <v>Indice de Gobierno Digital</v>
          </cell>
          <cell r="J95">
            <v>87.1</v>
          </cell>
          <cell r="K95">
            <v>90</v>
          </cell>
          <cell r="L95" t="str">
            <v>2302</v>
          </cell>
          <cell r="M95" t="str">
            <v>Fomento del desarrollo de aplicaciones, software y contenidos para impulsar la apropiación de las tecnologías de la información y las comunicaciones (tic) (2302).</v>
          </cell>
          <cell r="N95" t="str">
            <v>2302041</v>
          </cell>
          <cell r="O95" t="str">
            <v>Realizar 150 Ejercicios de participación ciudadana, oferta institucional y de interés de la ciudadanía del Municipio de Bucaramanga, publicados en las diferentes redes sociales y página web.</v>
          </cell>
          <cell r="P95">
            <v>230204100</v>
          </cell>
          <cell r="Q95" t="str">
            <v>Ejercicios de participación ciudadana realizados 
  (230204100)</v>
          </cell>
          <cell r="R95">
            <v>0</v>
          </cell>
          <cell r="S95" t="str">
            <v>Número</v>
          </cell>
          <cell r="T95">
            <v>150</v>
          </cell>
          <cell r="U95">
            <v>37</v>
          </cell>
          <cell r="V95">
            <v>0.24666666666666667</v>
          </cell>
          <cell r="W95">
            <v>38</v>
          </cell>
          <cell r="X95">
            <v>0.25333333333333335</v>
          </cell>
          <cell r="Y95">
            <v>38</v>
          </cell>
          <cell r="Z95">
            <v>0.25333333333333335</v>
          </cell>
          <cell r="AA95">
            <v>37</v>
          </cell>
          <cell r="AB95">
            <v>0.24666666666666667</v>
          </cell>
          <cell r="AC95" t="str">
            <v>Acumulativa</v>
          </cell>
          <cell r="AD95"/>
          <cell r="BL95" t="str">
            <v>Secretaria Administrativa-Prensa y Comunicaciones</v>
          </cell>
        </row>
        <row r="96">
          <cell r="A96">
            <v>88</v>
          </cell>
          <cell r="B96" t="str">
            <v>LE-2</v>
          </cell>
          <cell r="C96" t="str">
            <v>Territorio seguro que progresa</v>
          </cell>
          <cell r="D96" t="str">
            <v>Agricultura y desarrollo rural</v>
          </cell>
          <cell r="E96">
            <v>17</v>
          </cell>
          <cell r="F96" t="str">
            <v>Mejorar el Índice de competitividad de Bucaramanga 6,47 puntos</v>
          </cell>
          <cell r="G96" t="str">
            <v>Aumentar a 1% el aporte al PIB municipal por actividades primarias</v>
          </cell>
          <cell r="H96" t="str">
            <v>120210008</v>
          </cell>
          <cell r="I96" t="str">
            <v>Valor agregado por actividades económicas - Actividades primarias</v>
          </cell>
          <cell r="J96">
            <v>0.3</v>
          </cell>
          <cell r="K96">
            <v>1</v>
          </cell>
          <cell r="L96" t="str">
            <v>1702</v>
          </cell>
          <cell r="M96" t="str">
            <v>Inclusión Productiva de pequeños productores rurales (1702)</v>
          </cell>
          <cell r="N96" t="str">
            <v>1702014</v>
          </cell>
          <cell r="O96" t="str">
            <v>Brindar 40 Servicios de apoyo para el acceso a maquinaria y equipos a Productores del sector rural con herramientas que permitan generar valor agregado a las materias primas producidas.</v>
          </cell>
          <cell r="P96">
            <v>170201400</v>
          </cell>
          <cell r="Q96" t="str">
            <v>Productores beneficiados con acceso a maquinaria y equipo (170201400)</v>
          </cell>
          <cell r="R96">
            <v>5</v>
          </cell>
          <cell r="S96" t="str">
            <v>Número</v>
          </cell>
          <cell r="T96">
            <v>40</v>
          </cell>
          <cell r="U96">
            <v>10</v>
          </cell>
          <cell r="V96">
            <v>0.25</v>
          </cell>
          <cell r="W96">
            <v>10</v>
          </cell>
          <cell r="X96">
            <v>0.25</v>
          </cell>
          <cell r="Y96">
            <v>10</v>
          </cell>
          <cell r="Z96">
            <v>0.25</v>
          </cell>
          <cell r="AA96">
            <v>10</v>
          </cell>
          <cell r="AB96">
            <v>0.25</v>
          </cell>
          <cell r="AC96" t="str">
            <v>Acumulativa</v>
          </cell>
          <cell r="AD96" t="str">
            <v>2
12</v>
          </cell>
          <cell r="BL96" t="str">
            <v>Secretaría de Desarrollo Social</v>
          </cell>
        </row>
        <row r="97">
          <cell r="A97">
            <v>89</v>
          </cell>
          <cell r="B97" t="str">
            <v>LE-2</v>
          </cell>
          <cell r="C97" t="str">
            <v>Territorio seguro que progresa</v>
          </cell>
          <cell r="D97" t="str">
            <v>Agricultura y desarrollo rural</v>
          </cell>
          <cell r="E97">
            <v>17</v>
          </cell>
          <cell r="F97" t="str">
            <v>Mejorar el Índice de competitividad de Bucaramanga 6,47 puntos</v>
          </cell>
          <cell r="G97" t="str">
            <v>Aumentar a 1% el aporte al PIB municipal por actividades primarias</v>
          </cell>
          <cell r="H97" t="str">
            <v>120210008</v>
          </cell>
          <cell r="I97" t="str">
            <v>Valor agregado por actividades económicas - Actividades primarias</v>
          </cell>
          <cell r="J97">
            <v>0.3</v>
          </cell>
          <cell r="K97">
            <v>1</v>
          </cell>
          <cell r="L97" t="str">
            <v>1702</v>
          </cell>
          <cell r="M97" t="str">
            <v>inclusión Productiva de pequeños productores rurales (1702)</v>
          </cell>
          <cell r="N97" t="str">
            <v>1702016</v>
          </cell>
          <cell r="O97" t="str">
            <v>Brindar 5 Servicios de apoyo para el fomento de la asociatividad de pequeños productores rurales de los tres corregimientos del municipio Bucaramanga</v>
          </cell>
          <cell r="P97">
            <v>170201600</v>
          </cell>
          <cell r="Q97" t="str">
            <v>asociaciones apoyadas 
 (170201600)</v>
          </cell>
          <cell r="R97">
            <v>0</v>
          </cell>
          <cell r="S97" t="str">
            <v>Número</v>
          </cell>
          <cell r="T97">
            <v>5</v>
          </cell>
          <cell r="U97">
            <v>1</v>
          </cell>
          <cell r="V97">
            <v>0.2</v>
          </cell>
          <cell r="W97">
            <v>2</v>
          </cell>
          <cell r="X97">
            <v>0.4</v>
          </cell>
          <cell r="Y97">
            <v>1</v>
          </cell>
          <cell r="Z97">
            <v>0.2</v>
          </cell>
          <cell r="AA97">
            <v>1</v>
          </cell>
          <cell r="AB97">
            <v>0.2</v>
          </cell>
          <cell r="AC97" t="str">
            <v>Acumulativa</v>
          </cell>
          <cell r="AD97" t="str">
            <v>2
12</v>
          </cell>
          <cell r="BL97" t="str">
            <v>Secretaría de Desarrollo Social</v>
          </cell>
        </row>
        <row r="98">
          <cell r="A98">
            <v>90</v>
          </cell>
          <cell r="B98" t="str">
            <v>LE-2</v>
          </cell>
          <cell r="C98" t="str">
            <v>Territorio seguro que progresa</v>
          </cell>
          <cell r="D98" t="str">
            <v>Agricultura y desarrollo rural</v>
          </cell>
          <cell r="E98">
            <v>17</v>
          </cell>
          <cell r="F98" t="str">
            <v>Mejorar el Índice de competitividad de Bucaramanga 6,47 puntos</v>
          </cell>
          <cell r="G98" t="str">
            <v>Aumentar a 1% el aporte al PIB municipal por actividades primarias</v>
          </cell>
          <cell r="H98" t="str">
            <v>120210008</v>
          </cell>
          <cell r="I98" t="str">
            <v>Valor agregado por actividades económicas - Actividades primarias</v>
          </cell>
          <cell r="J98">
            <v>0.3</v>
          </cell>
          <cell r="K98">
            <v>1</v>
          </cell>
          <cell r="L98" t="str">
            <v>1702</v>
          </cell>
          <cell r="M98" t="str">
            <v>inclusión Productiva de pequeños productores rurales (1702)</v>
          </cell>
          <cell r="N98" t="str">
            <v>1702017</v>
          </cell>
          <cell r="O98" t="str">
            <v>Fortalecer 150  productores agropecuarios de Bucaramanga, incrementando la cobertura de familias del sector rural en los mercadillos y su formacion en inclusion financiera.</v>
          </cell>
          <cell r="P98">
            <v>170201700</v>
          </cell>
          <cell r="Q98" t="str">
            <v xml:space="preserve">Productores agropecuarios apoyados
(170201700)
</v>
          </cell>
          <cell r="R98">
            <v>130</v>
          </cell>
          <cell r="S98" t="str">
            <v>Número</v>
          </cell>
          <cell r="T98">
            <v>150</v>
          </cell>
          <cell r="U98">
            <v>150</v>
          </cell>
          <cell r="V98">
            <v>0.25</v>
          </cell>
          <cell r="W98">
            <v>150</v>
          </cell>
          <cell r="X98">
            <v>0.25</v>
          </cell>
          <cell r="Y98">
            <v>150</v>
          </cell>
          <cell r="Z98">
            <v>0.25</v>
          </cell>
          <cell r="AA98">
            <v>150</v>
          </cell>
          <cell r="AB98">
            <v>0.25</v>
          </cell>
          <cell r="AC98" t="str">
            <v>No Acumulativa</v>
          </cell>
          <cell r="AD98" t="str">
            <v>2
12</v>
          </cell>
          <cell r="BL98" t="str">
            <v>Secretaría de Desarrollo Social</v>
          </cell>
        </row>
        <row r="99">
          <cell r="A99">
            <v>91</v>
          </cell>
          <cell r="B99" t="str">
            <v>LE-2</v>
          </cell>
          <cell r="C99" t="str">
            <v>Territorio seguro que progresa</v>
          </cell>
          <cell r="D99" t="str">
            <v>Agricultura y desarrollo rural</v>
          </cell>
          <cell r="E99">
            <v>17</v>
          </cell>
          <cell r="F99" t="str">
            <v>Mejorar el Índice de competitividad de Bucaramanga 6,47 puntos</v>
          </cell>
          <cell r="G99" t="str">
            <v>Aumentar a 50% las Unidades Productivas Agropecuarias con asistencia técnica</v>
          </cell>
          <cell r="H99" t="str">
            <v>120210008</v>
          </cell>
          <cell r="I99" t="str">
            <v>Porcentaje de UPA con acceso a asistencia técnica</v>
          </cell>
          <cell r="J99" t="str">
            <v>21.34%</v>
          </cell>
          <cell r="K99">
            <v>0.5</v>
          </cell>
          <cell r="L99" t="str">
            <v>1702</v>
          </cell>
          <cell r="M99" t="str">
            <v>inclusión Productiva de pequeños productores rurales (1702)</v>
          </cell>
          <cell r="N99" t="str">
            <v>1702010</v>
          </cell>
          <cell r="O99" t="str">
            <v>Brindar el servicio de asistencia técnica a 1023 beneficiarios</v>
          </cell>
          <cell r="P99">
            <v>170201000</v>
          </cell>
          <cell r="Q99" t="str">
            <v xml:space="preserve">Pequenos productores rurales asistidos tecnicamente
(170201000)
</v>
          </cell>
          <cell r="R99">
            <v>682</v>
          </cell>
          <cell r="S99" t="str">
            <v>Número</v>
          </cell>
          <cell r="T99">
            <v>1023</v>
          </cell>
          <cell r="U99">
            <v>250</v>
          </cell>
          <cell r="V99">
            <v>0.24437927663734116</v>
          </cell>
          <cell r="W99">
            <v>250</v>
          </cell>
          <cell r="X99">
            <v>0.24437927663734116</v>
          </cell>
          <cell r="Y99">
            <v>250</v>
          </cell>
          <cell r="Z99">
            <v>0.24437927663734116</v>
          </cell>
          <cell r="AA99">
            <v>273</v>
          </cell>
          <cell r="AB99">
            <v>0.26686217008797652</v>
          </cell>
          <cell r="AC99" t="str">
            <v>Acumulativa</v>
          </cell>
          <cell r="AD99" t="str">
            <v>2
12</v>
          </cell>
          <cell r="BL99" t="str">
            <v>Secretaría de Desarrollo Social</v>
          </cell>
        </row>
        <row r="100">
          <cell r="A100">
            <v>92</v>
          </cell>
          <cell r="B100" t="str">
            <v>LE-2</v>
          </cell>
          <cell r="C100" t="str">
            <v>Territorio seguro que progresa</v>
          </cell>
          <cell r="D100" t="str">
            <v>Agricultura y desarrollo rural</v>
          </cell>
          <cell r="E100">
            <v>17</v>
          </cell>
          <cell r="F100" t="str">
            <v>Mejorar el Índice de competitividad de Bucaramanga 6,47 puntos</v>
          </cell>
          <cell r="G100" t="str">
            <v>Aumentar a 1% el aporte al PIB municipal por actividades primarias</v>
          </cell>
          <cell r="H100" t="str">
            <v>120210008</v>
          </cell>
          <cell r="I100" t="str">
            <v>Valor agregado por actividades económicas - Actividades primarias</v>
          </cell>
          <cell r="J100">
            <v>0.3</v>
          </cell>
          <cell r="K100">
            <v>1</v>
          </cell>
          <cell r="L100" t="str">
            <v>1707</v>
          </cell>
          <cell r="M100" t="str">
            <v>Sanidad agropecuaria e inocuidad agroalimentaria (1707)</v>
          </cell>
          <cell r="N100" t="str">
            <v>1707042</v>
          </cell>
          <cell r="O100" t="str">
            <v>Mantener el Servicio de vacunación para 2400 animales de interés agropecuario en los tres corregimientos garantizando el estatus sanitario-libres de aftosa e inmunización contra brucelosis bovina.</v>
          </cell>
          <cell r="P100">
            <v>170704200</v>
          </cell>
          <cell r="Q100" t="str">
            <v xml:space="preserve">Número de animales vacunados
 (170704200)
</v>
          </cell>
          <cell r="R100">
            <v>2400</v>
          </cell>
          <cell r="S100" t="str">
            <v>Número</v>
          </cell>
          <cell r="T100">
            <v>2400</v>
          </cell>
          <cell r="U100">
            <v>2400</v>
          </cell>
          <cell r="V100">
            <v>0.25</v>
          </cell>
          <cell r="W100">
            <v>2400</v>
          </cell>
          <cell r="X100">
            <v>0.25</v>
          </cell>
          <cell r="Y100">
            <v>2400</v>
          </cell>
          <cell r="Z100">
            <v>0.25</v>
          </cell>
          <cell r="AA100">
            <v>2400</v>
          </cell>
          <cell r="AB100">
            <v>0.25</v>
          </cell>
          <cell r="AC100" t="str">
            <v>No Acumulativa</v>
          </cell>
          <cell r="AD100" t="str">
            <v>2
12</v>
          </cell>
          <cell r="BL100" t="str">
            <v>Secretaría de Desarrollo Social</v>
          </cell>
        </row>
        <row r="101">
          <cell r="A101">
            <v>93</v>
          </cell>
          <cell r="B101" t="str">
            <v>LE-2</v>
          </cell>
          <cell r="C101" t="str">
            <v>Territorio seguro que progresa</v>
          </cell>
          <cell r="D101" t="str">
            <v>Agricultura y desarrollo rural</v>
          </cell>
          <cell r="E101">
            <v>17</v>
          </cell>
          <cell r="F101" t="str">
            <v>Mejorar el Índice de competitividad de Bucaramanga 6,47 puntos</v>
          </cell>
          <cell r="G101" t="str">
            <v>Aumentar a 1% el aporte al PIB municipal por actividades primarias</v>
          </cell>
          <cell r="H101" t="str">
            <v>120210008</v>
          </cell>
          <cell r="I101" t="str">
            <v>Valor agregado por actividades económicas - Actividades primarias</v>
          </cell>
          <cell r="J101">
            <v>0.3</v>
          </cell>
          <cell r="K101">
            <v>1</v>
          </cell>
          <cell r="L101" t="str">
            <v>1709</v>
          </cell>
          <cell r="M101" t="str">
            <v>Infraestructura productiva y comercialización (1709)</v>
          </cell>
          <cell r="N101" t="str">
            <v>1709078</v>
          </cell>
          <cell r="O101" t="str">
            <v>Adecuar 1 Plaza de mercado</v>
          </cell>
          <cell r="P101">
            <v>170907800</v>
          </cell>
          <cell r="Q101" t="str">
            <v>Plazas de mercado adecuadas 
 (170907800)</v>
          </cell>
          <cell r="R101">
            <v>3</v>
          </cell>
          <cell r="S101" t="str">
            <v>Número</v>
          </cell>
          <cell r="T101">
            <v>1</v>
          </cell>
          <cell r="U101">
            <v>0.5</v>
          </cell>
          <cell r="V101">
            <v>0.5</v>
          </cell>
          <cell r="W101">
            <v>0</v>
          </cell>
          <cell r="X101">
            <v>0</v>
          </cell>
          <cell r="Y101">
            <v>0.5</v>
          </cell>
          <cell r="Z101">
            <v>0.5</v>
          </cell>
          <cell r="AA101">
            <v>0</v>
          </cell>
          <cell r="AB101">
            <v>0</v>
          </cell>
          <cell r="AC101" t="str">
            <v>No Acumulativa</v>
          </cell>
          <cell r="AD101">
            <v>2.12</v>
          </cell>
          <cell r="BL101" t="str">
            <v>Secretaría de Infraestructura</v>
          </cell>
        </row>
        <row r="102">
          <cell r="A102">
            <v>94</v>
          </cell>
          <cell r="B102" t="str">
            <v>LE-2</v>
          </cell>
          <cell r="C102" t="str">
            <v>Territorio seguro que progresa</v>
          </cell>
          <cell r="D102" t="str">
            <v>Agricultura y desarrollo rural</v>
          </cell>
          <cell r="E102">
            <v>17</v>
          </cell>
          <cell r="F102" t="str">
            <v>Mejorar el Índice de competitividad de Bucaramanga 6,47 puntos</v>
          </cell>
          <cell r="G102" t="str">
            <v>Aumentar a 1% el aporte al PIB municipal por actividades primarias</v>
          </cell>
          <cell r="H102" t="str">
            <v>120210008</v>
          </cell>
          <cell r="I102" t="str">
            <v>Valor agregado por actividades económicas - Actividades primarias</v>
          </cell>
          <cell r="J102">
            <v>0.3</v>
          </cell>
          <cell r="K102">
            <v>1</v>
          </cell>
          <cell r="L102" t="str">
            <v>1709</v>
          </cell>
          <cell r="M102" t="str">
            <v>Infraestructura productiva y comercialización (1709)</v>
          </cell>
          <cell r="N102" t="str">
            <v>1709105</v>
          </cell>
          <cell r="O102" t="str">
            <v>Apoyar 1 cadena productiva agrícola, forestal o pecuaria</v>
          </cell>
          <cell r="P102">
            <v>170910500</v>
          </cell>
          <cell r="Q102" t="str">
            <v xml:space="preserve">Cadenas productivas apoyadas
(170910500)
</v>
          </cell>
          <cell r="R102">
            <v>0</v>
          </cell>
          <cell r="S102" t="str">
            <v>Número</v>
          </cell>
          <cell r="T102">
            <v>1</v>
          </cell>
          <cell r="U102">
            <v>1</v>
          </cell>
          <cell r="V102">
            <v>0.25</v>
          </cell>
          <cell r="W102">
            <v>1</v>
          </cell>
          <cell r="X102">
            <v>0.25</v>
          </cell>
          <cell r="Y102">
            <v>1</v>
          </cell>
          <cell r="Z102">
            <v>0.25</v>
          </cell>
          <cell r="AA102">
            <v>1</v>
          </cell>
          <cell r="AB102">
            <v>0.25</v>
          </cell>
          <cell r="AC102" t="str">
            <v>No Acumulativa</v>
          </cell>
          <cell r="AD102" t="str">
            <v>2
12</v>
          </cell>
          <cell r="BL102" t="str">
            <v>Secretaría de Desarrollo Social</v>
          </cell>
        </row>
        <row r="103">
          <cell r="A103">
            <v>95</v>
          </cell>
          <cell r="B103" t="str">
            <v>LE-2</v>
          </cell>
          <cell r="C103" t="str">
            <v>Territorio seguro que progresa</v>
          </cell>
          <cell r="D103" t="str">
            <v>Transporte.</v>
          </cell>
          <cell r="E103">
            <v>24</v>
          </cell>
          <cell r="F103" t="str">
            <v>Mejorar el Índice de competitividad de Bucaramanga 6,47 puntos</v>
          </cell>
          <cell r="G103" t="str">
            <v>Disminuir a 13,3 la tasa de mortalidad por accidentes de transporte terreste</v>
          </cell>
          <cell r="H103" t="str">
            <v>050020022</v>
          </cell>
          <cell r="I103" t="str">
            <v>Salud - Tasa ajustada de mortalidad por accidentes de transporte terrestre</v>
          </cell>
          <cell r="J103">
            <v>14.47</v>
          </cell>
          <cell r="K103">
            <v>13.3</v>
          </cell>
          <cell r="L103" t="str">
            <v>2401</v>
          </cell>
          <cell r="M103" t="str">
            <v>Infraestructura red vial primaria (2401).</v>
          </cell>
          <cell r="N103" t="str">
            <v>2401008</v>
          </cell>
          <cell r="O103" t="str">
            <v xml:space="preserve">Mejorar 1 Vía primaria de los corredores estratégicos del municipio. </v>
          </cell>
          <cell r="P103">
            <v>240100800</v>
          </cell>
          <cell r="Q103" t="str">
            <v>Vía primaria mejorada (240100800)</v>
          </cell>
          <cell r="R103">
            <v>0</v>
          </cell>
          <cell r="S103" t="str">
            <v>Kilómetros</v>
          </cell>
          <cell r="T103">
            <v>1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</v>
          </cell>
          <cell r="AB103">
            <v>1</v>
          </cell>
          <cell r="AC103" t="str">
            <v>Acumulativa</v>
          </cell>
          <cell r="AD103">
            <v>11</v>
          </cell>
          <cell r="BL103" t="str">
            <v>Secretaría de Infraestructura</v>
          </cell>
        </row>
        <row r="104">
          <cell r="A104">
            <v>96</v>
          </cell>
          <cell r="B104" t="str">
            <v>LE-2</v>
          </cell>
          <cell r="C104" t="str">
            <v>Territorio seguro que progresa</v>
          </cell>
          <cell r="D104" t="str">
            <v>Transporte.</v>
          </cell>
          <cell r="E104">
            <v>24</v>
          </cell>
          <cell r="F104" t="str">
            <v>Mejorar el Índice de competitividad de Bucaramanga 6,47 puntos</v>
          </cell>
          <cell r="G104" t="str">
            <v>Disminuir a 13,3 la tasa de mortalidad por accidentes de transporte terreste</v>
          </cell>
          <cell r="H104" t="str">
            <v>050020022</v>
          </cell>
          <cell r="I104" t="str">
            <v>Salud - Tasa ajustada de mortalidad por accidentes de transporte terrestre</v>
          </cell>
          <cell r="J104">
            <v>14.47</v>
          </cell>
          <cell r="K104">
            <v>13.3</v>
          </cell>
          <cell r="L104" t="str">
            <v>2402</v>
          </cell>
          <cell r="M104" t="str">
            <v>Infraestructura red vial regional (2402)</v>
          </cell>
          <cell r="N104" t="str">
            <v>2402120</v>
          </cell>
          <cell r="O104" t="str">
            <v>Realizar mantenimiento a 10 puentes peatonales</v>
          </cell>
          <cell r="P104">
            <v>240212000</v>
          </cell>
          <cell r="Q104" t="str">
            <v>Puente peatonal con mantenimiento (240212000)</v>
          </cell>
          <cell r="R104">
            <v>4</v>
          </cell>
          <cell r="S104" t="str">
            <v>Número</v>
          </cell>
          <cell r="T104">
            <v>10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6</v>
          </cell>
          <cell r="Z104">
            <v>0.6</v>
          </cell>
          <cell r="AA104">
            <v>4</v>
          </cell>
          <cell r="AB104">
            <v>0.4</v>
          </cell>
          <cell r="AC104" t="str">
            <v>Acumulativa</v>
          </cell>
          <cell r="AD104">
            <v>11</v>
          </cell>
          <cell r="BL104" t="str">
            <v>Secretaría de Infraestructura</v>
          </cell>
        </row>
        <row r="105">
          <cell r="A105">
            <v>97</v>
          </cell>
          <cell r="B105" t="str">
            <v>LE-2</v>
          </cell>
          <cell r="C105" t="str">
            <v>Territorio seguro que progresa</v>
          </cell>
          <cell r="D105" t="str">
            <v>Transporte.</v>
          </cell>
          <cell r="E105">
            <v>24</v>
          </cell>
          <cell r="F105" t="str">
            <v>Mejorar el Índice de competitividad de Bucaramanga 6,47 puntos</v>
          </cell>
          <cell r="G105" t="str">
            <v>Disminuir a 13,3 la tasa de mortalidad por accidentes de transporte terreste</v>
          </cell>
          <cell r="H105" t="str">
            <v>050020022</v>
          </cell>
          <cell r="I105" t="str">
            <v>Salud - Tasa ajustada de mortalidad por accidentes de transporte terrestre</v>
          </cell>
          <cell r="J105">
            <v>14.47</v>
          </cell>
          <cell r="K105">
            <v>13.3</v>
          </cell>
          <cell r="L105" t="str">
            <v>2402</v>
          </cell>
          <cell r="M105" t="str">
            <v>Infraestructura red vial regional (2402)</v>
          </cell>
          <cell r="N105" t="str">
            <v>2402119</v>
          </cell>
          <cell r="O105" t="str">
            <v xml:space="preserve">Construir 1 Puente en vía urbana existente de la ciudad </v>
          </cell>
          <cell r="P105">
            <v>240211900</v>
          </cell>
          <cell r="Q105" t="str">
            <v>Puente construido en vía urbana existente (240211900)</v>
          </cell>
          <cell r="R105">
            <v>0</v>
          </cell>
          <cell r="S105" t="str">
            <v>Número</v>
          </cell>
          <cell r="T105">
            <v>1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0.5</v>
          </cell>
          <cell r="Z105">
            <v>0.5</v>
          </cell>
          <cell r="AA105">
            <v>0.5</v>
          </cell>
          <cell r="AB105">
            <v>0.5</v>
          </cell>
          <cell r="AC105" t="str">
            <v>Acumulativa</v>
          </cell>
          <cell r="AD105">
            <v>11</v>
          </cell>
          <cell r="BL105" t="str">
            <v>Secretaría de Infraestructura</v>
          </cell>
        </row>
        <row r="106">
          <cell r="A106">
            <v>98</v>
          </cell>
          <cell r="B106" t="str">
            <v>LE-2</v>
          </cell>
          <cell r="C106" t="str">
            <v>Territorio seguro que progresa</v>
          </cell>
          <cell r="D106" t="str">
            <v>Transporte.</v>
          </cell>
          <cell r="E106">
            <v>24</v>
          </cell>
          <cell r="F106" t="str">
            <v>Mejorar el Índice de competitividad de Bucaramanga 6,47 puntos</v>
          </cell>
          <cell r="G106" t="str">
            <v>Disminuir a 13,3 la tasa de mortalidad por accidentes de transporte terreste</v>
          </cell>
          <cell r="H106" t="str">
            <v>050020022</v>
          </cell>
          <cell r="I106" t="str">
            <v>Salud - Tasa ajustada de mortalidad por accidentes de transporte terrestre</v>
          </cell>
          <cell r="J106">
            <v>14.47</v>
          </cell>
          <cell r="K106">
            <v>13.3</v>
          </cell>
          <cell r="L106" t="str">
            <v>2401</v>
          </cell>
          <cell r="M106" t="str">
            <v>Infraestructura red vial primaria (2401)</v>
          </cell>
          <cell r="N106" t="str">
            <v>2401039</v>
          </cell>
          <cell r="O106" t="str">
            <v>Construir 2 puentes peatonales en la red vial de la ciudad</v>
          </cell>
          <cell r="P106">
            <v>240103900</v>
          </cell>
          <cell r="Q106" t="str">
            <v>Puente peatonal construido (240103900)</v>
          </cell>
          <cell r="R106">
            <v>0</v>
          </cell>
          <cell r="S106" t="str">
            <v>Número</v>
          </cell>
          <cell r="T106">
            <v>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</v>
          </cell>
          <cell r="Z106">
            <v>1</v>
          </cell>
          <cell r="AA106">
            <v>0</v>
          </cell>
          <cell r="AB106">
            <v>0</v>
          </cell>
          <cell r="AC106" t="str">
            <v>Acumulativa</v>
          </cell>
          <cell r="AD106">
            <v>11</v>
          </cell>
          <cell r="BL106" t="str">
            <v>Secretaría de Infraestructura</v>
          </cell>
        </row>
        <row r="107">
          <cell r="A107">
            <v>99</v>
          </cell>
          <cell r="B107" t="str">
            <v>LE-2</v>
          </cell>
          <cell r="C107" t="str">
            <v>Territorio seguro que progresa</v>
          </cell>
          <cell r="D107" t="str">
            <v>Transporte.</v>
          </cell>
          <cell r="E107">
            <v>24</v>
          </cell>
          <cell r="F107" t="str">
            <v>Mejorar el Índice de competitividad de Bucaramanga 6,47 puntos</v>
          </cell>
          <cell r="G107" t="str">
            <v>Disminuir a 13,3 la tasa de mortalidad por accidentes de transporte terreste</v>
          </cell>
          <cell r="H107" t="str">
            <v>050020022</v>
          </cell>
          <cell r="I107" t="str">
            <v>Salud - Tasa ajustada de mortalidad por accidentes de transporte terrestre</v>
          </cell>
          <cell r="J107">
            <v>14.47</v>
          </cell>
          <cell r="K107">
            <v>13.3</v>
          </cell>
          <cell r="L107" t="str">
            <v>2402</v>
          </cell>
          <cell r="M107" t="str">
            <v>Infraestructura red vial regional (2402)</v>
          </cell>
          <cell r="N107" t="str">
            <v>2402083</v>
          </cell>
          <cell r="O107" t="str">
            <v>Realizar mantenimiento a 5 Puentes vehiculares de la red vial urbana</v>
          </cell>
          <cell r="P107">
            <v>240208300</v>
          </cell>
          <cell r="Q107" t="str">
            <v>Puente de la red vial urbana con mantenimiento (240208300)</v>
          </cell>
          <cell r="R107">
            <v>0</v>
          </cell>
          <cell r="S107" t="str">
            <v>Número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4</v>
          </cell>
          <cell r="Z107">
            <v>0.8</v>
          </cell>
          <cell r="AA107">
            <v>1</v>
          </cell>
          <cell r="AB107">
            <v>0.2</v>
          </cell>
          <cell r="AC107" t="str">
            <v>Acumulativa</v>
          </cell>
          <cell r="AD107">
            <v>11</v>
          </cell>
          <cell r="BL107" t="str">
            <v>Secretaría de Infraestructura</v>
          </cell>
        </row>
        <row r="108">
          <cell r="A108">
            <v>100</v>
          </cell>
          <cell r="B108" t="str">
            <v>LE-2</v>
          </cell>
          <cell r="C108" t="str">
            <v>Territorio seguro que progresa</v>
          </cell>
          <cell r="D108" t="str">
            <v>Transporte.</v>
          </cell>
          <cell r="E108">
            <v>24</v>
          </cell>
          <cell r="F108" t="str">
            <v>Mejorar el Índice de competitividad de Bucaramanga 6,47 puntos</v>
          </cell>
          <cell r="G108" t="str">
            <v>Disminuir a 13,3 la tasa de mortalidad por accidentes de transporte terreste</v>
          </cell>
          <cell r="H108" t="str">
            <v>050020022</v>
          </cell>
          <cell r="I108" t="str">
            <v>Salud - Tasa ajustada de mortalidad por accidentes de transporte terrestre</v>
          </cell>
          <cell r="J108">
            <v>14.47</v>
          </cell>
          <cell r="K108">
            <v>13.3</v>
          </cell>
          <cell r="L108" t="str">
            <v>2402</v>
          </cell>
          <cell r="M108" t="str">
            <v>Infraestructura red vial regional (2402)</v>
          </cell>
          <cell r="N108" t="str">
            <v>2402044</v>
          </cell>
          <cell r="O108" t="str">
            <v>Construir 1 Puente vehicular en vía terciaria de la ciudad</v>
          </cell>
          <cell r="P108">
            <v>240204400</v>
          </cell>
          <cell r="Q108" t="str">
            <v>Puente construido en vía terciaria (240204400)</v>
          </cell>
          <cell r="R108">
            <v>3</v>
          </cell>
          <cell r="S108" t="str">
            <v>Número</v>
          </cell>
          <cell r="T108">
            <v>1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Acumulativa</v>
          </cell>
          <cell r="AD108">
            <v>11</v>
          </cell>
          <cell r="BL108" t="str">
            <v>Secretaría de Infraestructura</v>
          </cell>
        </row>
        <row r="109">
          <cell r="A109">
            <v>101</v>
          </cell>
          <cell r="B109" t="str">
            <v>LE-2</v>
          </cell>
          <cell r="C109" t="str">
            <v>Territorio seguro que progresa</v>
          </cell>
          <cell r="D109" t="str">
            <v>Transporte.</v>
          </cell>
          <cell r="E109">
            <v>24</v>
          </cell>
          <cell r="F109" t="str">
            <v>Mejorar el Índice de competitividad de Bucaramanga 6,47 puntos</v>
          </cell>
          <cell r="G109" t="str">
            <v>Disminuir a 13,3 la tasa de mortalidad por accidentes de transporte terreste</v>
          </cell>
          <cell r="H109" t="str">
            <v>050020022</v>
          </cell>
          <cell r="I109" t="str">
            <v>Salud - Tasa ajustada de mortalidad por accidentes de transporte terrestre</v>
          </cell>
          <cell r="J109">
            <v>14.47</v>
          </cell>
          <cell r="K109">
            <v>13.3</v>
          </cell>
          <cell r="L109" t="str">
            <v>2402</v>
          </cell>
          <cell r="M109" t="str">
            <v>Infraestructura red vial regional (2402)</v>
          </cell>
          <cell r="N109" t="str">
            <v>2402118</v>
          </cell>
          <cell r="O109" t="str">
            <v>Realizar 4 Estudios de preinversión para la red vial regional</v>
          </cell>
          <cell r="P109">
            <v>240211800</v>
          </cell>
          <cell r="Q109" t="str">
            <v>Estudios de preinversión para la red vial regional (240211800)</v>
          </cell>
          <cell r="R109">
            <v>0</v>
          </cell>
          <cell r="S109" t="str">
            <v>Número</v>
          </cell>
          <cell r="T109">
            <v>4</v>
          </cell>
          <cell r="U109">
            <v>1</v>
          </cell>
          <cell r="V109">
            <v>0.25</v>
          </cell>
          <cell r="W109">
            <v>1</v>
          </cell>
          <cell r="X109">
            <v>0.25</v>
          </cell>
          <cell r="Y109">
            <v>1</v>
          </cell>
          <cell r="Z109">
            <v>0.25</v>
          </cell>
          <cell r="AA109">
            <v>1</v>
          </cell>
          <cell r="AB109">
            <v>0.25</v>
          </cell>
          <cell r="AC109" t="str">
            <v>Acumulativa</v>
          </cell>
          <cell r="AD109">
            <v>11</v>
          </cell>
          <cell r="BL109" t="str">
            <v>Secretaría de Infraestructura</v>
          </cell>
        </row>
        <row r="110">
          <cell r="A110">
            <v>102</v>
          </cell>
          <cell r="B110" t="str">
            <v>LE-2</v>
          </cell>
          <cell r="C110" t="str">
            <v>Territorio seguro que progresa</v>
          </cell>
          <cell r="D110" t="str">
            <v>Transporte.</v>
          </cell>
          <cell r="E110">
            <v>24</v>
          </cell>
          <cell r="F110" t="str">
            <v>Mejorar el Índice de competitividad de Bucaramanga 6,47 puntos</v>
          </cell>
          <cell r="G110" t="str">
            <v>Disminuir a 13,3 la tasa de mortalidad por accidentes de transporte terreste</v>
          </cell>
          <cell r="H110" t="str">
            <v>050020022</v>
          </cell>
          <cell r="I110" t="str">
            <v>Salud - Tasa ajustada de mortalidad por accidentes de transporte terrestre</v>
          </cell>
          <cell r="J110">
            <v>14.47</v>
          </cell>
          <cell r="K110">
            <v>13.3</v>
          </cell>
          <cell r="L110" t="str">
            <v>2402</v>
          </cell>
          <cell r="M110" t="str">
            <v>Infraestructura red vial regional (2402)</v>
          </cell>
          <cell r="N110" t="str">
            <v>2402113</v>
          </cell>
          <cell r="O110" t="str">
            <v xml:space="preserve">Construir 1 Vía urbana en la ciudad. </v>
          </cell>
          <cell r="P110">
            <v>240211300</v>
          </cell>
          <cell r="Q110" t="str">
            <v>Vía urbana construida (240211300)</v>
          </cell>
          <cell r="R110">
            <v>0</v>
          </cell>
          <cell r="S110" t="str">
            <v>Kiómetros</v>
          </cell>
          <cell r="T110">
            <v>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0.5</v>
          </cell>
          <cell r="Z110">
            <v>0.5</v>
          </cell>
          <cell r="AA110">
            <v>0.5</v>
          </cell>
          <cell r="AB110">
            <v>0.5</v>
          </cell>
          <cell r="AC110" t="str">
            <v>Acumulativa</v>
          </cell>
          <cell r="AD110">
            <v>11</v>
          </cell>
          <cell r="BL110" t="str">
            <v>Secretaría de Infraestructura</v>
          </cell>
        </row>
        <row r="111">
          <cell r="A111">
            <v>103</v>
          </cell>
          <cell r="B111" t="str">
            <v>LE-2</v>
          </cell>
          <cell r="C111" t="str">
            <v>Territorio seguro que progresa</v>
          </cell>
          <cell r="D111" t="str">
            <v>Transporte.</v>
          </cell>
          <cell r="E111">
            <v>24</v>
          </cell>
          <cell r="F111" t="str">
            <v>Mejorar el Índice de competitividad de Bucaramanga 6,47 puntos</v>
          </cell>
          <cell r="G111" t="str">
            <v>Disminuir a 13,3 la tasa de mortalidad por accidentes de transporte terreste</v>
          </cell>
          <cell r="H111" t="str">
            <v>050020022</v>
          </cell>
          <cell r="I111" t="str">
            <v>Salud - Tasa ajustada de mortalidad por accidentes de transporte terrestre</v>
          </cell>
          <cell r="J111">
            <v>14.47</v>
          </cell>
          <cell r="K111">
            <v>13.3</v>
          </cell>
          <cell r="L111" t="str">
            <v>2402</v>
          </cell>
          <cell r="M111" t="str">
            <v>Infraestructura red vial regional (2402)</v>
          </cell>
          <cell r="N111" t="str">
            <v>2402114</v>
          </cell>
          <cell r="O111" t="str">
            <v>Mejorar 20 Km de Vías urbanas del municipio</v>
          </cell>
          <cell r="P111">
            <v>240211400</v>
          </cell>
          <cell r="Q111" t="str">
            <v>Vía urbana mejorada (240211400)</v>
          </cell>
          <cell r="R111">
            <v>14</v>
          </cell>
          <cell r="S111" t="str">
            <v>Kilómetros</v>
          </cell>
          <cell r="T111">
            <v>20</v>
          </cell>
          <cell r="U111">
            <v>2.63</v>
          </cell>
          <cell r="V111">
            <v>0.13150000000000001</v>
          </cell>
          <cell r="W111">
            <v>17.16</v>
          </cell>
          <cell r="X111">
            <v>0.85799999999999998</v>
          </cell>
          <cell r="Y111">
            <v>0.21</v>
          </cell>
          <cell r="Z111">
            <v>1.0499999999999999E-2</v>
          </cell>
          <cell r="AA111">
            <v>0</v>
          </cell>
          <cell r="AB111">
            <v>0</v>
          </cell>
          <cell r="AC111" t="str">
            <v>Acumulativa</v>
          </cell>
          <cell r="AD111">
            <v>11</v>
          </cell>
          <cell r="BL111" t="str">
            <v>Secretaría de Infraestructura</v>
          </cell>
        </row>
        <row r="112">
          <cell r="A112">
            <v>104</v>
          </cell>
          <cell r="B112" t="str">
            <v>LE-2</v>
          </cell>
          <cell r="C112" t="str">
            <v>Territorio seguro que progresa</v>
          </cell>
          <cell r="D112" t="str">
            <v>Transporte.</v>
          </cell>
          <cell r="E112">
            <v>24</v>
          </cell>
          <cell r="F112" t="str">
            <v>Mejorar el Índice de competitividad de Bucaramanga 6,47 puntos</v>
          </cell>
          <cell r="G112" t="str">
            <v>Disminuir a 13,3 la tasa de mortalidad por accidentes de transporte terreste</v>
          </cell>
          <cell r="H112" t="str">
            <v>050020022</v>
          </cell>
          <cell r="I112" t="str">
            <v>Salud - Tasa ajustada de mortalidad por accidentes de transporte terrestre</v>
          </cell>
          <cell r="J112">
            <v>14.47</v>
          </cell>
          <cell r="K112">
            <v>13.3</v>
          </cell>
          <cell r="L112" t="str">
            <v>2402</v>
          </cell>
          <cell r="M112" t="str">
            <v>Infraestructura red vial regional (2402)</v>
          </cell>
          <cell r="N112" t="str">
            <v>2402115</v>
          </cell>
          <cell r="O112" t="str">
            <v>Realizar mantenimiento periódico o rutinario a 80 Km de vías urbanas</v>
          </cell>
          <cell r="P112">
            <v>240211500</v>
          </cell>
          <cell r="Q112" t="str">
            <v>Vía urbana con mantenimiento periódico o rutinario (240211500)</v>
          </cell>
          <cell r="R112">
            <v>0</v>
          </cell>
          <cell r="S112" t="str">
            <v>Kilómetros</v>
          </cell>
          <cell r="T112">
            <v>80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</v>
          </cell>
          <cell r="Z112">
            <v>0.5</v>
          </cell>
          <cell r="AA112">
            <v>40</v>
          </cell>
          <cell r="AB112">
            <v>0.5</v>
          </cell>
          <cell r="AC112" t="str">
            <v>Acumulativa</v>
          </cell>
          <cell r="AD112">
            <v>11</v>
          </cell>
          <cell r="BL112" t="str">
            <v>Secretaría de Infraestructura</v>
          </cell>
        </row>
        <row r="113">
          <cell r="A113">
            <v>105</v>
          </cell>
          <cell r="B113" t="str">
            <v>LE-2</v>
          </cell>
          <cell r="C113" t="str">
            <v>Territorio seguro que progresa</v>
          </cell>
          <cell r="D113" t="str">
            <v>Transporte.</v>
          </cell>
          <cell r="E113">
            <v>24</v>
          </cell>
          <cell r="F113" t="str">
            <v>Mejorar el Índice de competitividad de Bucaramanga 6,47 puntos</v>
          </cell>
          <cell r="G113" t="str">
            <v>Disminuir a 13,3 la tasa de mortalidad por accidentes de transporte terreste</v>
          </cell>
          <cell r="H113" t="str">
            <v>050020022</v>
          </cell>
          <cell r="I113" t="str">
            <v>Salud - Tasa ajustada de mortalidad por accidentes de transporte terrestre</v>
          </cell>
          <cell r="J113">
            <v>14.47</v>
          </cell>
          <cell r="K113">
            <v>13.3</v>
          </cell>
          <cell r="L113" t="str">
            <v>2402</v>
          </cell>
          <cell r="M113" t="str">
            <v>Infraestructura red vial regional (2402)</v>
          </cell>
          <cell r="N113" t="str">
            <v>2402042</v>
          </cell>
          <cell r="O113" t="str">
            <v>Construir 5.000 metros líneales de placa huella en la zona rural</v>
          </cell>
          <cell r="P113">
            <v>240204200</v>
          </cell>
          <cell r="Q113" t="str">
            <v>Placa huella construida (240204200)</v>
          </cell>
          <cell r="R113">
            <v>4660</v>
          </cell>
          <cell r="S113" t="str">
            <v>Metros lineales</v>
          </cell>
          <cell r="T113">
            <v>5000</v>
          </cell>
          <cell r="U113">
            <v>690</v>
          </cell>
          <cell r="V113">
            <v>0.13800000000000001</v>
          </cell>
          <cell r="W113">
            <v>4000</v>
          </cell>
          <cell r="X113">
            <v>0.8</v>
          </cell>
          <cell r="Y113">
            <v>310</v>
          </cell>
          <cell r="Z113">
            <v>6.2E-2</v>
          </cell>
          <cell r="AA113">
            <v>0</v>
          </cell>
          <cell r="AB113">
            <v>0</v>
          </cell>
          <cell r="AC113" t="str">
            <v>Acumulativa</v>
          </cell>
          <cell r="AD113">
            <v>11</v>
          </cell>
          <cell r="BL113" t="str">
            <v>Secretaría de Infraestructura</v>
          </cell>
        </row>
        <row r="114">
          <cell r="A114">
            <v>106</v>
          </cell>
          <cell r="B114" t="str">
            <v>LE-2</v>
          </cell>
          <cell r="C114" t="str">
            <v>Territorio seguro que progresa</v>
          </cell>
          <cell r="D114" t="str">
            <v>Transporte.</v>
          </cell>
          <cell r="E114">
            <v>24</v>
          </cell>
          <cell r="F114" t="str">
            <v>Mejorar el Índice de competitividad de Bucaramanga 6,47 puntos</v>
          </cell>
          <cell r="G114" t="str">
            <v>Disminuir a 13,3 la tasa de mortalidad por accidentes de transporte terreste</v>
          </cell>
          <cell r="H114" t="str">
            <v>050020022</v>
          </cell>
          <cell r="I114" t="str">
            <v>Salud - Tasa ajustada de mortalidad por accidentes de transporte terrestre</v>
          </cell>
          <cell r="J114">
            <v>14.47</v>
          </cell>
          <cell r="K114">
            <v>13.3</v>
          </cell>
          <cell r="L114" t="str">
            <v>2402</v>
          </cell>
          <cell r="M114" t="str">
            <v>Infraestructura red vial regional (2402)</v>
          </cell>
          <cell r="N114" t="str">
            <v>2402112</v>
          </cell>
          <cell r="O114" t="str">
            <v xml:space="preserve">Realizar el mantenimiento periódico o rutinario a 110 Km de Vías terciarias de la malla vial rural de la ciudad por año. </v>
          </cell>
          <cell r="P114">
            <v>240211200</v>
          </cell>
          <cell r="Q114" t="str">
            <v>Vía terciaria con mantenimiento periódico o rutinario (240211200)</v>
          </cell>
          <cell r="R114">
            <v>110</v>
          </cell>
          <cell r="S114" t="str">
            <v>Kilómetros</v>
          </cell>
          <cell r="T114">
            <v>110</v>
          </cell>
          <cell r="U114">
            <v>0</v>
          </cell>
          <cell r="V114">
            <v>0</v>
          </cell>
          <cell r="W114">
            <v>110</v>
          </cell>
          <cell r="X114">
            <v>0.33</v>
          </cell>
          <cell r="Y114">
            <v>110</v>
          </cell>
          <cell r="Z114">
            <v>0.33</v>
          </cell>
          <cell r="AA114">
            <v>110</v>
          </cell>
          <cell r="AB114">
            <v>0.34</v>
          </cell>
          <cell r="AC114" t="str">
            <v>No Acumulativa</v>
          </cell>
          <cell r="AD114">
            <v>11</v>
          </cell>
          <cell r="BL114" t="str">
            <v>Secretaría de Infraestructura</v>
          </cell>
        </row>
        <row r="115">
          <cell r="A115">
            <v>107</v>
          </cell>
          <cell r="B115" t="str">
            <v>LE-2</v>
          </cell>
          <cell r="C115" t="str">
            <v>Territorio seguro que progresa</v>
          </cell>
          <cell r="D115" t="str">
            <v>Transporte.</v>
          </cell>
          <cell r="E115">
            <v>24</v>
          </cell>
          <cell r="F115" t="str">
            <v>Mejorar el Índice de competitividad de Bucaramanga 6,47 puntos</v>
          </cell>
          <cell r="G115" t="str">
            <v>Disminuir a 13,3 la tasa de mortalidad por accidentes de transporte terreste</v>
          </cell>
          <cell r="H115" t="str">
            <v>050020022</v>
          </cell>
          <cell r="I115" t="str">
            <v>Salud - Tasa ajustada de mortalidad por accidentes de transporte terrestre</v>
          </cell>
          <cell r="J115">
            <v>14.47</v>
          </cell>
          <cell r="K115">
            <v>13.3</v>
          </cell>
          <cell r="L115" t="str">
            <v>2402</v>
          </cell>
          <cell r="M115" t="str">
            <v>Infraestructura red vial regional (2402)</v>
          </cell>
          <cell r="N115" t="str">
            <v>2402070</v>
          </cell>
          <cell r="O115" t="str">
            <v>Construir 1 Paso deprimido en vía urbana de la ciudad</v>
          </cell>
          <cell r="P115">
            <v>240207000</v>
          </cell>
          <cell r="Q115" t="str">
            <v>Paso deprimido construido en vía urbana (24020700)</v>
          </cell>
          <cell r="R115">
            <v>0</v>
          </cell>
          <cell r="S115" t="str">
            <v>Número</v>
          </cell>
          <cell r="T115">
            <v>1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</v>
          </cell>
          <cell r="AB115">
            <v>1</v>
          </cell>
          <cell r="AC115" t="str">
            <v>Acumulativa</v>
          </cell>
          <cell r="AD115">
            <v>11</v>
          </cell>
          <cell r="BL115" t="str">
            <v>Secretaría de Infraestructura</v>
          </cell>
        </row>
        <row r="116">
          <cell r="A116">
            <v>108</v>
          </cell>
          <cell r="B116" t="str">
            <v>LE-2</v>
          </cell>
          <cell r="C116" t="str">
            <v>Territorio seguro que progresa</v>
          </cell>
          <cell r="D116" t="str">
            <v>Transporte.</v>
          </cell>
          <cell r="E116">
            <v>24</v>
          </cell>
          <cell r="F116" t="str">
            <v>Mejorar el Índice de competitividad de Bucaramanga 6,47 puntos</v>
          </cell>
          <cell r="G116" t="str">
            <v>Disminuir a 13,3 la tasa de mortalidad por accidentes de transporte terreste</v>
          </cell>
          <cell r="H116" t="str">
            <v>050020022</v>
          </cell>
          <cell r="I116" t="str">
            <v>Salud - Tasa ajustada de mortalidad por accidentes de transporte terrestre</v>
          </cell>
          <cell r="J116">
            <v>14.47</v>
          </cell>
          <cell r="K116">
            <v>13.3</v>
          </cell>
          <cell r="L116" t="str">
            <v>2402</v>
          </cell>
          <cell r="M116" t="str">
            <v>Infraestructura red vial regional (2402)</v>
          </cell>
          <cell r="N116" t="str">
            <v>2402062</v>
          </cell>
          <cell r="O116" t="str">
            <v>Construir 1 intercambiador en vía urbana de la ciudad</v>
          </cell>
          <cell r="P116">
            <v>240206200</v>
          </cell>
          <cell r="Q116" t="str">
            <v>Intercambiador construido en vía urbana (240206200)</v>
          </cell>
          <cell r="R116">
            <v>0</v>
          </cell>
          <cell r="S116" t="str">
            <v>Número</v>
          </cell>
          <cell r="T116">
            <v>1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1</v>
          </cell>
          <cell r="AB116">
            <v>1</v>
          </cell>
          <cell r="AC116" t="str">
            <v>Acumulativa</v>
          </cell>
          <cell r="AD116">
            <v>11</v>
          </cell>
          <cell r="BL116" t="str">
            <v>Secretaría de Infraestructura</v>
          </cell>
        </row>
        <row r="117">
          <cell r="A117">
            <v>109</v>
          </cell>
          <cell r="B117" t="str">
            <v>LE-2</v>
          </cell>
          <cell r="C117" t="str">
            <v>Territorio seguro que progresa</v>
          </cell>
          <cell r="D117" t="str">
            <v>Transporte.</v>
          </cell>
          <cell r="E117">
            <v>24</v>
          </cell>
          <cell r="F117" t="str">
            <v>Mejorar el Índice de competitividad de Bucaramanga 6,47 puntos</v>
          </cell>
          <cell r="G117" t="str">
            <v>Disminuir a 13,3 la tasa de mortalidad por accidentes de transporte terreste</v>
          </cell>
          <cell r="H117" t="str">
            <v>050020022</v>
          </cell>
          <cell r="I117" t="str">
            <v>Salud - Tasa ajustada de mortalidad por accidentes de transporte terrestre</v>
          </cell>
          <cell r="J117">
            <v>14.47</v>
          </cell>
          <cell r="K117">
            <v>13.3</v>
          </cell>
          <cell r="L117" t="str">
            <v>2402</v>
          </cell>
          <cell r="M117" t="str">
            <v>Infraestructura red vial regional (2402)</v>
          </cell>
          <cell r="N117" t="str">
            <v>2402094</v>
          </cell>
          <cell r="O117" t="str">
            <v>Realizar mantenimiento y/o adecuación y/o reubicación a 10.000 mts de ciclo infraestructuras urbanas del municipio</v>
          </cell>
          <cell r="P117">
            <v>240209400</v>
          </cell>
          <cell r="Q117" t="str">
            <v>Ciclo infraestructura urbana con mantenimiento (240209400)</v>
          </cell>
          <cell r="R117">
            <v>0</v>
          </cell>
          <cell r="S117" t="str">
            <v>Metros lineales</v>
          </cell>
          <cell r="T117">
            <v>10000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10000</v>
          </cell>
          <cell r="AB117">
            <v>1</v>
          </cell>
          <cell r="AC117" t="str">
            <v>Acumulativa</v>
          </cell>
          <cell r="AD117">
            <v>11.13</v>
          </cell>
          <cell r="BL117" t="str">
            <v>Secretaría de Infraestructura</v>
          </cell>
        </row>
        <row r="118">
          <cell r="A118">
            <v>110</v>
          </cell>
          <cell r="B118" t="str">
            <v>LE-2</v>
          </cell>
          <cell r="C118" t="str">
            <v>Territorio seguro que progresa</v>
          </cell>
          <cell r="D118" t="str">
            <v>Transporte.</v>
          </cell>
          <cell r="E118">
            <v>24</v>
          </cell>
          <cell r="F118" t="str">
            <v>Mejorar el Índice de competitividad de Bucaramanga 6,47 puntos</v>
          </cell>
          <cell r="G118" t="str">
            <v>Incrementar a 50.000 el numero de viajes promedio en dias habiles, realizados por la poblacion en el sistema de transporte masivo</v>
          </cell>
          <cell r="H118" t="str">
            <v>00000025</v>
          </cell>
          <cell r="I118" t="str">
            <v>Viajes promedio en dias habiles realizados por la poblacion en el sistema de transporte masivo</v>
          </cell>
          <cell r="J118">
            <v>27000</v>
          </cell>
          <cell r="K118">
            <v>50000</v>
          </cell>
          <cell r="L118" t="str">
            <v>2408</v>
          </cell>
          <cell r="M118" t="str">
            <v>Prestación de servicios de transporte público de pasajeros (2408).</v>
          </cell>
          <cell r="N118" t="str">
            <v>2408052</v>
          </cell>
          <cell r="O118" t="str">
            <v>Cofinanciar un (1) Sistema de transporte público de pasajeros (SITM, SITP, SETP, SITR)</v>
          </cell>
          <cell r="P118">
            <v>240805200</v>
          </cell>
          <cell r="Q118" t="str">
            <v>Sistema de transporte público de pasajeros cofinanciado 
 (240805200)</v>
          </cell>
          <cell r="R118">
            <v>1</v>
          </cell>
          <cell r="S118" t="str">
            <v xml:space="preserve">Número </v>
          </cell>
          <cell r="T118">
            <v>1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</v>
          </cell>
          <cell r="AB118">
            <v>1</v>
          </cell>
          <cell r="AC118" t="str">
            <v>Acumulativa</v>
          </cell>
          <cell r="AD118" t="str">
            <v>3, 11, 13</v>
          </cell>
          <cell r="BL118" t="str">
            <v>Secretaría de Hacienda</v>
          </cell>
        </row>
        <row r="119">
          <cell r="A119">
            <v>111</v>
          </cell>
          <cell r="B119" t="str">
            <v>LE-2</v>
          </cell>
          <cell r="C119" t="str">
            <v>Territorio seguro que progresa</v>
          </cell>
          <cell r="D119" t="str">
            <v>Transporte.</v>
          </cell>
          <cell r="E119">
            <v>24</v>
          </cell>
          <cell r="F119" t="str">
            <v>Mejorar el Índice de competitividad de Bucaramanga 6,47 puntos</v>
          </cell>
          <cell r="G119" t="str">
            <v>Incrementar a 50.000 el numero de viajes promedio en dias habiles, realizados por la poblacion en el sistema de transporte masivo</v>
          </cell>
          <cell r="H119" t="str">
            <v>00000025</v>
          </cell>
          <cell r="I119" t="str">
            <v>Viajes promedio en dias habiles realizados por la poblacion en el sistema de transporte masivo</v>
          </cell>
          <cell r="J119">
            <v>27000</v>
          </cell>
          <cell r="K119">
            <v>50000</v>
          </cell>
          <cell r="L119" t="str">
            <v>2409</v>
          </cell>
          <cell r="M119" t="str">
            <v>Seguridad de transporte (2409).</v>
          </cell>
          <cell r="N119" t="str">
            <v>2409002</v>
          </cell>
          <cell r="O119" t="str">
            <v>Realizar 4 Campañas para fortalecer el uso de transporte público</v>
          </cell>
          <cell r="P119">
            <v>240900200</v>
          </cell>
          <cell r="Q119" t="str">
            <v>Campañas realizadas (240900200)</v>
          </cell>
          <cell r="R119">
            <v>4</v>
          </cell>
          <cell r="S119" t="str">
            <v xml:space="preserve">Número </v>
          </cell>
          <cell r="T119">
            <v>4</v>
          </cell>
          <cell r="U119">
            <v>0</v>
          </cell>
          <cell r="V119">
            <v>0</v>
          </cell>
          <cell r="W119">
            <v>1</v>
          </cell>
          <cell r="X119">
            <v>0.25</v>
          </cell>
          <cell r="Y119">
            <v>0</v>
          </cell>
          <cell r="Z119">
            <v>0</v>
          </cell>
          <cell r="AA119">
            <v>3</v>
          </cell>
          <cell r="AB119">
            <v>0.75</v>
          </cell>
          <cell r="AC119" t="str">
            <v>Acumulativa</v>
          </cell>
          <cell r="AD119">
            <v>11</v>
          </cell>
          <cell r="BL119" t="str">
            <v>Secretaría de Hacienda</v>
          </cell>
        </row>
        <row r="120">
          <cell r="A120">
            <v>112</v>
          </cell>
          <cell r="B120" t="str">
            <v>LE-2</v>
          </cell>
          <cell r="C120" t="str">
            <v>Territorio seguro que progresa</v>
          </cell>
          <cell r="D120" t="str">
            <v>Transporte.</v>
          </cell>
          <cell r="E120">
            <v>24</v>
          </cell>
          <cell r="F120" t="str">
            <v>Mejorar el Índice de competitividad de Bucaramanga 6,47 puntos</v>
          </cell>
          <cell r="G120" t="str">
            <v>Incrementar a 50.000 el numero de viajes promedio en dias habiles, realizados por la poblacion en el sistema de transporte masivo</v>
          </cell>
          <cell r="H120" t="str">
            <v>00000025</v>
          </cell>
          <cell r="I120" t="str">
            <v>Viajes promedio en dias habiles realizados por la poblacion en el sistema de transporte masivo</v>
          </cell>
          <cell r="J120">
            <v>27000</v>
          </cell>
          <cell r="K120">
            <v>50000</v>
          </cell>
          <cell r="L120" t="str">
            <v>2408</v>
          </cell>
          <cell r="M120" t="str">
            <v>Prestación de servicios de transporte público de pasajeros (2408).</v>
          </cell>
          <cell r="N120" t="str">
            <v>2408001</v>
          </cell>
          <cell r="O120" t="str">
            <v>Promover la movilización de 150.000 pasajeros a través de medios de transporte sostenibles.</v>
          </cell>
          <cell r="P120">
            <v>240800100</v>
          </cell>
          <cell r="Q120" t="str">
            <v>Pasajeros que se movilizan en medios de transporte sostenibles (240800100)</v>
          </cell>
          <cell r="R120">
            <v>20000</v>
          </cell>
          <cell r="S120" t="str">
            <v>Numero</v>
          </cell>
          <cell r="T120">
            <v>150000</v>
          </cell>
          <cell r="U120">
            <v>10000</v>
          </cell>
          <cell r="V120">
            <v>6.6666666666666666E-2</v>
          </cell>
          <cell r="W120">
            <v>20000</v>
          </cell>
          <cell r="X120">
            <v>0.13333333333333333</v>
          </cell>
          <cell r="Y120">
            <v>60000</v>
          </cell>
          <cell r="Z120">
            <v>0.4</v>
          </cell>
          <cell r="AA120">
            <v>60000</v>
          </cell>
          <cell r="AB120">
            <v>0.4</v>
          </cell>
          <cell r="AC120" t="str">
            <v>Acumulativa</v>
          </cell>
          <cell r="AD120" t="str">
            <v>11, 13</v>
          </cell>
          <cell r="BL120" t="str">
            <v>Secretaría de Hacienda</v>
          </cell>
        </row>
        <row r="121">
          <cell r="A121">
            <v>113</v>
          </cell>
          <cell r="B121" t="str">
            <v>LE-2</v>
          </cell>
          <cell r="C121" t="str">
            <v>Territorio seguro que progresa</v>
          </cell>
          <cell r="D121" t="str">
            <v>Transporte.</v>
          </cell>
          <cell r="E121">
            <v>24</v>
          </cell>
          <cell r="F121" t="str">
            <v>Mejorar el Índice de competitividad de Bucaramanga 6,47 puntos</v>
          </cell>
          <cell r="G121" t="str">
            <v>Incrementar a 50.000 el numero de viajes promedio en dias habiles, realizados por la poblacion en el sistema de transporte masivo</v>
          </cell>
          <cell r="H121" t="str">
            <v>00000025</v>
          </cell>
          <cell r="I121" t="str">
            <v>Viajes promedio en dias habiles realizados por la poblacion en el sistema de transporte masivo</v>
          </cell>
          <cell r="J121">
            <v>27000</v>
          </cell>
          <cell r="K121">
            <v>50000</v>
          </cell>
          <cell r="L121" t="str">
            <v>2408</v>
          </cell>
          <cell r="M121" t="str">
            <v>Prestación de servicios de transporte público de pasajeros (2408).</v>
          </cell>
          <cell r="N121" t="str">
            <v>2408001</v>
          </cell>
          <cell r="O121" t="str">
            <v xml:space="preserve">Movilizar 80.000 pasajeros con la tarifa diferencial a la población vulnerable (acuerdo 030 de 2022) para el acceso al sistema integrado de transporte público.   </v>
          </cell>
          <cell r="P121">
            <v>240800100</v>
          </cell>
          <cell r="Q121" t="str">
            <v>Pasajeros que se movilizan en medios de transporte sostenibles (240800100)</v>
          </cell>
          <cell r="R121">
            <v>20000</v>
          </cell>
          <cell r="S121" t="str">
            <v xml:space="preserve">Número </v>
          </cell>
          <cell r="T121">
            <v>80000</v>
          </cell>
          <cell r="U121">
            <v>0</v>
          </cell>
          <cell r="V121">
            <v>0</v>
          </cell>
          <cell r="W121">
            <v>10000</v>
          </cell>
          <cell r="X121">
            <v>0.125</v>
          </cell>
          <cell r="Y121">
            <v>30000</v>
          </cell>
          <cell r="Z121">
            <v>0.375</v>
          </cell>
          <cell r="AA121">
            <v>40000</v>
          </cell>
          <cell r="AB121">
            <v>0.5</v>
          </cell>
          <cell r="AC121" t="str">
            <v>Acumulativa</v>
          </cell>
          <cell r="AD121" t="str">
            <v>11, 13</v>
          </cell>
          <cell r="BL121" t="str">
            <v>Secretaría de Hacienda</v>
          </cell>
        </row>
        <row r="122">
          <cell r="A122">
            <v>114</v>
          </cell>
          <cell r="B122" t="str">
            <v>LE-2</v>
          </cell>
          <cell r="C122" t="str">
            <v>Territorio seguro que progresa</v>
          </cell>
          <cell r="D122" t="str">
            <v>Transporte.</v>
          </cell>
          <cell r="E122">
            <v>24</v>
          </cell>
          <cell r="F122" t="str">
            <v>Mejorar el Índice de competitividad de Bucaramanga 6,47 puntos</v>
          </cell>
          <cell r="G122" t="str">
            <v>Incrementar a 50.000 el numero de viajes promedio en dias habiles, realizados por la poblacion en el sistema de transporte masivo</v>
          </cell>
          <cell r="H122" t="str">
            <v>00000025</v>
          </cell>
          <cell r="I122" t="str">
            <v>Viajes promedio en dias habiles realizados por la poblacion en el sistema de transporte masivo</v>
          </cell>
          <cell r="J122">
            <v>27000</v>
          </cell>
          <cell r="K122">
            <v>50000</v>
          </cell>
          <cell r="L122" t="str">
            <v>2408</v>
          </cell>
          <cell r="M122" t="str">
            <v>Prestación de servicios de transporte público de pasajeros (2408).</v>
          </cell>
          <cell r="N122" t="str">
            <v>2408043</v>
          </cell>
          <cell r="O122" t="str">
            <v>Mantener 23 Estaciones del SITM en condiciones físicas y de operación adecuadas</v>
          </cell>
          <cell r="P122">
            <v>240804300</v>
          </cell>
          <cell r="Q122" t="str">
            <v>Estaciones mantenidas (240804300)</v>
          </cell>
          <cell r="R122">
            <v>39</v>
          </cell>
          <cell r="S122" t="str">
            <v xml:space="preserve">Número </v>
          </cell>
          <cell r="T122">
            <v>23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</v>
          </cell>
          <cell r="AB122">
            <v>1</v>
          </cell>
          <cell r="AC122" t="str">
            <v>Acumulativa</v>
          </cell>
          <cell r="AD122">
            <v>11</v>
          </cell>
          <cell r="BL122" t="str">
            <v>Secretaría de Hacienda</v>
          </cell>
        </row>
        <row r="123">
          <cell r="A123">
            <v>115</v>
          </cell>
          <cell r="B123" t="str">
            <v>LE-2</v>
          </cell>
          <cell r="C123" t="str">
            <v>Territorio seguro que progresa</v>
          </cell>
          <cell r="D123" t="str">
            <v>Transporte.</v>
          </cell>
          <cell r="E123">
            <v>24</v>
          </cell>
          <cell r="F123" t="str">
            <v>Mejorar el Índice de competitividad de Bucaramanga 6,47 puntos</v>
          </cell>
          <cell r="G123" t="str">
            <v>Disminuir a 13,3 la tasa de mortalidad por accidentes de transporte terreste</v>
          </cell>
          <cell r="H123" t="str">
            <v>050020022</v>
          </cell>
          <cell r="I123" t="str">
            <v>Salud - Tasa ajustada de mortalidad por accidentes de transporte terrestre</v>
          </cell>
          <cell r="J123">
            <v>14.47</v>
          </cell>
          <cell r="K123">
            <v>13.3</v>
          </cell>
          <cell r="L123" t="str">
            <v>2409</v>
          </cell>
          <cell r="M123" t="str">
            <v>Seguridad de transporte (2409).</v>
          </cell>
          <cell r="N123" t="str">
            <v>2409003</v>
          </cell>
          <cell r="O123" t="str">
            <v>Mejorar los 72000 metros lineales de insfraestructura semaforica</v>
          </cell>
          <cell r="P123">
            <v>240900300</v>
          </cell>
          <cell r="Q123" t="str">
            <v>Metros lineales de infraestructura mejorada (240900300)</v>
          </cell>
          <cell r="R123">
            <v>72000</v>
          </cell>
          <cell r="S123" t="str">
            <v>Metros lineales</v>
          </cell>
          <cell r="T123">
            <v>72000</v>
          </cell>
          <cell r="U123">
            <v>18000</v>
          </cell>
          <cell r="V123">
            <v>0.25</v>
          </cell>
          <cell r="W123">
            <v>18000</v>
          </cell>
          <cell r="X123">
            <v>0.25</v>
          </cell>
          <cell r="Y123">
            <v>18000</v>
          </cell>
          <cell r="Z123">
            <v>0.25</v>
          </cell>
          <cell r="AA123">
            <v>18000</v>
          </cell>
          <cell r="AB123">
            <v>0.25</v>
          </cell>
          <cell r="AC123" t="str">
            <v>Acumulativa</v>
          </cell>
          <cell r="AD123">
            <v>11</v>
          </cell>
          <cell r="BL123" t="str">
            <v>Dirección de Tránsito</v>
          </cell>
        </row>
        <row r="124">
          <cell r="A124">
            <v>116</v>
          </cell>
          <cell r="B124" t="str">
            <v>LE-2</v>
          </cell>
          <cell r="C124" t="str">
            <v>Territorio seguro que progresa</v>
          </cell>
          <cell r="D124" t="str">
            <v>Transporte.</v>
          </cell>
          <cell r="E124">
            <v>24</v>
          </cell>
          <cell r="F124" t="str">
            <v>Mejorar el Índice de competitividad de Bucaramanga 6,47 puntos</v>
          </cell>
          <cell r="G124" t="str">
            <v>Disminuir a 13,3 la tasa de mortalidad por accidentes de transporte terreste</v>
          </cell>
          <cell r="H124" t="str">
            <v>050020022</v>
          </cell>
          <cell r="I124" t="str">
            <v>Salud - Tasa ajustada de mortalidad por accidentes de transporte terrestre</v>
          </cell>
          <cell r="J124">
            <v>14.47</v>
          </cell>
          <cell r="K124">
            <v>13.3</v>
          </cell>
          <cell r="L124" t="str">
            <v>2409</v>
          </cell>
          <cell r="M124" t="str">
            <v>Seguridad de transporte (2409).</v>
          </cell>
          <cell r="N124" t="str">
            <v>2409039</v>
          </cell>
          <cell r="O124" t="str">
            <v>Intervenir 58,57 Km de Vías con dispositivos de control y señalización para garantizar la seguridad ciudadana</v>
          </cell>
          <cell r="P124">
            <v>240903900</v>
          </cell>
          <cell r="Q124" t="str">
            <v>Vías con dispositivos de control y señalización instalados (240903900)</v>
          </cell>
          <cell r="R124">
            <v>58.57</v>
          </cell>
          <cell r="S124" t="str">
            <v>Kilómetros</v>
          </cell>
          <cell r="T124">
            <v>58.57</v>
          </cell>
          <cell r="U124">
            <v>14.6425</v>
          </cell>
          <cell r="V124">
            <v>0.25</v>
          </cell>
          <cell r="W124">
            <v>14.6425</v>
          </cell>
          <cell r="X124">
            <v>0.25</v>
          </cell>
          <cell r="Y124">
            <v>14.6425</v>
          </cell>
          <cell r="Z124">
            <v>0.25</v>
          </cell>
          <cell r="AA124">
            <v>14.6425</v>
          </cell>
          <cell r="AB124">
            <v>0.25</v>
          </cell>
          <cell r="AC124" t="str">
            <v>Acumulativa</v>
          </cell>
          <cell r="AD124">
            <v>11</v>
          </cell>
          <cell r="BL124" t="str">
            <v>Dirección de Tránsito</v>
          </cell>
        </row>
        <row r="125">
          <cell r="A125">
            <v>117</v>
          </cell>
          <cell r="B125" t="str">
            <v>LE-2</v>
          </cell>
          <cell r="C125" t="str">
            <v>Territorio seguro que progresa</v>
          </cell>
          <cell r="D125" t="str">
            <v>Transporte.</v>
          </cell>
          <cell r="E125">
            <v>24</v>
          </cell>
          <cell r="F125" t="str">
            <v>Mejorar el Índice de competitividad de Bucaramanga 6,47 puntos</v>
          </cell>
          <cell r="G125" t="str">
            <v>Disminuir a 13,3 la tasa de mortalidad por accidentes de transporte terreste</v>
          </cell>
          <cell r="H125" t="str">
            <v>050020022</v>
          </cell>
          <cell r="I125" t="str">
            <v>Salud - Tasa ajustada de mortalidad por accidentes de transporte terrestre</v>
          </cell>
          <cell r="J125">
            <v>14.47</v>
          </cell>
          <cell r="K125">
            <v>13.3</v>
          </cell>
          <cell r="L125" t="str">
            <v>2409</v>
          </cell>
          <cell r="M125" t="str">
            <v>Seguridad de transporte (2409).</v>
          </cell>
          <cell r="N125" t="str">
            <v>2409064</v>
          </cell>
          <cell r="O125" t="str">
            <v>Realizar cinco (5) documentos de estudios técnicos de movilidad en el municipio</v>
          </cell>
          <cell r="P125">
            <v>240906400</v>
          </cell>
          <cell r="Q125" t="str">
            <v>Documentos de estudios técnicos realizados (240906400)</v>
          </cell>
          <cell r="R125">
            <v>3</v>
          </cell>
          <cell r="S125" t="str">
            <v>Número</v>
          </cell>
          <cell r="T125">
            <v>5</v>
          </cell>
          <cell r="U125">
            <v>0</v>
          </cell>
          <cell r="V125">
            <v>0</v>
          </cell>
          <cell r="W125">
            <v>2</v>
          </cell>
          <cell r="X125">
            <v>0.4</v>
          </cell>
          <cell r="Y125">
            <v>3</v>
          </cell>
          <cell r="Z125">
            <v>0.6</v>
          </cell>
          <cell r="AA125">
            <v>0</v>
          </cell>
          <cell r="AB125">
            <v>0</v>
          </cell>
          <cell r="AC125" t="str">
            <v>Acumulativa</v>
          </cell>
          <cell r="AD125">
            <v>11</v>
          </cell>
          <cell r="BL125" t="str">
            <v>Dirección de Tránsito</v>
          </cell>
        </row>
        <row r="126">
          <cell r="A126">
            <v>118</v>
          </cell>
          <cell r="B126" t="str">
            <v>LE-2</v>
          </cell>
          <cell r="C126" t="str">
            <v>Territorio seguro que progresa</v>
          </cell>
          <cell r="D126" t="str">
            <v>Transporte.</v>
          </cell>
          <cell r="E126">
            <v>24</v>
          </cell>
          <cell r="F126" t="str">
            <v>Mejorar el Índice de competitividad de Bucaramanga 6,47 puntos</v>
          </cell>
          <cell r="G126" t="str">
            <v>Disminuir a 13,3 la tasa de mortalidad por accidentes de transporte terreste</v>
          </cell>
          <cell r="H126" t="str">
            <v>050020022</v>
          </cell>
          <cell r="I126" t="str">
            <v>Salud - Tasa ajustada de mortalidad por accidentes de transporte terrestre</v>
          </cell>
          <cell r="J126">
            <v>14.47</v>
          </cell>
          <cell r="K126">
            <v>13.3</v>
          </cell>
          <cell r="L126" t="str">
            <v>2409</v>
          </cell>
          <cell r="M126" t="str">
            <v>Seguridad de transporte (2409).</v>
          </cell>
          <cell r="N126" t="str">
            <v>2409062</v>
          </cell>
          <cell r="O126" t="str">
            <v>Garantizar la disponibilidad de 1.300 Celdas de estacionamiento regulado en el municipio</v>
          </cell>
          <cell r="P126">
            <v>240906200</v>
          </cell>
          <cell r="Q126" t="str">
            <v>Celdas de estacionamiento regulado disponibles (240906200)</v>
          </cell>
          <cell r="R126">
            <v>0</v>
          </cell>
          <cell r="S126" t="str">
            <v>Número</v>
          </cell>
          <cell r="T126">
            <v>1300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1300</v>
          </cell>
          <cell r="Z126">
            <v>1</v>
          </cell>
          <cell r="AA126">
            <v>0</v>
          </cell>
          <cell r="AB126">
            <v>0</v>
          </cell>
          <cell r="AC126" t="str">
            <v>Acumulativa</v>
          </cell>
          <cell r="AD126">
            <v>11</v>
          </cell>
          <cell r="BL126" t="str">
            <v>Dirección de Tránsito</v>
          </cell>
        </row>
        <row r="127">
          <cell r="A127">
            <v>119</v>
          </cell>
          <cell r="B127" t="str">
            <v>LE-2</v>
          </cell>
          <cell r="C127" t="str">
            <v>Territorio seguro que progresa</v>
          </cell>
          <cell r="D127" t="str">
            <v>Gobierno territorial</v>
          </cell>
          <cell r="E127">
            <v>45</v>
          </cell>
          <cell r="F127" t="str">
            <v>Mejorar el Índice de competitividad de Bucaramanga 6,47 puntos</v>
          </cell>
          <cell r="G127" t="str">
            <v>Disminuir a 13,3 la tasa de mortalidad por accidentes de transporte terreste</v>
          </cell>
          <cell r="H127" t="str">
            <v>050020022</v>
          </cell>
          <cell r="I127" t="str">
            <v>Salud - Tasa ajustada de mortalidad por accidentes de transporte terrestre</v>
          </cell>
          <cell r="J127">
            <v>14.47</v>
          </cell>
          <cell r="K127">
            <v>13.3</v>
          </cell>
          <cell r="L127" t="str">
            <v>4599</v>
          </cell>
          <cell r="M127" t="str">
            <v>Fortalecimiento a la gestión y dirección de la administración pública territorial (4599)</v>
          </cell>
          <cell r="N127" t="str">
            <v>4599031</v>
          </cell>
          <cell r="O127" t="str">
            <v>Asistir tecnicamente  a la Direccion de Transito de Bucaramanga</v>
          </cell>
          <cell r="P127">
            <v>459903100</v>
          </cell>
          <cell r="Q127" t="str">
            <v>Entidades, organismos y dependencias asistidos técnicamente (459903100)</v>
          </cell>
          <cell r="R127">
            <v>1</v>
          </cell>
          <cell r="S127" t="str">
            <v>Número</v>
          </cell>
          <cell r="T127">
            <v>1</v>
          </cell>
          <cell r="U127">
            <v>1</v>
          </cell>
          <cell r="V127">
            <v>0.25</v>
          </cell>
          <cell r="W127">
            <v>1</v>
          </cell>
          <cell r="X127">
            <v>0.25</v>
          </cell>
          <cell r="Y127">
            <v>1</v>
          </cell>
          <cell r="Z127">
            <v>0.25</v>
          </cell>
          <cell r="AA127">
            <v>1</v>
          </cell>
          <cell r="AB127">
            <v>0.25</v>
          </cell>
          <cell r="AC127" t="str">
            <v>No Acumulativa</v>
          </cell>
          <cell r="AD127" t="str">
            <v>9, 11</v>
          </cell>
          <cell r="BL127" t="str">
            <v>Dirección de Tránsito</v>
          </cell>
        </row>
        <row r="128">
          <cell r="A128">
            <v>120</v>
          </cell>
          <cell r="B128" t="str">
            <v>LE-2</v>
          </cell>
          <cell r="C128" t="str">
            <v>Territorio seguro que progresa</v>
          </cell>
          <cell r="D128" t="str">
            <v>Gobierno territorial</v>
          </cell>
          <cell r="E128">
            <v>45</v>
          </cell>
          <cell r="F128" t="str">
            <v>Mejorar el Índice de competitividad de Bucaramanga 6,47 puntos</v>
          </cell>
          <cell r="G128" t="str">
            <v>Disminuir a 13,3 la tasa de mortalidad por accidentes de transporte terreste</v>
          </cell>
          <cell r="H128" t="str">
            <v>050020022</v>
          </cell>
          <cell r="I128" t="str">
            <v>Salud - Tasa ajustada de mortalidad por accidentes de transporte terrestre</v>
          </cell>
          <cell r="J128">
            <v>14.47</v>
          </cell>
          <cell r="K128">
            <v>13.3</v>
          </cell>
          <cell r="L128" t="str">
            <v>4599</v>
          </cell>
          <cell r="M128" t="str">
            <v>Fortalecimiento a la gestión y dirección de la administración pública territorial (4599)</v>
          </cell>
          <cell r="N128" t="str">
            <v>4599012</v>
          </cell>
          <cell r="O128" t="str">
            <v>Modificar 1 Sede de la Dirección de Tránsito de Bucaramanga</v>
          </cell>
          <cell r="P128">
            <v>459901200</v>
          </cell>
          <cell r="Q128" t="str">
            <v>Sedes modificadas (459901200)</v>
          </cell>
          <cell r="R128">
            <v>1</v>
          </cell>
          <cell r="S128" t="str">
            <v>Número</v>
          </cell>
          <cell r="T128">
            <v>1</v>
          </cell>
          <cell r="U128">
            <v>1</v>
          </cell>
          <cell r="V128">
            <v>0.25</v>
          </cell>
          <cell r="W128">
            <v>0</v>
          </cell>
          <cell r="X128">
            <v>0.25</v>
          </cell>
          <cell r="Y128">
            <v>0</v>
          </cell>
          <cell r="Z128">
            <v>0.25</v>
          </cell>
          <cell r="AA128">
            <v>1</v>
          </cell>
          <cell r="AB128">
            <v>0.25</v>
          </cell>
          <cell r="AC128" t="str">
            <v>No Acumulativa</v>
          </cell>
          <cell r="AD128" t="str">
            <v>9, 11</v>
          </cell>
          <cell r="BL128" t="str">
            <v>Dirección de Tránsito</v>
          </cell>
        </row>
        <row r="129">
          <cell r="A129">
            <v>121</v>
          </cell>
          <cell r="B129" t="str">
            <v>LE-2</v>
          </cell>
          <cell r="C129" t="str">
            <v>Territorio seguro que progresa</v>
          </cell>
          <cell r="D129" t="str">
            <v>Transporte.</v>
          </cell>
          <cell r="E129">
            <v>24</v>
          </cell>
          <cell r="F129" t="str">
            <v>Mejorar el Índice de competitividad de Bucaramanga 6,47 puntos</v>
          </cell>
          <cell r="G129" t="str">
            <v>Disminuir a 13,3 la tasa de mortalidad por accidentes de transporte terreste</v>
          </cell>
          <cell r="H129" t="str">
            <v>050020022</v>
          </cell>
          <cell r="I129" t="str">
            <v>Salud - Tasa ajustada de mortalidad por accidentes de transporte terrestre</v>
          </cell>
          <cell r="J129">
            <v>14.47</v>
          </cell>
          <cell r="K129">
            <v>13.3</v>
          </cell>
          <cell r="L129" t="str">
            <v>2409</v>
          </cell>
          <cell r="M129" t="str">
            <v>Seguridad de transporte (2409).</v>
          </cell>
          <cell r="N129" t="str">
            <v>2409007</v>
          </cell>
          <cell r="O129" t="str">
            <v>Asistir tecnicamente a la Direccion de Transito de Bucaramanga en los procesos relacionados con la revision tecnicomecanica de vehiculos de transporte publico y privado</v>
          </cell>
          <cell r="P129">
            <v>240900700</v>
          </cell>
          <cell r="Q129" t="str">
            <v>Entidades asistidas tecnicamente (240900700)</v>
          </cell>
          <cell r="R129">
            <v>1</v>
          </cell>
          <cell r="S129" t="str">
            <v>Número</v>
          </cell>
          <cell r="T129">
            <v>1</v>
          </cell>
          <cell r="U129">
            <v>1</v>
          </cell>
          <cell r="V129">
            <v>0.25</v>
          </cell>
          <cell r="W129">
            <v>1</v>
          </cell>
          <cell r="X129">
            <v>0.25</v>
          </cell>
          <cell r="Y129">
            <v>1</v>
          </cell>
          <cell r="Z129">
            <v>0.25</v>
          </cell>
          <cell r="AA129">
            <v>1</v>
          </cell>
          <cell r="AB129">
            <v>0.25</v>
          </cell>
          <cell r="AC129" t="str">
            <v>No Acumulativa</v>
          </cell>
          <cell r="AD129">
            <v>16</v>
          </cell>
          <cell r="BL129" t="str">
            <v>Dirección de Tránsito</v>
          </cell>
        </row>
        <row r="130">
          <cell r="A130">
            <v>122</v>
          </cell>
          <cell r="B130" t="str">
            <v>LE-2</v>
          </cell>
          <cell r="C130" t="str">
            <v>Territorio seguro que progresa</v>
          </cell>
          <cell r="D130" t="str">
            <v>Vivienda Ciudad y Territorio</v>
          </cell>
          <cell r="E130">
            <v>40</v>
          </cell>
          <cell r="F130" t="str">
            <v>Mejorar el Índice de competitividad de Bucaramanga 6,47 puntos</v>
          </cell>
          <cell r="G130" t="str">
            <v>Disminuir a 5,0 el Déficit cuantitativo de vivienda (Censo)</v>
          </cell>
          <cell r="H130" t="str">
            <v>030010009</v>
          </cell>
          <cell r="I130" t="str">
            <v>Vivienda y acceso a servicios públicos - Déficit cuantitativo de vivienda (Censo)</v>
          </cell>
          <cell r="J130">
            <v>5.59</v>
          </cell>
          <cell r="K130">
            <v>5</v>
          </cell>
          <cell r="L130" t="str">
            <v>4002</v>
          </cell>
          <cell r="M130" t="str">
            <v>Ordenamiento territorial y desarrollo urbano (4002).</v>
          </cell>
          <cell r="N130" t="str">
            <v>4002034</v>
          </cell>
          <cell r="O130" t="str">
            <v>Realizar 1 Estudio de pre inversión e inversión, para la implementación de Operaciones Urbanas Estratégicas. San Rafael</v>
          </cell>
          <cell r="P130">
            <v>400203400</v>
          </cell>
          <cell r="Q130" t="str">
            <v>Estudios o diseños realizados (400203400).</v>
          </cell>
          <cell r="R130">
            <v>0</v>
          </cell>
          <cell r="S130" t="str">
            <v>Número</v>
          </cell>
          <cell r="T130">
            <v>1</v>
          </cell>
          <cell r="U130">
            <v>0.05</v>
          </cell>
          <cell r="V130">
            <v>0.05</v>
          </cell>
          <cell r="W130">
            <v>0.2</v>
          </cell>
          <cell r="X130">
            <v>0.2</v>
          </cell>
          <cell r="Y130">
            <v>0.3</v>
          </cell>
          <cell r="Z130">
            <v>0.3</v>
          </cell>
          <cell r="AA130">
            <v>0.45</v>
          </cell>
          <cell r="AB130">
            <v>0.45</v>
          </cell>
          <cell r="AC130" t="str">
            <v>Acumulativa</v>
          </cell>
          <cell r="AD130">
            <v>11.17</v>
          </cell>
          <cell r="BL130" t="str">
            <v>INVISBU</v>
          </cell>
        </row>
        <row r="131">
          <cell r="A131">
            <v>123</v>
          </cell>
          <cell r="B131" t="str">
            <v>LE-2</v>
          </cell>
          <cell r="C131" t="str">
            <v>Territorio seguro que progresa</v>
          </cell>
          <cell r="D131" t="str">
            <v>Vivienda Ciudad y Territorio</v>
          </cell>
          <cell r="E131">
            <v>40</v>
          </cell>
          <cell r="F131" t="str">
            <v>Mejorar el Índice de competitividad de Bucaramanga 6,47 puntos</v>
          </cell>
          <cell r="G131" t="str">
            <v>Disminuir a 5,0 el Déficit cuantitativo de vivienda (Censo)</v>
          </cell>
          <cell r="H131" t="str">
            <v>030010009</v>
          </cell>
          <cell r="I131" t="str">
            <v>Vivienda y acceso a servicios públicos - Déficit cuantitativo de vivienda (Censo)</v>
          </cell>
          <cell r="J131">
            <v>5.59</v>
          </cell>
          <cell r="K131">
            <v>5</v>
          </cell>
          <cell r="L131" t="str">
            <v>4001</v>
          </cell>
          <cell r="M131" t="str">
            <v>Acceso a soluciones de vivienda (4001).</v>
          </cell>
          <cell r="N131" t="str">
            <v>4001031</v>
          </cell>
          <cell r="O131" t="str">
            <v>Beneficiar a 500 hogares a través del Servicio de apoyo financiero para adquisición de vivienda</v>
          </cell>
          <cell r="P131">
            <v>400103100</v>
          </cell>
          <cell r="Q131" t="str">
            <v>Hogares beneficiados con adquisición de vivienda (400103100).</v>
          </cell>
          <cell r="R131">
            <v>323</v>
          </cell>
          <cell r="S131" t="str">
            <v>Número</v>
          </cell>
          <cell r="T131">
            <v>500</v>
          </cell>
          <cell r="U131">
            <v>200</v>
          </cell>
          <cell r="V131">
            <v>0.4</v>
          </cell>
          <cell r="W131">
            <v>160</v>
          </cell>
          <cell r="X131">
            <v>0.32</v>
          </cell>
          <cell r="Y131">
            <v>100</v>
          </cell>
          <cell r="Z131">
            <v>0.2</v>
          </cell>
          <cell r="AA131">
            <v>40</v>
          </cell>
          <cell r="AB131">
            <v>0.08</v>
          </cell>
          <cell r="AC131" t="str">
            <v>Acumulativa</v>
          </cell>
          <cell r="AD131" t="str">
            <v>6,12,15,11</v>
          </cell>
          <cell r="BL131" t="str">
            <v>INVISBU</v>
          </cell>
        </row>
        <row r="132">
          <cell r="A132">
            <v>124</v>
          </cell>
          <cell r="B132" t="str">
            <v>LE-2</v>
          </cell>
          <cell r="C132" t="str">
            <v>Territorio seguro que progresa</v>
          </cell>
          <cell r="D132" t="str">
            <v>Vivienda Ciudad y Territorio</v>
          </cell>
          <cell r="E132">
            <v>40</v>
          </cell>
          <cell r="F132" t="str">
            <v>Mejorar el Índice de competitividad de Bucaramanga 6,47 puntos</v>
          </cell>
          <cell r="G132" t="str">
            <v>Disminuir a 13,5 el Déficit cualitativo de vivienda (Censo)</v>
          </cell>
          <cell r="H132" t="str">
            <v>030010008</v>
          </cell>
          <cell r="I132" t="str">
            <v>Vivienda y acceso a servicios públicos - Déficit cualitativo de vivienda (Censo)</v>
          </cell>
          <cell r="J132">
            <v>14.5</v>
          </cell>
          <cell r="K132">
            <v>13.5</v>
          </cell>
          <cell r="L132" t="str">
            <v>4001</v>
          </cell>
          <cell r="M132" t="str">
            <v>Acceso a soluciones de vivienda (4001).</v>
          </cell>
          <cell r="N132" t="str">
            <v>4001032</v>
          </cell>
          <cell r="O132" t="str">
            <v>Beneficiar a 1.000 hogares con servicio de apoyo financiero para mejoramiento de vivienda en suelo urbano y rural del municipio, relacionadas con saneamiento básico y condiciones de habitabilidad.</v>
          </cell>
          <cell r="P132">
            <v>400103200</v>
          </cell>
          <cell r="Q132" t="str">
            <v>Hogares beneficiados con mejoramiento de una vivienda (400103200).</v>
          </cell>
          <cell r="R132">
            <v>543</v>
          </cell>
          <cell r="S132" t="str">
            <v>Número</v>
          </cell>
          <cell r="T132">
            <v>1000</v>
          </cell>
          <cell r="U132">
            <v>80</v>
          </cell>
          <cell r="V132">
            <v>0.08</v>
          </cell>
          <cell r="W132">
            <v>560</v>
          </cell>
          <cell r="X132">
            <v>0.56000000000000005</v>
          </cell>
          <cell r="Y132">
            <v>100</v>
          </cell>
          <cell r="Z132">
            <v>0.1</v>
          </cell>
          <cell r="AA132">
            <v>260</v>
          </cell>
          <cell r="AB132">
            <v>0.26</v>
          </cell>
          <cell r="AC132" t="str">
            <v>Acumulativa</v>
          </cell>
          <cell r="AD132" t="str">
            <v>6,12,15,11</v>
          </cell>
          <cell r="BL132" t="str">
            <v>INVISBU</v>
          </cell>
        </row>
        <row r="133">
          <cell r="A133">
            <v>125</v>
          </cell>
          <cell r="B133" t="str">
            <v>LE-2</v>
          </cell>
          <cell r="C133" t="str">
            <v>Territorio seguro que progresa</v>
          </cell>
          <cell r="D133" t="str">
            <v>Minas y energía.</v>
          </cell>
          <cell r="E133">
            <v>21</v>
          </cell>
          <cell r="F133" t="str">
            <v>Mejorar el Índice de competitividad de Bucaramanga 6,47 puntos</v>
          </cell>
          <cell r="G133" t="str">
            <v>Aumentar a 88% la Cobertura Residencial Efectiva de Gas Natural</v>
          </cell>
          <cell r="H133" t="str">
            <v>030010047</v>
          </cell>
          <cell r="I133" t="str">
            <v>Vivienda y acceso a servicios públicos - Cobertura Residencial Efectiva Gas Natural</v>
          </cell>
          <cell r="J133">
            <v>0.87</v>
          </cell>
          <cell r="K133">
            <v>0.88</v>
          </cell>
          <cell r="L133" t="str">
            <v>2101</v>
          </cell>
          <cell r="M133" t="str">
            <v>Acceso al servicio público domiciliario de gas combustible. (2101)</v>
          </cell>
          <cell r="N133" t="str">
            <v>2101016</v>
          </cell>
          <cell r="O133" t="str">
            <v xml:space="preserve">Conectar a 200 viviendas con redes domiciliarias de gas combustible en el municipio. </v>
          </cell>
          <cell r="P133">
            <v>210101600</v>
          </cell>
          <cell r="Q133" t="str">
            <v>Viviendas conectadas a la red local de gas combustible
(210101600)</v>
          </cell>
          <cell r="R133">
            <v>0</v>
          </cell>
          <cell r="S133" t="str">
            <v>Número</v>
          </cell>
          <cell r="T133">
            <v>200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150</v>
          </cell>
          <cell r="Z133">
            <v>0.75</v>
          </cell>
          <cell r="AA133">
            <v>50</v>
          </cell>
          <cell r="AB133">
            <v>0.25</v>
          </cell>
          <cell r="AC133" t="str">
            <v>Acumulativa</v>
          </cell>
          <cell r="AD133">
            <v>10</v>
          </cell>
          <cell r="BL133" t="str">
            <v>Secretaría de Infraestructura</v>
          </cell>
        </row>
        <row r="134">
          <cell r="A134">
            <v>126</v>
          </cell>
          <cell r="B134" t="str">
            <v>LE-2</v>
          </cell>
          <cell r="C134" t="str">
            <v>Territorio seguro que progresa</v>
          </cell>
          <cell r="D134" t="str">
            <v>Vivienda Ciudad y Territorio</v>
          </cell>
          <cell r="E134">
            <v>40</v>
          </cell>
          <cell r="F134" t="str">
            <v>Mejorar el Índice de desempeño Institucional en 95 puntos</v>
          </cell>
          <cell r="G134" t="str">
            <v>Mejorar el Índice de desempeño Institucional en 95 puntos</v>
          </cell>
          <cell r="H134" t="str">
            <v>300010001</v>
          </cell>
          <cell r="I134" t="str">
            <v>Indice de Desempeño institucional IDI</v>
          </cell>
          <cell r="J134">
            <v>93.6</v>
          </cell>
          <cell r="K134">
            <v>95</v>
          </cell>
          <cell r="L134" t="str">
            <v>4002</v>
          </cell>
          <cell r="M134" t="str">
            <v>Ordenamiento territorial y desarrollo urbano (4002).</v>
          </cell>
          <cell r="N134" t="str">
            <v>4002016</v>
          </cell>
          <cell r="O134" t="str">
            <v xml:space="preserve">Elaborar 1 Documentos de planeación para la revisión excepcional del Plan de Ordenamiento Territorial - POT del municipio de Bucaramanga </v>
          </cell>
          <cell r="P134">
            <v>400201600</v>
          </cell>
          <cell r="Q134" t="str">
            <v>Documentos de planeación (400201600)</v>
          </cell>
          <cell r="R134">
            <v>1</v>
          </cell>
          <cell r="S134" t="str">
            <v>Número</v>
          </cell>
          <cell r="T134">
            <v>1</v>
          </cell>
          <cell r="U134">
            <v>0.25</v>
          </cell>
          <cell r="V134">
            <v>0.25</v>
          </cell>
          <cell r="W134">
            <v>0.5</v>
          </cell>
          <cell r="X134">
            <v>0.5</v>
          </cell>
          <cell r="Y134">
            <v>0.25</v>
          </cell>
          <cell r="Z134">
            <v>0.25</v>
          </cell>
          <cell r="AA134">
            <v>0</v>
          </cell>
          <cell r="AB134">
            <v>0</v>
          </cell>
          <cell r="AC134" t="str">
            <v>Acumulativa</v>
          </cell>
          <cell r="AD134" t="str">
            <v>1, 10</v>
          </cell>
          <cell r="BL134" t="str">
            <v>Secretaría de Planeación</v>
          </cell>
        </row>
        <row r="135">
          <cell r="A135">
            <v>127</v>
          </cell>
          <cell r="B135" t="str">
            <v>LE-2</v>
          </cell>
          <cell r="C135" t="str">
            <v>Territorio seguro que progresa</v>
          </cell>
          <cell r="D135" t="str">
            <v>Vivienda Ciudad y Territorio</v>
          </cell>
          <cell r="E135">
            <v>40</v>
          </cell>
          <cell r="F135" t="str">
            <v>Mejorar el Índice de competitividad de Bucaramanga 6,47 puntos</v>
          </cell>
          <cell r="G135" t="str">
            <v>Disminuir a 13,5 el Déficit cualitativo de vivienda (Censo)</v>
          </cell>
          <cell r="H135" t="str">
            <v>030010008</v>
          </cell>
          <cell r="I135" t="str">
            <v>Vivienda y acceso a servicios públicos - Déficit cualitativo de vivienda (Censo)</v>
          </cell>
          <cell r="J135">
            <v>14.5</v>
          </cell>
          <cell r="K135">
            <v>13.5</v>
          </cell>
          <cell r="L135" t="str">
            <v>4002</v>
          </cell>
          <cell r="M135" t="str">
            <v>Ordenamiento territorial y desarrollo urbano (4002).</v>
          </cell>
          <cell r="N135" t="str">
            <v>4002031</v>
          </cell>
          <cell r="O135" t="str">
            <v>Mantener en operación 17.650 metros cuadrados de Plazas de mercado a cargo de la Administración del municipio de Bucaramanga</v>
          </cell>
          <cell r="P135">
            <v>400203100</v>
          </cell>
          <cell r="Q135" t="str">
            <v>Plazas mantenidas (400203100)</v>
          </cell>
          <cell r="R135">
            <v>17650</v>
          </cell>
          <cell r="S135" t="str">
            <v>Número</v>
          </cell>
          <cell r="T135">
            <v>17650</v>
          </cell>
          <cell r="U135">
            <v>17650</v>
          </cell>
          <cell r="V135">
            <v>0.25</v>
          </cell>
          <cell r="W135">
            <v>17650</v>
          </cell>
          <cell r="X135">
            <v>0.25</v>
          </cell>
          <cell r="Y135">
            <v>17650</v>
          </cell>
          <cell r="Z135">
            <v>0.25</v>
          </cell>
          <cell r="AA135">
            <v>17650</v>
          </cell>
          <cell r="AB135">
            <v>0.25</v>
          </cell>
          <cell r="AC135" t="str">
            <v>No Acumulativa</v>
          </cell>
          <cell r="AD135">
            <v>10</v>
          </cell>
          <cell r="BL135" t="str">
            <v>Secretaría del Interior</v>
          </cell>
        </row>
        <row r="136">
          <cell r="A136">
            <v>128</v>
          </cell>
          <cell r="B136" t="str">
            <v>LE-2</v>
          </cell>
          <cell r="C136" t="str">
            <v>Territorio seguro que progresa</v>
          </cell>
          <cell r="D136" t="str">
            <v>Vivienda Ciudad y Territorio</v>
          </cell>
          <cell r="E136">
            <v>40</v>
          </cell>
          <cell r="F136" t="str">
            <v>Mejorar el Índice de competitividad de Bucaramanga 6,47 puntos</v>
          </cell>
          <cell r="G136" t="str">
            <v xml:space="preserve">Reducir el Índice de Necesidades Básicas Insatisfechas - NBI - en el área urbana a 4,02%
</v>
          </cell>
          <cell r="H136" t="str">
            <v>140010045</v>
          </cell>
          <cell r="I136" t="str">
            <v>Pobreza - Índice de Necesidades Básicas Insatisfechas - NBI - en el área urbana</v>
          </cell>
          <cell r="J136">
            <v>5.26</v>
          </cell>
          <cell r="K136">
            <v>4.0199999999999996</v>
          </cell>
          <cell r="L136" t="str">
            <v>4003</v>
          </cell>
          <cell r="M136" t="str">
            <v>Acceso de la población a los servicios de agua potable y saneamiento básico (4003).</v>
          </cell>
          <cell r="N136" t="str">
            <v>4003047</v>
          </cell>
          <cell r="O136" t="str">
            <v>Beneficiar a 289.645 usuarios con subsidios al consumo en los servicios públicos domiciliarios de acueducto, alcantarillado y aseo en los estratos 1, 2 y 3.</v>
          </cell>
          <cell r="P136">
            <v>400304700</v>
          </cell>
          <cell r="Q136" t="str">
            <v>Usuarios beneficiados con subsidios al consumo (400304700)</v>
          </cell>
          <cell r="R136">
            <v>289645</v>
          </cell>
          <cell r="S136" t="str">
            <v>Número</v>
          </cell>
          <cell r="T136">
            <v>289645</v>
          </cell>
          <cell r="U136">
            <v>289645</v>
          </cell>
          <cell r="V136">
            <v>0.25</v>
          </cell>
          <cell r="W136">
            <v>289645</v>
          </cell>
          <cell r="X136">
            <v>0.25</v>
          </cell>
          <cell r="Y136">
            <v>289645</v>
          </cell>
          <cell r="Z136">
            <v>0.25</v>
          </cell>
          <cell r="AA136">
            <v>289645</v>
          </cell>
          <cell r="AB136">
            <v>0.25</v>
          </cell>
          <cell r="AC136" t="str">
            <v>No Acumulativa</v>
          </cell>
          <cell r="AD136" t="str">
            <v>6,10,11</v>
          </cell>
          <cell r="BL136" t="str">
            <v>Secretaría de Infraestructura</v>
          </cell>
        </row>
        <row r="137">
          <cell r="A137">
            <v>129</v>
          </cell>
          <cell r="B137" t="str">
            <v>LE-2</v>
          </cell>
          <cell r="C137" t="str">
            <v>Territorio seguro que progresa</v>
          </cell>
          <cell r="D137" t="str">
            <v>Vivienda Ciudad y Territorio</v>
          </cell>
          <cell r="E137">
            <v>40</v>
          </cell>
          <cell r="F137" t="str">
            <v>Mejorar el Índice de competitividad de Bucaramanga 6,47 puntos</v>
          </cell>
          <cell r="G137" t="str">
            <v xml:space="preserve">Reducir el Índice de Necesidades Básicas Insatisfechas - NBI - en el área urbana a 4,02%
</v>
          </cell>
          <cell r="H137" t="str">
            <v>140010045</v>
          </cell>
          <cell r="I137" t="str">
            <v>Pobreza - Índice de Necesidades Básicas Insatisfechas - NBI - en el área urbana</v>
          </cell>
          <cell r="J137">
            <v>5.26</v>
          </cell>
          <cell r="K137">
            <v>4.0199999999999996</v>
          </cell>
          <cell r="L137" t="str">
            <v>4003</v>
          </cell>
          <cell r="M137" t="str">
            <v>Acceso de la población a los servicios de agua potable y saneamiento básico (4003).</v>
          </cell>
          <cell r="N137" t="str">
            <v>4003048</v>
          </cell>
          <cell r="O137" t="str">
            <v>Transportar y entregar 18.000 metros cúbicos de Agua potable en carrotanques para garantizar el mínimo vital de agua en zonas sin cobertura del municipio.</v>
          </cell>
          <cell r="P137">
            <v>400304800</v>
          </cell>
          <cell r="Q137" t="str">
            <v>Agua transportada y entregada. 
 (400304800)</v>
          </cell>
          <cell r="R137">
            <v>24000</v>
          </cell>
          <cell r="S137" t="str">
            <v>Metros cúbicos</v>
          </cell>
          <cell r="T137">
            <v>18000</v>
          </cell>
          <cell r="U137">
            <v>0</v>
          </cell>
          <cell r="V137">
            <v>0</v>
          </cell>
          <cell r="W137">
            <v>2400</v>
          </cell>
          <cell r="X137">
            <v>0.13333333333333333</v>
          </cell>
          <cell r="Y137">
            <v>6000</v>
          </cell>
          <cell r="Z137">
            <v>0.33333333333333331</v>
          </cell>
          <cell r="AA137">
            <v>9600</v>
          </cell>
          <cell r="AB137">
            <v>0.53333333333333333</v>
          </cell>
          <cell r="AC137" t="str">
            <v>Acumulativa</v>
          </cell>
          <cell r="AD137" t="str">
            <v>6,10,11</v>
          </cell>
          <cell r="BL137" t="str">
            <v>Secretaría de Infraestructura</v>
          </cell>
        </row>
        <row r="138">
          <cell r="A138">
            <v>130</v>
          </cell>
          <cell r="B138" t="str">
            <v>LE-1</v>
          </cell>
          <cell r="C138" t="str">
            <v>Territorio seguro que integra</v>
          </cell>
          <cell r="D138" t="str">
            <v>Deporte y recreación</v>
          </cell>
          <cell r="E138">
            <v>43</v>
          </cell>
          <cell r="F138" t="str">
            <v>Disminuir la Pobreza multidimensional 10,2%</v>
          </cell>
          <cell r="G138" t="str">
            <v>Incrementar a 15.000 niños, niñas y adolescentes que acceden a servicios deportivos recreativos, de actividad física y aprovechamiento del tiempo libre</v>
          </cell>
          <cell r="H138" t="str">
            <v>270040002</v>
          </cell>
          <cell r="I138" t="str">
            <v>Niñas, niños y adolescentes que acceden a servicios deportivos recreativos, de actividad física y aprovechamiento del tiempo libre</v>
          </cell>
          <cell r="J138">
            <v>4000</v>
          </cell>
          <cell r="K138">
            <v>15000</v>
          </cell>
          <cell r="L138" t="str">
            <v>4301</v>
          </cell>
          <cell r="M138" t="str">
            <v>Fomento a la recreación, la actividad física y el deporte (4301).</v>
          </cell>
          <cell r="N138" t="str">
            <v>4301007</v>
          </cell>
          <cell r="O138" t="str">
            <v>Vincular a 15.000  niños, niñas, adolescentes y jóvenes en escuelas deportivas del municipio</v>
          </cell>
          <cell r="P138">
            <v>430100700</v>
          </cell>
          <cell r="Q138" t="str">
            <v>Niños, niñas, adolescentes y jóvenes inscritos en Escuelas Deportivas (430100700)</v>
          </cell>
          <cell r="R138">
            <v>4000</v>
          </cell>
          <cell r="S138" t="str">
            <v>Número</v>
          </cell>
          <cell r="T138">
            <v>15000</v>
          </cell>
          <cell r="U138">
            <v>3000</v>
          </cell>
          <cell r="V138">
            <v>0.2</v>
          </cell>
          <cell r="W138">
            <v>3500</v>
          </cell>
          <cell r="X138">
            <v>0.23333333333333334</v>
          </cell>
          <cell r="Y138">
            <v>4000</v>
          </cell>
          <cell r="Z138">
            <v>0.26666666666666666</v>
          </cell>
          <cell r="AA138">
            <v>4500</v>
          </cell>
          <cell r="AB138">
            <v>0.3</v>
          </cell>
          <cell r="AC138" t="str">
            <v>Acumulativa</v>
          </cell>
          <cell r="AD138">
            <v>3</v>
          </cell>
          <cell r="BL138" t="str">
            <v>INDERBU</v>
          </cell>
        </row>
        <row r="139">
          <cell r="A139">
            <v>131</v>
          </cell>
          <cell r="B139" t="str">
            <v>LE-1</v>
          </cell>
          <cell r="C139" t="str">
            <v>Territorio seguro que integra</v>
          </cell>
          <cell r="D139" t="str">
            <v>Deporte y recreación</v>
          </cell>
          <cell r="E139">
            <v>43</v>
          </cell>
          <cell r="F139" t="str">
            <v>Disminuir la Pobreza multidimensional 10,2%</v>
          </cell>
          <cell r="G139" t="str">
            <v>Incrementar a 215.000 los beneficiarios participantes en deporte, recreación, actividad física y jornada escolar complementaria.</v>
          </cell>
          <cell r="H139" t="str">
            <v>270030003</v>
          </cell>
          <cell r="I139" t="str">
            <v>Beneficiarios participantes en deporte, recreación, actividad física y jornada escolar complementaria.</v>
          </cell>
          <cell r="J139">
            <v>60300</v>
          </cell>
          <cell r="K139">
            <v>215000</v>
          </cell>
          <cell r="L139" t="str">
            <v>4301</v>
          </cell>
          <cell r="M139" t="str">
            <v>Fomento a la recreación, la actividad física y el deporte (4301).</v>
          </cell>
          <cell r="N139" t="str">
            <v>4301037</v>
          </cell>
          <cell r="O139" t="str">
            <v>Vincular a 195.000 personas para que accedan a servicios deportivos, recreativos (deporte socio comunitario y recreación) de actividad física (HEVS, VAS- activas tu barrio y activas tu vereda), centros de educación física y/o Intercolegiados en el municipio.</v>
          </cell>
          <cell r="P139">
            <v>430103700</v>
          </cell>
          <cell r="Q139" t="str">
            <v>Personas que acceden a servicios deportivos, recreativos y de actividad física (430103700)</v>
          </cell>
          <cell r="R139">
            <v>45300</v>
          </cell>
          <cell r="S139" t="str">
            <v>Número</v>
          </cell>
          <cell r="T139">
            <v>195000</v>
          </cell>
          <cell r="U139">
            <v>40000</v>
          </cell>
          <cell r="V139">
            <v>0.20512820512820512</v>
          </cell>
          <cell r="W139">
            <v>51500</v>
          </cell>
          <cell r="X139">
            <v>0.26410256410256411</v>
          </cell>
          <cell r="Y139">
            <v>51500</v>
          </cell>
          <cell r="Z139">
            <v>0.26410256410256411</v>
          </cell>
          <cell r="AA139">
            <v>52000</v>
          </cell>
          <cell r="AB139">
            <v>0.26666666666666666</v>
          </cell>
          <cell r="AC139" t="str">
            <v>Acumulativa</v>
          </cell>
          <cell r="AD139">
            <v>3</v>
          </cell>
          <cell r="BL139" t="str">
            <v>INDERBU</v>
          </cell>
        </row>
        <row r="140">
          <cell r="A140">
            <v>132</v>
          </cell>
          <cell r="B140" t="str">
            <v>LE-1</v>
          </cell>
          <cell r="C140" t="str">
            <v>Territorio seguro que integra</v>
          </cell>
          <cell r="D140" t="str">
            <v>Deporte y recreación</v>
          </cell>
          <cell r="E140">
            <v>43</v>
          </cell>
          <cell r="F140" t="str">
            <v>Disminuir la Pobreza multidimensional 10,2%</v>
          </cell>
          <cell r="G140" t="str">
            <v>Incrementar a 215.000 los beneficiarios participantes en deporte, recreación, actividad física y jornada escolar complementaria.</v>
          </cell>
          <cell r="H140" t="str">
            <v>270030003</v>
          </cell>
          <cell r="I140" t="str">
            <v>Beneficiarios participantes en deporte, recreación, actividad física y jornada escolar complementaria.</v>
          </cell>
          <cell r="J140">
            <v>60300</v>
          </cell>
          <cell r="K140">
            <v>215000</v>
          </cell>
          <cell r="L140" t="str">
            <v>4301</v>
          </cell>
          <cell r="M140" t="str">
            <v>Fomento a la recreación, la actividad física y el deporte (4301).</v>
          </cell>
          <cell r="N140" t="str">
            <v>4301001</v>
          </cell>
          <cell r="O140" t="str">
            <v>Beneficiar a 20.000 personas  con servicio de apoyo a la actividad física, la recreación y el deporte en organismos de deporte asociado</v>
          </cell>
          <cell r="P140">
            <v>430100100</v>
          </cell>
          <cell r="Q140" t="str">
            <v>Personas beneficiadas (430100100)</v>
          </cell>
          <cell r="R140">
            <v>15000</v>
          </cell>
          <cell r="S140" t="str">
            <v>Número</v>
          </cell>
          <cell r="T140">
            <v>20000</v>
          </cell>
          <cell r="U140">
            <v>5000</v>
          </cell>
          <cell r="V140">
            <v>0.25</v>
          </cell>
          <cell r="W140">
            <v>5000</v>
          </cell>
          <cell r="X140">
            <v>0.25</v>
          </cell>
          <cell r="Y140">
            <v>5000</v>
          </cell>
          <cell r="Z140">
            <v>0.25</v>
          </cell>
          <cell r="AA140">
            <v>5000</v>
          </cell>
          <cell r="AB140">
            <v>0.25</v>
          </cell>
          <cell r="AC140" t="str">
            <v>Acumulativa</v>
          </cell>
          <cell r="AD140">
            <v>3</v>
          </cell>
          <cell r="BL140" t="str">
            <v>INDERBU</v>
          </cell>
        </row>
        <row r="141">
          <cell r="A141">
            <v>133</v>
          </cell>
          <cell r="B141" t="str">
            <v>LE-1</v>
          </cell>
          <cell r="C141" t="str">
            <v>Territorio seguro que integra</v>
          </cell>
          <cell r="D141" t="str">
            <v>Deporte y recreación</v>
          </cell>
          <cell r="E141">
            <v>43</v>
          </cell>
          <cell r="F141" t="str">
            <v>Disminuir la Pobreza multidimensional 10,2%</v>
          </cell>
          <cell r="G141" t="str">
            <v>Incrementar a 103 escenarios deportivos y recreativos en condiciones de calidad para el desarrollo de programas</v>
          </cell>
          <cell r="H141" t="str">
            <v>270040001</v>
          </cell>
          <cell r="I141" t="str">
            <v>Escenarios deportivos y recreativos en condiciones de calidad para el desarrollo de programas</v>
          </cell>
          <cell r="J141">
            <v>98</v>
          </cell>
          <cell r="K141">
            <v>103</v>
          </cell>
          <cell r="L141" t="str">
            <v>4301</v>
          </cell>
          <cell r="M141" t="str">
            <v>Fomento a la recreación, la actividad física y el deporte (4301).</v>
          </cell>
          <cell r="N141" t="str">
            <v>4301003</v>
          </cell>
          <cell r="O141" t="str">
            <v>Poner en operación 18 infraestructuras deportivas en el municipio</v>
          </cell>
          <cell r="P141">
            <v>430100300</v>
          </cell>
          <cell r="Q141" t="str">
            <v>Infraestructura deportiva en operación (430100300)</v>
          </cell>
          <cell r="R141">
            <v>18</v>
          </cell>
          <cell r="S141" t="str">
            <v>Número</v>
          </cell>
          <cell r="T141">
            <v>18</v>
          </cell>
          <cell r="U141">
            <v>18</v>
          </cell>
          <cell r="V141">
            <v>0.25</v>
          </cell>
          <cell r="W141">
            <v>18</v>
          </cell>
          <cell r="X141">
            <v>0.25</v>
          </cell>
          <cell r="Y141">
            <v>18</v>
          </cell>
          <cell r="Z141">
            <v>0.25</v>
          </cell>
          <cell r="AA141">
            <v>18</v>
          </cell>
          <cell r="AB141">
            <v>0.25</v>
          </cell>
          <cell r="AC141" t="str">
            <v>No Acumulativa</v>
          </cell>
          <cell r="AD141">
            <v>3</v>
          </cell>
          <cell r="BL141" t="str">
            <v>INDERBU</v>
          </cell>
        </row>
        <row r="142">
          <cell r="A142">
            <v>134</v>
          </cell>
          <cell r="B142" t="str">
            <v>LE-1</v>
          </cell>
          <cell r="C142" t="str">
            <v>Territorio seguro que integra</v>
          </cell>
          <cell r="D142" t="str">
            <v>Deporte y recreación</v>
          </cell>
          <cell r="E142">
            <v>43</v>
          </cell>
          <cell r="F142" t="str">
            <v>Disminuir la Pobreza multidimensional 10,2%</v>
          </cell>
          <cell r="G142" t="str">
            <v>Incrementar a 103 escenarios deportivos y recreativos en condiciones de calidad para el desarrollo de programas</v>
          </cell>
          <cell r="H142" t="str">
            <v>270040001</v>
          </cell>
          <cell r="I142" t="str">
            <v>Escenarios deportivos y recreativos en condiciones de calidad para el desarrollo de programas</v>
          </cell>
          <cell r="J142">
            <v>98</v>
          </cell>
          <cell r="K142">
            <v>103</v>
          </cell>
          <cell r="L142" t="str">
            <v>4301</v>
          </cell>
          <cell r="M142" t="str">
            <v>Fomento a la recreación, la actividad física y el deporte (4301).</v>
          </cell>
          <cell r="N142" t="str">
            <v>4301004</v>
          </cell>
          <cell r="O142" t="str">
            <v>Mantener 80 infraestructuras deportivas en el municipio</v>
          </cell>
          <cell r="P142">
            <v>430100400</v>
          </cell>
          <cell r="Q142" t="str">
            <v>Infraestructura deportiva mantenida (430100400)</v>
          </cell>
          <cell r="R142">
            <v>80</v>
          </cell>
          <cell r="S142" t="str">
            <v>Número</v>
          </cell>
          <cell r="T142">
            <v>80</v>
          </cell>
          <cell r="U142">
            <v>20</v>
          </cell>
          <cell r="V142">
            <v>0.25</v>
          </cell>
          <cell r="W142">
            <v>20</v>
          </cell>
          <cell r="X142">
            <v>0.25</v>
          </cell>
          <cell r="Y142">
            <v>20</v>
          </cell>
          <cell r="Z142">
            <v>0.25</v>
          </cell>
          <cell r="AA142">
            <v>20</v>
          </cell>
          <cell r="AB142">
            <v>0.25</v>
          </cell>
          <cell r="AC142" t="str">
            <v>Acumulativa</v>
          </cell>
          <cell r="AD142">
            <v>3</v>
          </cell>
          <cell r="BL142" t="str">
            <v>INDERBU</v>
          </cell>
        </row>
        <row r="143">
          <cell r="A143">
            <v>135</v>
          </cell>
          <cell r="B143" t="str">
            <v>LE-1</v>
          </cell>
          <cell r="C143" t="str">
            <v>Territorio seguro que integra</v>
          </cell>
          <cell r="D143" t="str">
            <v>Deporte y recreación</v>
          </cell>
          <cell r="E143">
            <v>43</v>
          </cell>
          <cell r="F143" t="str">
            <v>Disminuir la Pobreza multidimensional 10,2%</v>
          </cell>
          <cell r="G143" t="str">
            <v>Incrementar a 103 escenarios deportivos y recreativos en condiciones de calidad para el desarrollo de programas</v>
          </cell>
          <cell r="H143" t="str">
            <v>270040001</v>
          </cell>
          <cell r="I143" t="str">
            <v>Escenarios deportivos y recreativos en condiciones de calidad para el desarrollo de programas</v>
          </cell>
          <cell r="J143">
            <v>98</v>
          </cell>
          <cell r="K143">
            <v>103</v>
          </cell>
          <cell r="L143" t="str">
            <v>4302</v>
          </cell>
          <cell r="M143" t="str">
            <v>Formacion y preparacion de deportistas (4302)</v>
          </cell>
          <cell r="N143" t="str">
            <v>4302015</v>
          </cell>
          <cell r="O143" t="str">
            <v xml:space="preserve">Construir y dotar (1) pista </v>
          </cell>
          <cell r="P143">
            <v>430201500</v>
          </cell>
          <cell r="Q143" t="str">
            <v xml:space="preserve"> Pistas construidas y dotadas (430201500)</v>
          </cell>
          <cell r="R143">
            <v>0</v>
          </cell>
          <cell r="S143" t="str">
            <v>Número</v>
          </cell>
          <cell r="T143">
            <v>1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1</v>
          </cell>
          <cell r="AB143">
            <v>1</v>
          </cell>
          <cell r="AC143" t="str">
            <v>Acumulativa</v>
          </cell>
          <cell r="AD143">
            <v>3</v>
          </cell>
          <cell r="BL143" t="str">
            <v>Secretaría de Infraestructura</v>
          </cell>
        </row>
        <row r="144">
          <cell r="A144">
            <v>136</v>
          </cell>
          <cell r="B144" t="str">
            <v>LE-1</v>
          </cell>
          <cell r="C144" t="str">
            <v>Territorio seguro que integra</v>
          </cell>
          <cell r="D144" t="str">
            <v>Deporte y recreación</v>
          </cell>
          <cell r="E144">
            <v>43</v>
          </cell>
          <cell r="F144" t="str">
            <v>Disminuir la Pobreza multidimensional 10,2%</v>
          </cell>
          <cell r="G144" t="str">
            <v>Incrementar a 103 escenarios deportivos y recreativos en condiciones de calidad para el desarrollo de programas</v>
          </cell>
          <cell r="H144" t="str">
            <v>270040001</v>
          </cell>
          <cell r="I144" t="str">
            <v>Escenarios deportivos y recreativos en condiciones de calidad para el desarrollo de programas</v>
          </cell>
          <cell r="J144">
            <v>98</v>
          </cell>
          <cell r="K144">
            <v>103</v>
          </cell>
          <cell r="L144" t="str">
            <v>4301</v>
          </cell>
          <cell r="M144" t="str">
            <v>Fomento a la recreación, la actividad física y el deporte (4301).</v>
          </cell>
          <cell r="N144" t="str">
            <v>4301011</v>
          </cell>
          <cell r="O144" t="str">
            <v>Realizar adecuaciones a 4 parques recreativos que tenga en cuenta un enfoque en nuevas disciplinas deportivas.</v>
          </cell>
          <cell r="P144">
            <v>430101100</v>
          </cell>
          <cell r="Q144" t="str">
            <v>Parques adecuados (430101100)</v>
          </cell>
          <cell r="R144">
            <v>0</v>
          </cell>
          <cell r="S144" t="str">
            <v>Número</v>
          </cell>
          <cell r="T144">
            <v>4</v>
          </cell>
          <cell r="U144">
            <v>1</v>
          </cell>
          <cell r="V144">
            <v>0.25</v>
          </cell>
          <cell r="W144">
            <v>0</v>
          </cell>
          <cell r="X144">
            <v>0</v>
          </cell>
          <cell r="Y144">
            <v>2</v>
          </cell>
          <cell r="Z144">
            <v>0.5</v>
          </cell>
          <cell r="AA144">
            <v>1</v>
          </cell>
          <cell r="AB144">
            <v>0.25</v>
          </cell>
          <cell r="AC144" t="str">
            <v>Acumulativa</v>
          </cell>
          <cell r="AD144">
            <v>3</v>
          </cell>
          <cell r="BL144" t="str">
            <v>Secretaría de Infraestructura</v>
          </cell>
        </row>
        <row r="145">
          <cell r="A145">
            <v>137</v>
          </cell>
          <cell r="B145" t="str">
            <v>LE-1</v>
          </cell>
          <cell r="C145" t="str">
            <v>Territorio seguro que integra</v>
          </cell>
          <cell r="D145" t="str">
            <v>Inclusión social y reconciliación</v>
          </cell>
          <cell r="E145">
            <v>41</v>
          </cell>
          <cell r="F145" t="str">
            <v>Disminuir la Pobreza multidimensional 10,2%</v>
          </cell>
          <cell r="G145" t="str">
            <v>Disminuir a 16%  la poblacion joven que ni estudia ni trabaja</v>
          </cell>
          <cell r="H145" t="str">
            <v>160020004</v>
          </cell>
          <cell r="I145" t="str">
            <v>Porcentaje de población joven que ni estudia ni trabaja (NINIS)</v>
          </cell>
          <cell r="J145">
            <v>17.399999999999999</v>
          </cell>
          <cell r="K145">
            <v>16</v>
          </cell>
          <cell r="L145" t="str">
            <v>4102</v>
          </cell>
          <cell r="M145" t="str">
            <v xml:space="preserve"> Desarrollo integral de la primera infancia a la juventud, y fortalecimiento de las capacidades de las familias de niñas, niños y adolescentes (4102)</v>
          </cell>
          <cell r="N145" t="str">
            <v>4102050</v>
          </cell>
          <cell r="O145" t="str">
            <v>Mejorar la dotacion de 9 casas de la juventud</v>
          </cell>
          <cell r="P145">
            <v>410205000</v>
          </cell>
          <cell r="Q145" t="str">
            <v>Edificaciones de atención a la adolescencia y juventud dotadas (410205000)</v>
          </cell>
          <cell r="R145">
            <v>6</v>
          </cell>
          <cell r="S145" t="str">
            <v>Número</v>
          </cell>
          <cell r="T145">
            <v>9</v>
          </cell>
          <cell r="U145">
            <v>2</v>
          </cell>
          <cell r="V145">
            <v>0.22222222222222221</v>
          </cell>
          <cell r="W145">
            <v>2</v>
          </cell>
          <cell r="X145">
            <v>0.22222222222222221</v>
          </cell>
          <cell r="Y145">
            <v>2</v>
          </cell>
          <cell r="Z145">
            <v>0.22222222222222221</v>
          </cell>
          <cell r="AA145">
            <v>3</v>
          </cell>
          <cell r="AB145">
            <v>0.33333333333333331</v>
          </cell>
          <cell r="AC145" t="str">
            <v>Acumulativa</v>
          </cell>
          <cell r="AD145" t="str">
            <v>3, 10</v>
          </cell>
          <cell r="BL145" t="str">
            <v>INDERBU</v>
          </cell>
        </row>
        <row r="146">
          <cell r="A146">
            <v>138</v>
          </cell>
          <cell r="B146" t="str">
            <v>LE-1</v>
          </cell>
          <cell r="C146" t="str">
            <v>Territorio seguro que integra</v>
          </cell>
          <cell r="D146" t="str">
            <v>Inclusión social y reconciliación</v>
          </cell>
          <cell r="E146">
            <v>41</v>
          </cell>
          <cell r="F146" t="str">
            <v>Disminuir la Pobreza multidimensional 10,2%</v>
          </cell>
          <cell r="G146" t="str">
            <v>Disminuir a 16%  la poblacion joven que ni estudia ni trabaja</v>
          </cell>
          <cell r="H146" t="str">
            <v>160020004</v>
          </cell>
          <cell r="I146" t="str">
            <v>Porcentaje de población joven que ni estudia ni trabaja (NINIS)</v>
          </cell>
          <cell r="J146">
            <v>17.399999999999999</v>
          </cell>
          <cell r="K146">
            <v>16</v>
          </cell>
          <cell r="L146" t="str">
            <v>4102</v>
          </cell>
          <cell r="M146" t="str">
            <v xml:space="preserve"> Desarrollo integral de la primera infancia a la juventud, y fortalecimiento de las capacidades de las familias de niñas, niños y adolescentes (4102)</v>
          </cell>
          <cell r="N146" t="str">
            <v>4102042</v>
          </cell>
          <cell r="O146" t="str">
            <v>Ejecutar 9 acciones con las comunidades para el fortalecimiento del tejido social y construcción de escenarios protectores de derechos en el municipio</v>
          </cell>
          <cell r="P146">
            <v>410204200</v>
          </cell>
          <cell r="Q146" t="str">
            <v>Acciones ejecutadas con las comunidades-redes de apoyo social
 (410204200)</v>
          </cell>
          <cell r="R146">
            <v>0</v>
          </cell>
          <cell r="S146" t="str">
            <v>Número</v>
          </cell>
          <cell r="T146">
            <v>9</v>
          </cell>
          <cell r="U146">
            <v>2</v>
          </cell>
          <cell r="V146">
            <v>0.22222222222222221</v>
          </cell>
          <cell r="W146">
            <v>2</v>
          </cell>
          <cell r="X146">
            <v>0.22222222222222221</v>
          </cell>
          <cell r="Y146">
            <v>2</v>
          </cell>
          <cell r="Z146">
            <v>0.22222222222222221</v>
          </cell>
          <cell r="AA146">
            <v>3</v>
          </cell>
          <cell r="AB146">
            <v>0.33333333333333331</v>
          </cell>
          <cell r="AC146" t="str">
            <v>Acumulativa</v>
          </cell>
          <cell r="AD146" t="str">
            <v>3, 10</v>
          </cell>
          <cell r="BL146" t="str">
            <v>INDERBU</v>
          </cell>
        </row>
        <row r="147">
          <cell r="A147">
            <v>139</v>
          </cell>
          <cell r="B147" t="str">
            <v>LE-1</v>
          </cell>
          <cell r="C147" t="str">
            <v>Territorio seguro que integra</v>
          </cell>
          <cell r="D147" t="str">
            <v>Cultura.</v>
          </cell>
          <cell r="E147">
            <v>33</v>
          </cell>
          <cell r="F147" t="str">
            <v>Disminuir la Pobreza multidimensional 10,2%</v>
          </cell>
          <cell r="G147" t="str">
            <v>Incrementar a 0.6 la tasa de cobertura municipal con beneficiarios de convocatorias públicas y servicios de las culturas, las artes y los saberes</v>
          </cell>
          <cell r="H147" t="str">
            <v>270030002</v>
          </cell>
          <cell r="I147" t="str">
            <v>Tasa de cobertura municipal con beneficiarios de convocatorias públicas</v>
          </cell>
          <cell r="J147" t="str">
            <v>0.49%</v>
          </cell>
          <cell r="K147" t="str">
            <v>0.6%</v>
          </cell>
          <cell r="L147" t="str">
            <v>3301</v>
          </cell>
          <cell r="M147" t="str">
            <v>Promoción y acceso efectivo a procesos culturales y artísticos. (3301)</v>
          </cell>
          <cell r="N147" t="str">
            <v>3301054</v>
          </cell>
          <cell r="O147" t="str">
            <v>Brindar apoyo financiero al sector artístico y cultural a través de mil (1000) estímulos en convocatorias, nacionales, departamentales y/o municipales para fomentar la creación, investigación, itinerancia, distribución y/o comercialización artística, cultural, creativa y de gestión cultural.</v>
          </cell>
          <cell r="P147">
            <v>330105400</v>
          </cell>
          <cell r="Q147" t="str">
            <v>Servicio de apoyo financiero al sector artístico y cultural -estimulos.
  (330105400)</v>
          </cell>
          <cell r="R147">
            <v>610</v>
          </cell>
          <cell r="S147" t="str">
            <v>Número</v>
          </cell>
          <cell r="T147">
            <v>1000</v>
          </cell>
          <cell r="U147">
            <v>170</v>
          </cell>
          <cell r="V147">
            <v>0.17</v>
          </cell>
          <cell r="W147">
            <v>350</v>
          </cell>
          <cell r="X147">
            <v>0.35</v>
          </cell>
          <cell r="Y147">
            <v>320</v>
          </cell>
          <cell r="Z147">
            <v>0.32</v>
          </cell>
          <cell r="AA147">
            <v>160</v>
          </cell>
          <cell r="AB147">
            <v>0.16</v>
          </cell>
          <cell r="AC147" t="str">
            <v>Acumulativa</v>
          </cell>
          <cell r="AD147" t="str">
            <v>4, 10</v>
          </cell>
          <cell r="BL147" t="str">
            <v>IMCT</v>
          </cell>
        </row>
        <row r="148">
          <cell r="A148">
            <v>140</v>
          </cell>
          <cell r="B148" t="str">
            <v>LE-1</v>
          </cell>
          <cell r="C148" t="str">
            <v>Territorio seguro que integra</v>
          </cell>
          <cell r="D148" t="str">
            <v>Cultura.</v>
          </cell>
          <cell r="E148">
            <v>33</v>
          </cell>
          <cell r="F148" t="str">
            <v>Disminuir la Pobreza multidimensional 10,2%</v>
          </cell>
          <cell r="G148" t="str">
            <v>Incrementar a 0.6 la tasa de cobertura municipal con beneficiarios de convocatorias públicas y servicios de las culturas, las artes y los saberes</v>
          </cell>
          <cell r="H148" t="str">
            <v>270030002</v>
          </cell>
          <cell r="I148" t="str">
            <v>Tasa de cobertura municipal con beneficiarios de convocatorias públicas</v>
          </cell>
          <cell r="J148" t="str">
            <v>0.49%</v>
          </cell>
          <cell r="K148" t="str">
            <v>0.6%</v>
          </cell>
          <cell r="L148" t="str">
            <v>3301</v>
          </cell>
          <cell r="M148" t="str">
            <v>Promoción y acceso efectivo a procesos culturales y artísticos. (3301)</v>
          </cell>
          <cell r="N148" t="str">
            <v>3301073</v>
          </cell>
          <cell r="O148" t="str">
            <v>Fortalecer tres (3) servicios de circulación artística y cultural a través del territorio Cultural, creativo, turístico y de los saberes</v>
          </cell>
          <cell r="P148">
            <v>330107300</v>
          </cell>
          <cell r="Q148" t="str">
            <v>Servicio de circulación artística y cultural 
  (330107300)</v>
          </cell>
          <cell r="R148">
            <v>2</v>
          </cell>
          <cell r="S148" t="str">
            <v>Número</v>
          </cell>
          <cell r="T148">
            <v>3</v>
          </cell>
          <cell r="U148">
            <v>0</v>
          </cell>
          <cell r="V148">
            <v>0</v>
          </cell>
          <cell r="W148">
            <v>2</v>
          </cell>
          <cell r="X148">
            <v>0.66666666666666663</v>
          </cell>
          <cell r="Y148">
            <v>1</v>
          </cell>
          <cell r="Z148">
            <v>0.33333333333333331</v>
          </cell>
          <cell r="AA148">
            <v>0</v>
          </cell>
          <cell r="AB148">
            <v>0</v>
          </cell>
          <cell r="AC148" t="str">
            <v>Acumulativa</v>
          </cell>
          <cell r="AD148" t="str">
            <v>4, 10</v>
          </cell>
          <cell r="BL148" t="str">
            <v>IMCT</v>
          </cell>
        </row>
        <row r="149">
          <cell r="A149">
            <v>141</v>
          </cell>
          <cell r="B149" t="str">
            <v>LE-1</v>
          </cell>
          <cell r="C149" t="str">
            <v>Territorio seguro que integra</v>
          </cell>
          <cell r="D149" t="str">
            <v>Cultura.</v>
          </cell>
          <cell r="E149">
            <v>33</v>
          </cell>
          <cell r="F149" t="str">
            <v>Disminuir la Pobreza multidimensional 10,2%</v>
          </cell>
          <cell r="G149" t="str">
            <v>Incrementar a 0.6 la tasa de cobertura municipal con beneficiarios de convocatorias públicas y servicios de las culturas, las artes y los saberes</v>
          </cell>
          <cell r="H149" t="str">
            <v>270030002</v>
          </cell>
          <cell r="I149" t="str">
            <v>Tasa de cobertura municipal con beneficiarios de convocatorias públicas</v>
          </cell>
          <cell r="J149" t="str">
            <v>0.49%</v>
          </cell>
          <cell r="K149" t="str">
            <v>0.6%</v>
          </cell>
          <cell r="L149" t="str">
            <v>3301</v>
          </cell>
          <cell r="M149" t="str">
            <v>Promoción y acceso efectivo a procesos culturales y artísticos. (3301)</v>
          </cell>
          <cell r="N149" t="str">
            <v>3301129</v>
          </cell>
          <cell r="O149" t="str">
            <v>Realizar cinco (5) Documentos de Planeación  elaborados, actualizados e implementados para el desarrollo de un territorio cultural y turistico de Bucaramanga.</v>
          </cell>
          <cell r="P149">
            <v>330112900</v>
          </cell>
          <cell r="Q149" t="str">
            <v>Documentos de planeación 
  (330112900)</v>
          </cell>
          <cell r="R149">
            <v>1</v>
          </cell>
          <cell r="S149" t="str">
            <v>Número</v>
          </cell>
          <cell r="T149">
            <v>5</v>
          </cell>
          <cell r="U149">
            <v>1</v>
          </cell>
          <cell r="V149">
            <v>0.2</v>
          </cell>
          <cell r="W149">
            <v>2</v>
          </cell>
          <cell r="X149">
            <v>0.4</v>
          </cell>
          <cell r="Y149">
            <v>1</v>
          </cell>
          <cell r="Z149">
            <v>0.2</v>
          </cell>
          <cell r="AA149">
            <v>1</v>
          </cell>
          <cell r="AB149">
            <v>0.2</v>
          </cell>
          <cell r="AC149" t="str">
            <v>Acumulativa</v>
          </cell>
          <cell r="AD149" t="str">
            <v>4, 10</v>
          </cell>
          <cell r="BL149" t="str">
            <v>IMCT</v>
          </cell>
        </row>
        <row r="150">
          <cell r="A150">
            <v>142</v>
          </cell>
          <cell r="B150" t="str">
            <v>LE-1</v>
          </cell>
          <cell r="C150" t="str">
            <v>Territorio seguro que integra</v>
          </cell>
          <cell r="D150" t="str">
            <v>Cultura.</v>
          </cell>
          <cell r="E150">
            <v>33</v>
          </cell>
          <cell r="F150" t="str">
            <v>Disminuir la Pobreza multidimensional 10,2%</v>
          </cell>
          <cell r="G150" t="str">
            <v>Incrementar a 0.6 la tasa de cobertura municipal con beneficiarios de convocatorias públicas y servicios de las culturas, las artes y los saberes</v>
          </cell>
          <cell r="H150" t="str">
            <v>270030002</v>
          </cell>
          <cell r="I150" t="str">
            <v>Tasa de cobertura municipal con beneficiarios de convocatorias públicas</v>
          </cell>
          <cell r="J150" t="str">
            <v>0.49%</v>
          </cell>
          <cell r="K150" t="str">
            <v>0.6%</v>
          </cell>
          <cell r="L150" t="str">
            <v>3301</v>
          </cell>
          <cell r="M150" t="str">
            <v>Promoción y acceso efectivo a procesos culturales y artísticos. (3301)</v>
          </cell>
          <cell r="N150" t="str">
            <v>3301087</v>
          </cell>
          <cell r="O150" t="str">
            <v>Implementar 2 servicios de educación informal en áreas artísticas y culturales en la Biblioteca Gabriel Turbay y sus bibliotecas satélites y estrategias digitales y didácticas a través del fomento de las habilidades de lectura, escritura y oralidad en la ciudad de Bucaramanga.</v>
          </cell>
          <cell r="P150">
            <v>330108700</v>
          </cell>
          <cell r="Q150" t="str">
            <v>Servicio de educación informal en áreas artísticas y culturales 
  (330108700)</v>
          </cell>
          <cell r="R150">
            <v>1</v>
          </cell>
          <cell r="S150" t="str">
            <v>Número</v>
          </cell>
          <cell r="T150">
            <v>2</v>
          </cell>
          <cell r="U150">
            <v>2</v>
          </cell>
          <cell r="V150">
            <v>0.25</v>
          </cell>
          <cell r="W150">
            <v>2</v>
          </cell>
          <cell r="X150">
            <v>0.25</v>
          </cell>
          <cell r="Y150">
            <v>2</v>
          </cell>
          <cell r="Z150">
            <v>0.25</v>
          </cell>
          <cell r="AA150">
            <v>2</v>
          </cell>
          <cell r="AB150">
            <v>0.25</v>
          </cell>
          <cell r="AC150" t="str">
            <v>No Acumulativa</v>
          </cell>
          <cell r="AD150">
            <v>4.0999999999999996</v>
          </cell>
          <cell r="BL150" t="str">
            <v>IMCT</v>
          </cell>
        </row>
        <row r="151">
          <cell r="A151">
            <v>143</v>
          </cell>
          <cell r="B151" t="str">
            <v>LE-1</v>
          </cell>
          <cell r="C151" t="str">
            <v>Territorio seguro que integra</v>
          </cell>
          <cell r="D151" t="str">
            <v>Cultura.</v>
          </cell>
          <cell r="E151">
            <v>33</v>
          </cell>
          <cell r="F151" t="str">
            <v>Disminuir la Pobreza multidimensional 10,2%</v>
          </cell>
          <cell r="G151" t="str">
            <v>Incrementar a 0.6 la tasa de cobertura municipal con beneficiarios de convocatorias públicas y servicios de las culturas, las artes y los saberes</v>
          </cell>
          <cell r="H151" t="str">
            <v>270030002</v>
          </cell>
          <cell r="I151" t="str">
            <v>Tasa de cobertura municipal con beneficiarios de convocatorias públicas</v>
          </cell>
          <cell r="J151" t="str">
            <v>0.49%</v>
          </cell>
          <cell r="K151" t="str">
            <v>0.6%</v>
          </cell>
          <cell r="L151" t="str">
            <v>3301</v>
          </cell>
          <cell r="M151" t="str">
            <v>Promoción y acceso efectivo a procesos culturales y artísticos. (3301)</v>
          </cell>
          <cell r="N151" t="str">
            <v>3301126</v>
          </cell>
          <cell r="O151" t="str">
            <v>Ofrecer servicios de apoyo al proceso de formación artística y cultural implementado a través de dos (2) programas de formación en artes, oficios y saberes en el Municipio de Bucaramanga y sus zonas rurales.</v>
          </cell>
          <cell r="P151">
            <v>330112600</v>
          </cell>
          <cell r="Q151" t="str">
            <v>Servicio de apoyo al proceso de formación artística y cultural 
  (330112600)</v>
          </cell>
          <cell r="R151">
            <v>1</v>
          </cell>
          <cell r="S151" t="str">
            <v>Número</v>
          </cell>
          <cell r="T151">
            <v>2</v>
          </cell>
          <cell r="U151">
            <v>2</v>
          </cell>
          <cell r="V151">
            <v>0.25</v>
          </cell>
          <cell r="W151">
            <v>2</v>
          </cell>
          <cell r="X151">
            <v>0.25</v>
          </cell>
          <cell r="Y151">
            <v>2</v>
          </cell>
          <cell r="Z151">
            <v>0.25</v>
          </cell>
          <cell r="AA151">
            <v>2</v>
          </cell>
          <cell r="AB151">
            <v>0.25</v>
          </cell>
          <cell r="AC151" t="str">
            <v>No Acumulativa</v>
          </cell>
          <cell r="AD151" t="str">
            <v>4, 10</v>
          </cell>
          <cell r="BL151" t="str">
            <v>IMCT</v>
          </cell>
        </row>
        <row r="152">
          <cell r="A152">
            <v>144</v>
          </cell>
          <cell r="B152" t="str">
            <v>LE-1</v>
          </cell>
          <cell r="C152" t="str">
            <v>Territorio seguro que integra</v>
          </cell>
          <cell r="D152" t="str">
            <v>Cultura.</v>
          </cell>
          <cell r="E152">
            <v>33</v>
          </cell>
          <cell r="F152" t="str">
            <v>Disminuir la Pobreza multidimensional 10,2%</v>
          </cell>
          <cell r="G152" t="str">
            <v>Incrementar a 0.6 la tasa de cobertura municipal con beneficiarios de convocatorias públicas y servicios de las culturas, las artes y los saberes</v>
          </cell>
          <cell r="H152" t="str">
            <v>270030002</v>
          </cell>
          <cell r="I152" t="str">
            <v>Tasa de cobertura municipal con beneficiarios de convocatorias públicas</v>
          </cell>
          <cell r="J152" t="str">
            <v>0.49%</v>
          </cell>
          <cell r="K152" t="str">
            <v>0.6%</v>
          </cell>
          <cell r="L152" t="str">
            <v>3302</v>
          </cell>
          <cell r="M152" t="str">
            <v>Gestión, protección y salvaguardia del patrimonio cultural colombiano. (3302)</v>
          </cell>
          <cell r="N152" t="str">
            <v>3302002</v>
          </cell>
          <cell r="O152" t="str">
            <v xml:space="preserve">Elaborar dos (2) documentos de lineamientos técnicos sobre el inventario de los BIC de Interés Cultural y atractivos turísticos del ámbito municipal con las que cuenta la entidad territorial elaborado
</v>
          </cell>
          <cell r="P152">
            <v>330200200</v>
          </cell>
          <cell r="Q152" t="str">
            <v>Documentos de lineamientos técnicos (330200200)</v>
          </cell>
          <cell r="R152">
            <v>1</v>
          </cell>
          <cell r="S152" t="str">
            <v>Número</v>
          </cell>
          <cell r="T152">
            <v>2</v>
          </cell>
          <cell r="U152">
            <v>0.25</v>
          </cell>
          <cell r="V152">
            <v>0.125</v>
          </cell>
          <cell r="W152">
            <v>0.75</v>
          </cell>
          <cell r="X152">
            <v>0.375</v>
          </cell>
          <cell r="Y152">
            <v>1</v>
          </cell>
          <cell r="Z152">
            <v>0.5</v>
          </cell>
          <cell r="AA152">
            <v>0</v>
          </cell>
          <cell r="AB152">
            <v>0</v>
          </cell>
          <cell r="AC152" t="str">
            <v>Acumulativa</v>
          </cell>
          <cell r="AD152">
            <v>11</v>
          </cell>
          <cell r="BL152" t="str">
            <v>IMCT</v>
          </cell>
        </row>
        <row r="153">
          <cell r="A153">
            <v>145</v>
          </cell>
          <cell r="B153" t="str">
            <v>LE-1</v>
          </cell>
          <cell r="C153" t="str">
            <v>Territorio seguro que integra</v>
          </cell>
          <cell r="D153" t="str">
            <v>Cultura.</v>
          </cell>
          <cell r="E153">
            <v>33</v>
          </cell>
          <cell r="F153" t="str">
            <v>Disminuir la Pobreza multidimensional 10,2%</v>
          </cell>
          <cell r="G153" t="str">
            <v>Incrementar a 0.6 la tasa de cobertura municipal con beneficiarios de convocatorias públicas y servicios de las culturas, las artes y los saberes</v>
          </cell>
          <cell r="H153" t="str">
            <v>270030002</v>
          </cell>
          <cell r="I153" t="str">
            <v>Tasa de cobertura municipal con beneficiarios de convocatorias públicas</v>
          </cell>
          <cell r="J153" t="str">
            <v>0.49%</v>
          </cell>
          <cell r="K153" t="str">
            <v>0.6%</v>
          </cell>
          <cell r="L153" t="str">
            <v>3302</v>
          </cell>
          <cell r="M153" t="str">
            <v>Gestión, protección y salvaguardia del patrimonio cultural colombiano. (3302)</v>
          </cell>
          <cell r="N153" t="str">
            <v>3302073</v>
          </cell>
          <cell r="O153" t="str">
            <v xml:space="preserve">Brindar 2 servicios de restauración del patrimonio cultural material inmueble de bienes de patrimonio cultural  en el municipio de Bucaramanga
</v>
          </cell>
          <cell r="P153">
            <v>330207300</v>
          </cell>
          <cell r="Q153" t="str">
            <v>Servicios de restauración del patrimonio cultural material inmueble 
(330207300)</v>
          </cell>
          <cell r="R153">
            <v>0</v>
          </cell>
          <cell r="S153" t="str">
            <v>Número</v>
          </cell>
          <cell r="T153">
            <v>2</v>
          </cell>
          <cell r="U153">
            <v>1</v>
          </cell>
          <cell r="V153">
            <v>0.5</v>
          </cell>
          <cell r="W153">
            <v>1</v>
          </cell>
          <cell r="X153">
            <v>0.5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Acumulativa</v>
          </cell>
          <cell r="AD153">
            <v>11</v>
          </cell>
          <cell r="BL153" t="str">
            <v>Secretaría de Infraestructura</v>
          </cell>
        </row>
        <row r="154">
          <cell r="A154">
            <v>146</v>
          </cell>
          <cell r="B154" t="str">
            <v>LE-1</v>
          </cell>
          <cell r="C154" t="str">
            <v>Territorio seguro que integra</v>
          </cell>
          <cell r="D154" t="str">
            <v>Cultura.</v>
          </cell>
          <cell r="E154">
            <v>33</v>
          </cell>
          <cell r="F154" t="str">
            <v>Disminuir la Pobreza multidimensional 10,2%</v>
          </cell>
          <cell r="G154" t="str">
            <v>Incrementar a 0.6 la tasa de cobertura municipal con beneficiarios de convocatorias públicas y servicios de las culturas, las artes y los saberes</v>
          </cell>
          <cell r="H154" t="str">
            <v>270030002</v>
          </cell>
          <cell r="I154" t="str">
            <v>Tasa de cobertura municipal con beneficiarios de convocatorias públicas</v>
          </cell>
          <cell r="J154" t="str">
            <v>0.49%</v>
          </cell>
          <cell r="K154" t="str">
            <v>0.6%</v>
          </cell>
          <cell r="L154" t="str">
            <v>3302</v>
          </cell>
          <cell r="M154" t="str">
            <v>Gestión, protección y salvaguardia del patrimonio cultural colombiano. (3302)</v>
          </cell>
          <cell r="N154" t="str">
            <v>3302049</v>
          </cell>
          <cell r="O154" t="str">
            <v xml:space="preserve">Brindar  1 servicio de salvaguardia al patrimonio inmaterial a través del proceso de identificación, documentación, investigación, recuperación, preservación, protección, promoción, valoración, transmisión y revitalización  del patrimonio inmaterial del municipio de Bucaramanga.
</v>
          </cell>
          <cell r="P154">
            <v>330204900</v>
          </cell>
          <cell r="Q154" t="str">
            <v>Servicio de salvaguardia al patrimonio inmaterial (330204900)</v>
          </cell>
          <cell r="R154">
            <v>0</v>
          </cell>
          <cell r="S154" t="str">
            <v>Número</v>
          </cell>
          <cell r="T154">
            <v>1</v>
          </cell>
          <cell r="U154">
            <v>1</v>
          </cell>
          <cell r="V154">
            <v>0.5</v>
          </cell>
          <cell r="W154">
            <v>1</v>
          </cell>
          <cell r="X154">
            <v>1</v>
          </cell>
          <cell r="Y154">
            <v>1</v>
          </cell>
          <cell r="Z154">
            <v>1</v>
          </cell>
          <cell r="AA154">
            <v>1</v>
          </cell>
          <cell r="AB154">
            <v>0.5</v>
          </cell>
          <cell r="AC154" t="str">
            <v>No Acumulativa</v>
          </cell>
          <cell r="AD154">
            <v>11</v>
          </cell>
          <cell r="BL154" t="str">
            <v>IMCT</v>
          </cell>
        </row>
        <row r="155">
          <cell r="A155">
            <v>147</v>
          </cell>
          <cell r="B155" t="str">
            <v>LE-1</v>
          </cell>
          <cell r="C155" t="str">
            <v>Territorio seguro que integra</v>
          </cell>
          <cell r="D155" t="str">
            <v>Cultura.</v>
          </cell>
          <cell r="E155">
            <v>33</v>
          </cell>
          <cell r="F155" t="str">
            <v>Disminuir la Pobreza multidimensional 10,2%</v>
          </cell>
          <cell r="G155" t="str">
            <v>Incrementar a 0.6 la tasa de cobertura municipal con beneficiarios de convocatorias públicas y servicios de las culturas, las artes y los saberes</v>
          </cell>
          <cell r="H155" t="str">
            <v>270030002</v>
          </cell>
          <cell r="I155" t="str">
            <v>Tasa de cobertura municipal con beneficiarios de convocatorias públicas</v>
          </cell>
          <cell r="J155" t="str">
            <v>0.49%</v>
          </cell>
          <cell r="K155" t="str">
            <v>0.6%</v>
          </cell>
          <cell r="L155" t="str">
            <v>3302</v>
          </cell>
          <cell r="M155" t="str">
            <v>Gestión, protección y salvaguardia del patrimonio cultural colombiano. (3302)</v>
          </cell>
          <cell r="N155" t="str">
            <v>3302051</v>
          </cell>
          <cell r="O155" t="str">
            <v xml:space="preserve">Brindar 50 servicios de intervencion de patrimonio material mueble a través de la recuperación  de obras del patrimonio artístico visual, bibliográfico y documental del Municipio de Bucaramanga.
</v>
          </cell>
          <cell r="P155">
            <v>330205100</v>
          </cell>
          <cell r="Q155" t="str">
            <v>Servicios de intervención al patrimonio material mueble (330205100)</v>
          </cell>
          <cell r="R155">
            <v>24</v>
          </cell>
          <cell r="S155" t="str">
            <v>Número</v>
          </cell>
          <cell r="T155">
            <v>50</v>
          </cell>
          <cell r="U155">
            <v>3</v>
          </cell>
          <cell r="V155">
            <v>0.06</v>
          </cell>
          <cell r="W155">
            <v>20</v>
          </cell>
          <cell r="X155">
            <v>0.4</v>
          </cell>
          <cell r="Y155">
            <v>18</v>
          </cell>
          <cell r="Z155">
            <v>0.36</v>
          </cell>
          <cell r="AA155">
            <v>9</v>
          </cell>
          <cell r="AB155">
            <v>0.18</v>
          </cell>
          <cell r="AC155" t="str">
            <v>Acumulativa</v>
          </cell>
          <cell r="AD155">
            <v>11</v>
          </cell>
          <cell r="BL155" t="str">
            <v>IMCT</v>
          </cell>
        </row>
        <row r="156">
          <cell r="A156">
            <v>148</v>
          </cell>
          <cell r="B156" t="str">
            <v>LE-1</v>
          </cell>
          <cell r="C156" t="str">
            <v>Territorio seguro que integra</v>
          </cell>
          <cell r="D156" t="str">
            <v>Cultura.</v>
          </cell>
          <cell r="E156">
            <v>33</v>
          </cell>
          <cell r="F156" t="str">
            <v>Disminuir la Pobreza multidimensional 10,2%</v>
          </cell>
          <cell r="G156" t="str">
            <v>Incrementar a 0.6 la tasa de cobertura municipal con beneficiarios de convocatorias públicas y servicios de las culturas, las artes y los saberes</v>
          </cell>
          <cell r="H156" t="str">
            <v>270030002</v>
          </cell>
          <cell r="I156" t="str">
            <v>Tasa de cobertura municipal con beneficiarios de convocatorias públicas</v>
          </cell>
          <cell r="J156" t="str">
            <v>0.49%</v>
          </cell>
          <cell r="K156" t="str">
            <v>0.6%</v>
          </cell>
          <cell r="L156" t="str">
            <v>3301</v>
          </cell>
          <cell r="M156" t="str">
            <v>Promoción y acceso efectivo a procesos culturales y artísticos. (3301)</v>
          </cell>
          <cell r="N156" t="str">
            <v>3301061</v>
          </cell>
          <cell r="O156" t="str">
            <v>Asistir a 300 personas técnicamente a través del fortalecimiento a los consejeros de Cultura</v>
          </cell>
          <cell r="P156">
            <v>330106100</v>
          </cell>
          <cell r="Q156" t="str">
            <v>Personas asistidas técnicamente
 (330106100)</v>
          </cell>
          <cell r="R156">
            <v>13</v>
          </cell>
          <cell r="S156" t="str">
            <v>Número</v>
          </cell>
          <cell r="T156">
            <v>300</v>
          </cell>
          <cell r="U156">
            <v>80</v>
          </cell>
          <cell r="V156">
            <v>0.26666666666666666</v>
          </cell>
          <cell r="W156">
            <v>80</v>
          </cell>
          <cell r="X156">
            <v>0.26666666666666666</v>
          </cell>
          <cell r="Y156">
            <v>70</v>
          </cell>
          <cell r="Z156">
            <v>0.23333333333333334</v>
          </cell>
          <cell r="AA156">
            <v>70</v>
          </cell>
          <cell r="AB156">
            <v>0.23333333333333334</v>
          </cell>
          <cell r="AC156" t="str">
            <v>Acumulativa</v>
          </cell>
          <cell r="AD156" t="str">
            <v>4, 10</v>
          </cell>
          <cell r="BL156" t="str">
            <v>IMCT</v>
          </cell>
        </row>
        <row r="157">
          <cell r="A157">
            <v>149</v>
          </cell>
          <cell r="B157" t="str">
            <v>LE-1</v>
          </cell>
          <cell r="C157" t="str">
            <v>Territorio seguro que integra</v>
          </cell>
          <cell r="D157" t="str">
            <v>Educación</v>
          </cell>
          <cell r="E157">
            <v>22</v>
          </cell>
          <cell r="F157" t="str">
            <v>Disminuir la Pobreza multidimensional 10,2%</v>
          </cell>
          <cell r="G157" t="str">
            <v>Reducir a 6% la tasa de deserción intra - anual en educación básica secundaria</v>
          </cell>
          <cell r="H157" t="str">
            <v>00000011</v>
          </cell>
          <cell r="I157" t="str">
            <v>Tasa de deserción intra - anual en educación básica secundaria</v>
          </cell>
          <cell r="J157">
            <v>7.6300000000000007E-2</v>
          </cell>
          <cell r="K157">
            <v>0.06</v>
          </cell>
          <cell r="L157" t="str">
            <v>2201</v>
          </cell>
          <cell r="M157" t="str">
            <v>Calidad, cobertura y fortalecimiento de la educación inicial, prescolar, básica y media (2201).</v>
          </cell>
          <cell r="N157" t="str">
            <v>2201049</v>
          </cell>
          <cell r="O157" t="str">
            <v>Beneficiar a 800 personas con formación informal en el marco de foros para los procesos de fortalecimiento de la educación en el municipio</v>
          </cell>
          <cell r="P157">
            <v>220104900</v>
          </cell>
          <cell r="Q157" t="str">
            <v>Personas beneficiadas con procesos de formación informal (220104900)</v>
          </cell>
          <cell r="R157">
            <v>150</v>
          </cell>
          <cell r="S157" t="str">
            <v>Número</v>
          </cell>
          <cell r="T157">
            <v>800</v>
          </cell>
          <cell r="U157">
            <v>200</v>
          </cell>
          <cell r="V157">
            <v>0.25</v>
          </cell>
          <cell r="W157">
            <v>200</v>
          </cell>
          <cell r="X157">
            <v>0.25</v>
          </cell>
          <cell r="Y157">
            <v>200</v>
          </cell>
          <cell r="Z157">
            <v>0.25</v>
          </cell>
          <cell r="AA157">
            <v>200</v>
          </cell>
          <cell r="AB157">
            <v>0.25</v>
          </cell>
          <cell r="AC157" t="str">
            <v>Acumulativa</v>
          </cell>
          <cell r="AD157" t="str">
            <v>4, 10</v>
          </cell>
          <cell r="BL157" t="str">
            <v>Secretaría de Educación</v>
          </cell>
        </row>
        <row r="158">
          <cell r="A158">
            <v>150</v>
          </cell>
          <cell r="B158" t="str">
            <v>LE-1</v>
          </cell>
          <cell r="C158" t="str">
            <v>Territorio seguro que integra</v>
          </cell>
          <cell r="D158" t="str">
            <v>Educación</v>
          </cell>
          <cell r="E158">
            <v>22</v>
          </cell>
          <cell r="F158" t="str">
            <v>Disminuir la Pobreza multidimensional 10,2%</v>
          </cell>
          <cell r="G158" t="str">
            <v>Reducir a 3% la tasa de deserción intra - anual en educación media</v>
          </cell>
          <cell r="H158" t="str">
            <v>00000012</v>
          </cell>
          <cell r="I158" t="str">
            <v>Tasa de deserción intra-anual del sector oficial en educación media</v>
          </cell>
          <cell r="J158">
            <v>4.17</v>
          </cell>
          <cell r="K158">
            <v>0.03</v>
          </cell>
          <cell r="L158" t="str">
            <v>2201</v>
          </cell>
          <cell r="M158" t="str">
            <v>Calidad, cobertura y fortalecimiento de la educación inicial, prescolar, básica y media (2201).</v>
          </cell>
          <cell r="N158" t="str">
            <v>2201006</v>
          </cell>
          <cell r="O158" t="str">
            <v>Brindar asistencia técnica a 47 entidades e instituciones educativas oficiales en el municipio, con proyectos pedagógicos transversales.</v>
          </cell>
          <cell r="P158">
            <v>220100600</v>
          </cell>
          <cell r="Q158" t="str">
            <v>Entidades y organizaciones asistidas técnicamente (220100600)</v>
          </cell>
          <cell r="R158">
            <v>47</v>
          </cell>
          <cell r="S158" t="str">
            <v>Número</v>
          </cell>
          <cell r="T158">
            <v>47</v>
          </cell>
          <cell r="U158">
            <v>47</v>
          </cell>
          <cell r="V158">
            <v>0.25</v>
          </cell>
          <cell r="W158">
            <v>47</v>
          </cell>
          <cell r="X158">
            <v>0.25</v>
          </cell>
          <cell r="Y158">
            <v>47</v>
          </cell>
          <cell r="Z158">
            <v>0.25</v>
          </cell>
          <cell r="AA158">
            <v>47</v>
          </cell>
          <cell r="AB158">
            <v>0.25</v>
          </cell>
          <cell r="AC158" t="str">
            <v>No Acumulativa</v>
          </cell>
          <cell r="AD158" t="str">
            <v>4, 10</v>
          </cell>
          <cell r="BL158" t="str">
            <v>Secretaría de Educación</v>
          </cell>
        </row>
        <row r="159">
          <cell r="A159">
            <v>151</v>
          </cell>
          <cell r="B159" t="str">
            <v>LE-1</v>
          </cell>
          <cell r="C159" t="str">
            <v>Territorio seguro que integra</v>
          </cell>
          <cell r="D159" t="str">
            <v>Educación</v>
          </cell>
          <cell r="E159">
            <v>22</v>
          </cell>
          <cell r="F159" t="str">
            <v>Disminuir la Pobreza multidimensional 10,2%</v>
          </cell>
          <cell r="G159" t="str">
            <v>Incrementar a 37 instituciones educativas oficiales el proceso de doble titulación en media.</v>
          </cell>
          <cell r="H159" t="str">
            <v>00000013</v>
          </cell>
          <cell r="I159" t="str">
            <v>Número de Instituciones Educativas Oficiales con el proceso de doble titulación en media.</v>
          </cell>
          <cell r="J159">
            <v>36</v>
          </cell>
          <cell r="K159">
            <v>37</v>
          </cell>
          <cell r="L159" t="str">
            <v>2201</v>
          </cell>
          <cell r="M159" t="str">
            <v>Calidad, cobertura y fortalecimiento de la educación inicial, prescolar, básica y media (2201).</v>
          </cell>
          <cell r="N159" t="str">
            <v>2201043</v>
          </cell>
          <cell r="O159" t="str">
            <v>Mantener el pago de ARL al 100% de los estudiantes que realizan las prácticas de la educación media técnica con el fin de mantener la cobertura en el cumplimiento de la normatividad legal vigente</v>
          </cell>
          <cell r="P159">
            <v>220104300</v>
          </cell>
          <cell r="Q159" t="str">
            <v>Coberturas obtenidas (220104300)</v>
          </cell>
          <cell r="R159">
            <v>1</v>
          </cell>
          <cell r="S159" t="str">
            <v>Numero</v>
          </cell>
          <cell r="T159">
            <v>1</v>
          </cell>
          <cell r="U159">
            <v>1</v>
          </cell>
          <cell r="V159">
            <v>0.25</v>
          </cell>
          <cell r="W159">
            <v>1</v>
          </cell>
          <cell r="X159">
            <v>0.25</v>
          </cell>
          <cell r="Y159">
            <v>1</v>
          </cell>
          <cell r="Z159">
            <v>0.25</v>
          </cell>
          <cell r="AA159">
            <v>1</v>
          </cell>
          <cell r="AB159">
            <v>0.25</v>
          </cell>
          <cell r="AC159" t="str">
            <v>No Acumulativa</v>
          </cell>
          <cell r="AD159" t="str">
            <v>4, 10</v>
          </cell>
          <cell r="BL159" t="str">
            <v>Secretaría de Educación</v>
          </cell>
        </row>
        <row r="160">
          <cell r="A160">
            <v>152</v>
          </cell>
          <cell r="B160" t="str">
            <v>LE-1</v>
          </cell>
          <cell r="C160" t="str">
            <v>Territorio seguro que integra</v>
          </cell>
          <cell r="D160" t="str">
            <v>Educación</v>
          </cell>
          <cell r="E160">
            <v>22</v>
          </cell>
          <cell r="F160" t="str">
            <v>Disminuir la Pobreza multidimensional 10,2%</v>
          </cell>
          <cell r="G160" t="str">
            <v>Aumentar al 53% la proporción de colegios con categoría A+ y A en pruebas saber 11.</v>
          </cell>
          <cell r="H160" t="str">
            <v>00000014</v>
          </cell>
          <cell r="I160" t="str">
            <v>Proporción de colegios con categoría A+ y A en colegios con categoría A+ y A en pruebas saber 11.</v>
          </cell>
          <cell r="J160">
            <v>0.48880000000000001</v>
          </cell>
          <cell r="K160">
            <v>0.53</v>
          </cell>
          <cell r="L160" t="str">
            <v>2201</v>
          </cell>
          <cell r="M160" t="str">
            <v>Calidad, cobertura y fortalecimiento de la educación inicial, prescolar, básica y media (2201).</v>
          </cell>
          <cell r="N160" t="str">
            <v>2201049</v>
          </cell>
          <cell r="O160" t="str">
            <v>Beneficiar 12.000 estudiantes de instituciones educativas oficiales con procesos de formación informal (simulacros de preparación para pruebas nacionales saber 11.)</v>
          </cell>
          <cell r="P160">
            <v>220104900</v>
          </cell>
          <cell r="Q160" t="str">
            <v>Personas beneficiadas con procesos de formación informal (220104900)</v>
          </cell>
          <cell r="R160">
            <v>0</v>
          </cell>
          <cell r="S160" t="str">
            <v>Número</v>
          </cell>
          <cell r="T160">
            <v>12000</v>
          </cell>
          <cell r="U160">
            <v>0</v>
          </cell>
          <cell r="V160">
            <v>0</v>
          </cell>
          <cell r="W160">
            <v>9000</v>
          </cell>
          <cell r="X160">
            <v>0.75</v>
          </cell>
          <cell r="Y160">
            <v>2000</v>
          </cell>
          <cell r="Z160">
            <v>0.16666666666666666</v>
          </cell>
          <cell r="AA160">
            <v>1000</v>
          </cell>
          <cell r="AB160">
            <v>8.3333333333333329E-2</v>
          </cell>
          <cell r="AC160" t="str">
            <v>Acumulativa</v>
          </cell>
          <cell r="AD160" t="str">
            <v>4, 10</v>
          </cell>
          <cell r="BL160" t="str">
            <v>Secretaría de Educación</v>
          </cell>
        </row>
        <row r="161">
          <cell r="A161">
            <v>153</v>
          </cell>
          <cell r="B161" t="str">
            <v>LE-1</v>
          </cell>
          <cell r="C161" t="str">
            <v>Territorio seguro que integra</v>
          </cell>
          <cell r="D161" t="str">
            <v>Educación</v>
          </cell>
          <cell r="E161">
            <v>22</v>
          </cell>
          <cell r="F161" t="str">
            <v>Disminuir la Pobreza multidimensional 10,2%</v>
          </cell>
          <cell r="G161" t="str">
            <v>Reducir a 4% la tasa de deserción intra - anual en educación básica primaria</v>
          </cell>
          <cell r="H161" t="str">
            <v>00000015</v>
          </cell>
          <cell r="I161" t="str">
            <v>Tasa de deserción intra - anual en educación básica primaria</v>
          </cell>
          <cell r="J161">
            <v>5.96</v>
          </cell>
          <cell r="K161">
            <v>0.04</v>
          </cell>
          <cell r="L161" t="str">
            <v>2201</v>
          </cell>
          <cell r="M161" t="str">
            <v>Calidad, cobertura y fortalecimiento de la educación inicial, prescolar, básica y media (2201).</v>
          </cell>
          <cell r="N161" t="str">
            <v>2201004</v>
          </cell>
          <cell r="O161" t="str">
            <v>Asistir técnicamente en la actualización de 45 documentos normativos para la educación inicial, prescolar, básica y media como Manuales de convivencia escolar y/o Proyectos Educativos Institucionales PEI</v>
          </cell>
          <cell r="P161">
            <v>220100400</v>
          </cell>
          <cell r="Q161" t="str">
            <v>Documentos normativos para la educación inicial, preescolar, básica y media expedidos (220100400)</v>
          </cell>
          <cell r="R161">
            <v>0</v>
          </cell>
          <cell r="S161" t="str">
            <v>Número</v>
          </cell>
          <cell r="T161">
            <v>45</v>
          </cell>
          <cell r="U161">
            <v>25</v>
          </cell>
          <cell r="V161">
            <v>0.55555555555555558</v>
          </cell>
          <cell r="W161">
            <v>10</v>
          </cell>
          <cell r="X161">
            <v>0.22222222222222221</v>
          </cell>
          <cell r="Y161">
            <v>10</v>
          </cell>
          <cell r="Z161">
            <v>0.22222222222222221</v>
          </cell>
          <cell r="AA161">
            <v>0</v>
          </cell>
          <cell r="AB161">
            <v>0</v>
          </cell>
          <cell r="AC161" t="str">
            <v>Acumulativa</v>
          </cell>
          <cell r="AD161" t="str">
            <v>4, 10</v>
          </cell>
          <cell r="BL161" t="str">
            <v>Secretaría de Educación</v>
          </cell>
        </row>
        <row r="162">
          <cell r="A162">
            <v>154</v>
          </cell>
          <cell r="B162" t="str">
            <v>LE-1</v>
          </cell>
          <cell r="C162" t="str">
            <v>Territorio seguro que integra</v>
          </cell>
          <cell r="D162" t="str">
            <v>Educación</v>
          </cell>
          <cell r="E162">
            <v>22</v>
          </cell>
          <cell r="F162" t="str">
            <v>Disminuir la Pobreza multidimensional 10,2%</v>
          </cell>
          <cell r="G162" t="str">
            <v>Aumentar al 53% la proporción de colegios con categoría A+ y A en pruebas saber 11.</v>
          </cell>
          <cell r="H162" t="str">
            <v>00000014</v>
          </cell>
          <cell r="I162" t="str">
            <v>Proporción de colegios con categoría A+ y A en colegios con categoría A+ y A en pruebas saber 11.</v>
          </cell>
          <cell r="J162">
            <v>0.48880000000000001</v>
          </cell>
          <cell r="K162">
            <v>0.53</v>
          </cell>
          <cell r="L162" t="str">
            <v>2201</v>
          </cell>
          <cell r="M162" t="str">
            <v>Calidad, cobertura y fortalecimiento de la educación inicial, prescolar, básica y media (2201).</v>
          </cell>
          <cell r="N162" t="str">
            <v>2201060</v>
          </cell>
          <cell r="O162" t="str">
            <v>Beneficiar a 1600 docentes con estrategias de promoción del bilingúismo en el municipio</v>
          </cell>
          <cell r="P162">
            <v>220106000</v>
          </cell>
          <cell r="Q162" t="str">
            <v>Docentes beneficiados con estrategias de promoción del Bilingüismo (220106000)</v>
          </cell>
          <cell r="R162">
            <v>0</v>
          </cell>
          <cell r="S162" t="str">
            <v>Número</v>
          </cell>
          <cell r="T162">
            <v>1600</v>
          </cell>
          <cell r="U162">
            <v>0</v>
          </cell>
          <cell r="V162">
            <v>0</v>
          </cell>
          <cell r="W162">
            <v>600</v>
          </cell>
          <cell r="X162">
            <v>0.375</v>
          </cell>
          <cell r="Y162">
            <v>500</v>
          </cell>
          <cell r="Z162">
            <v>0.3125</v>
          </cell>
          <cell r="AA162">
            <v>500</v>
          </cell>
          <cell r="AB162">
            <v>0.3125</v>
          </cell>
          <cell r="AC162" t="str">
            <v>Acumulativa</v>
          </cell>
          <cell r="AD162" t="str">
            <v>4, 10</v>
          </cell>
          <cell r="BL162" t="str">
            <v>Secretaría de Educación</v>
          </cell>
        </row>
        <row r="163">
          <cell r="A163">
            <v>155</v>
          </cell>
          <cell r="B163" t="str">
            <v>LE-1</v>
          </cell>
          <cell r="C163" t="str">
            <v>Territorio seguro que integra</v>
          </cell>
          <cell r="D163" t="str">
            <v>Educación</v>
          </cell>
          <cell r="E163">
            <v>22</v>
          </cell>
          <cell r="F163" t="str">
            <v>Disminuir la Pobreza multidimensional 10,2%</v>
          </cell>
          <cell r="G163" t="str">
            <v>Aumentar al 53% la proporción de colegios con categoría A+ y A en pruebas saber 11.</v>
          </cell>
          <cell r="H163" t="str">
            <v>00000014</v>
          </cell>
          <cell r="I163" t="str">
            <v>Proporción de colegios con categoría A+ y A en colegios con categoría A+ y A en pruebas saber 11.</v>
          </cell>
          <cell r="J163">
            <v>0.48880000000000001</v>
          </cell>
          <cell r="K163">
            <v>0.53</v>
          </cell>
          <cell r="L163" t="str">
            <v>2201</v>
          </cell>
          <cell r="M163" t="str">
            <v>Calidad, cobertura y fortalecimiento de la educación inicial, prescolar, básica y media (2201).</v>
          </cell>
          <cell r="N163" t="str">
            <v>2201034</v>
          </cell>
          <cell r="O163" t="str">
            <v>Beneficiar a 16.000 estudiantes con estrategias de promoción del bilingúismo en el municipio</v>
          </cell>
          <cell r="P163">
            <v>220103400</v>
          </cell>
          <cell r="Q163" t="str">
            <v>Estudiantes beneficiados con estrategias de promoción del Bilingüismo (220103400)</v>
          </cell>
          <cell r="R163">
            <v>0</v>
          </cell>
          <cell r="S163" t="str">
            <v>Número</v>
          </cell>
          <cell r="T163">
            <v>16000</v>
          </cell>
          <cell r="U163">
            <v>0</v>
          </cell>
          <cell r="V163">
            <v>0</v>
          </cell>
          <cell r="W163">
            <v>6000</v>
          </cell>
          <cell r="X163">
            <v>0.375</v>
          </cell>
          <cell r="Y163">
            <v>5000</v>
          </cell>
          <cell r="Z163">
            <v>0.3125</v>
          </cell>
          <cell r="AA163">
            <v>5000</v>
          </cell>
          <cell r="AB163">
            <v>0.3125</v>
          </cell>
          <cell r="AC163" t="str">
            <v>Acumulativa</v>
          </cell>
          <cell r="AD163" t="str">
            <v>4, 10</v>
          </cell>
          <cell r="BL163" t="str">
            <v>Secretaría de Educación</v>
          </cell>
        </row>
        <row r="164">
          <cell r="A164">
            <v>156</v>
          </cell>
          <cell r="B164" t="str">
            <v>LE-1</v>
          </cell>
          <cell r="C164" t="str">
            <v>Territorio seguro que integra</v>
          </cell>
          <cell r="D164" t="str">
            <v>Educación</v>
          </cell>
          <cell r="E164">
            <v>22</v>
          </cell>
          <cell r="F164" t="str">
            <v>Disminuir la Pobreza multidimensional 10,2%</v>
          </cell>
          <cell r="G164" t="str">
            <v>Reducir a 6% la tasa de deserción intra - anual en educación básica secundaria</v>
          </cell>
          <cell r="H164" t="str">
            <v>00000011</v>
          </cell>
          <cell r="I164" t="str">
            <v>Tasa de deserción intra - anual en educación básica secundaria</v>
          </cell>
          <cell r="J164">
            <v>7.6300000000000007E-2</v>
          </cell>
          <cell r="K164">
            <v>0.06</v>
          </cell>
          <cell r="L164" t="str">
            <v>2201</v>
          </cell>
          <cell r="M164" t="str">
            <v>Calidad, cobertura y fortalecimiento de la educación inicial, prescolar, básica y media (2201).</v>
          </cell>
          <cell r="N164" t="str">
            <v>2201084</v>
          </cell>
          <cell r="O164" t="str">
            <v>Garantizar el apoyo pedagógico a 121 sedes educativas oficiales para la oferta general, bilingüe, bicultural e inclusiva con servicio de interpretación, para preescolar, básica y media</v>
          </cell>
          <cell r="P164">
            <v>220108400</v>
          </cell>
          <cell r="Q164" t="str">
            <v>Sedes educativas con apoyo pedagógico para la oferta de educación inclusiva para preescolar, básica y media (220108400)</v>
          </cell>
          <cell r="R164">
            <v>121</v>
          </cell>
          <cell r="S164" t="str">
            <v>Número</v>
          </cell>
          <cell r="T164">
            <v>121</v>
          </cell>
          <cell r="U164">
            <v>121</v>
          </cell>
          <cell r="V164">
            <v>0.25</v>
          </cell>
          <cell r="W164">
            <v>121</v>
          </cell>
          <cell r="X164">
            <v>0.25</v>
          </cell>
          <cell r="Y164">
            <v>121</v>
          </cell>
          <cell r="Z164">
            <v>0.25</v>
          </cell>
          <cell r="AA164">
            <v>121</v>
          </cell>
          <cell r="AB164">
            <v>0.25</v>
          </cell>
          <cell r="AC164" t="str">
            <v>No Acumulativa</v>
          </cell>
          <cell r="AD164" t="str">
            <v>4, 10</v>
          </cell>
          <cell r="BL164" t="str">
            <v>Secretaría de Educación</v>
          </cell>
        </row>
        <row r="165">
          <cell r="A165">
            <v>157</v>
          </cell>
          <cell r="B165" t="str">
            <v>LE-1</v>
          </cell>
          <cell r="C165" t="str">
            <v>Territorio seguro que integra</v>
          </cell>
          <cell r="D165" t="str">
            <v>Educación</v>
          </cell>
          <cell r="E165">
            <v>22</v>
          </cell>
          <cell r="F165" t="str">
            <v>Disminuir la Pobreza multidimensional 10,2%</v>
          </cell>
          <cell r="G165" t="str">
            <v>Aumentar a 60% la tasa de cobertura neta en educación media.</v>
          </cell>
          <cell r="H165" t="str">
            <v>040010010</v>
          </cell>
          <cell r="I165" t="str">
            <v>Tasa de cobertura neta en educación media.</v>
          </cell>
          <cell r="J165">
            <v>0.58589999999999998</v>
          </cell>
          <cell r="K165">
            <v>0.59</v>
          </cell>
          <cell r="L165" t="str">
            <v>2201</v>
          </cell>
          <cell r="M165" t="str">
            <v>Calidad, cobertura y fortalecimiento de la educación inicial, prescolar, básica y media (2201).</v>
          </cell>
          <cell r="N165" t="str">
            <v>2201049</v>
          </cell>
          <cell r="O165" t="str">
            <v>Beneficiar 1600 docentes de aula de preescolar, básica y media de las instituciones educativas oficiales, con procesos de formación informal en Diseño Universal para el Aprendizaje - DUA y propuestas pedagógicas desde la neuro didáctica.</v>
          </cell>
          <cell r="P165">
            <v>220104900</v>
          </cell>
          <cell r="Q165" t="str">
            <v>Personas beneficiadas con procesos de formación informal. (220104900)</v>
          </cell>
          <cell r="R165">
            <v>618</v>
          </cell>
          <cell r="S165" t="str">
            <v>Número</v>
          </cell>
          <cell r="T165">
            <v>1600</v>
          </cell>
          <cell r="U165">
            <v>250</v>
          </cell>
          <cell r="V165">
            <v>0.15625</v>
          </cell>
          <cell r="W165">
            <v>0</v>
          </cell>
          <cell r="X165">
            <v>0</v>
          </cell>
          <cell r="Y165">
            <v>725</v>
          </cell>
          <cell r="Z165">
            <v>0.453125</v>
          </cell>
          <cell r="AA165">
            <v>625</v>
          </cell>
          <cell r="AB165">
            <v>0.390625</v>
          </cell>
          <cell r="AC165" t="str">
            <v>Acumulativa</v>
          </cell>
          <cell r="AD165" t="str">
            <v>4, 10</v>
          </cell>
          <cell r="BL165" t="str">
            <v>Secretaría de Educación</v>
          </cell>
        </row>
        <row r="166">
          <cell r="A166">
            <v>158</v>
          </cell>
          <cell r="B166" t="str">
            <v>LE-1</v>
          </cell>
          <cell r="C166" t="str">
            <v>Territorio seguro que integra</v>
          </cell>
          <cell r="D166" t="str">
            <v>Educación</v>
          </cell>
          <cell r="E166">
            <v>22</v>
          </cell>
          <cell r="F166" t="str">
            <v>Disminuir la Pobreza multidimensional 10,2%</v>
          </cell>
          <cell r="G166" t="str">
            <v>Aumentar a 91% la tasa de cobertura neta en educación básica secundaria.</v>
          </cell>
          <cell r="H166" t="str">
            <v>040010009</v>
          </cell>
          <cell r="I166" t="str">
            <v>Tasa de cobertura neta en educación secundaria</v>
          </cell>
          <cell r="J166">
            <v>0.90259999999999996</v>
          </cell>
          <cell r="K166">
            <v>0.91</v>
          </cell>
          <cell r="L166" t="str">
            <v>2201</v>
          </cell>
          <cell r="M166" t="str">
            <v>Calidad, cobertura y fortalecimiento de la educación inicial, prescolar, básica y media (2201).</v>
          </cell>
          <cell r="N166" t="str">
            <v>2201048</v>
          </cell>
          <cell r="O166" t="str">
            <v>Elaborar 2 documentos de Estudios de cobertura educativa de las instituciones educativas oficiales de Bucaramanga</v>
          </cell>
          <cell r="P166">
            <v>220104800</v>
          </cell>
          <cell r="Q166" t="str">
            <v>Documentos elaborados (220104800)</v>
          </cell>
          <cell r="R166">
            <v>0</v>
          </cell>
          <cell r="S166" t="str">
            <v>Número</v>
          </cell>
          <cell r="T166">
            <v>2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1</v>
          </cell>
          <cell r="Z166">
            <v>0.5</v>
          </cell>
          <cell r="AA166">
            <v>1</v>
          </cell>
          <cell r="AB166">
            <v>0.5</v>
          </cell>
          <cell r="AC166" t="str">
            <v>Acumulativa</v>
          </cell>
          <cell r="AD166" t="str">
            <v>4, 10</v>
          </cell>
          <cell r="BL166" t="str">
            <v>Secretaría de Educación</v>
          </cell>
        </row>
        <row r="167">
          <cell r="A167">
            <v>159</v>
          </cell>
          <cell r="B167" t="str">
            <v>LE-1</v>
          </cell>
          <cell r="C167" t="str">
            <v>Territorio seguro que integra</v>
          </cell>
          <cell r="D167" t="str">
            <v>Educación</v>
          </cell>
          <cell r="E167">
            <v>22</v>
          </cell>
          <cell r="F167" t="str">
            <v>Disminuir la Pobreza multidimensional 10,2%</v>
          </cell>
          <cell r="G167" t="str">
            <v>Aumentar a 60% la tasa de cobertura neta en educación media.</v>
          </cell>
          <cell r="H167" t="str">
            <v>040010010</v>
          </cell>
          <cell r="I167" t="str">
            <v>Tasa de cobertura neta en educación media.</v>
          </cell>
          <cell r="J167">
            <v>0.58589999999999998</v>
          </cell>
          <cell r="K167">
            <v>0.59</v>
          </cell>
          <cell r="L167" t="str">
            <v>2201</v>
          </cell>
          <cell r="M167" t="str">
            <v>Calidad, cobertura y fortalecimiento de la educación inicial, prescolar, básica y media (2201).</v>
          </cell>
          <cell r="N167" t="str">
            <v>2201015</v>
          </cell>
          <cell r="O167" t="str">
            <v>Realizar 4 procesos de seguimiento y evaluación a través de la auditoria anual de matrícula a las instituciones Educativas Oficiales.</v>
          </cell>
          <cell r="P167">
            <v>220101500</v>
          </cell>
          <cell r="Q167" t="str">
            <v>Entidades territoriales con seguimiento y evaluación a la gestión (220101500)</v>
          </cell>
          <cell r="R167">
            <v>0</v>
          </cell>
          <cell r="S167" t="str">
            <v>Número</v>
          </cell>
          <cell r="T167">
            <v>4</v>
          </cell>
          <cell r="U167">
            <v>1</v>
          </cell>
          <cell r="V167">
            <v>0.25</v>
          </cell>
          <cell r="W167">
            <v>1</v>
          </cell>
          <cell r="X167">
            <v>0.25</v>
          </cell>
          <cell r="Y167">
            <v>1</v>
          </cell>
          <cell r="Z167">
            <v>0.25</v>
          </cell>
          <cell r="AA167">
            <v>1</v>
          </cell>
          <cell r="AB167">
            <v>0.25</v>
          </cell>
          <cell r="AC167" t="str">
            <v>Acumulativa</v>
          </cell>
          <cell r="AD167" t="str">
            <v>4, 10</v>
          </cell>
          <cell r="BL167" t="str">
            <v>Secretaría de Educación</v>
          </cell>
        </row>
        <row r="168">
          <cell r="A168">
            <v>160</v>
          </cell>
          <cell r="B168" t="str">
            <v>LE-1</v>
          </cell>
          <cell r="C168" t="str">
            <v>Territorio seguro que integra</v>
          </cell>
          <cell r="D168" t="str">
            <v>Educación</v>
          </cell>
          <cell r="E168">
            <v>22</v>
          </cell>
          <cell r="F168" t="str">
            <v>Disminuir la Pobreza multidimensional 10,2%</v>
          </cell>
          <cell r="G168" t="str">
            <v>Reducir a 6% la tasa de deserción intra - anual en educación básica secundaria</v>
          </cell>
          <cell r="H168" t="str">
            <v>00000011</v>
          </cell>
          <cell r="I168" t="str">
            <v>Tasa de deserción intra - anual en educación básica secundaria</v>
          </cell>
          <cell r="J168">
            <v>7.6300000000000007E-2</v>
          </cell>
          <cell r="K168">
            <v>0.06</v>
          </cell>
          <cell r="L168" t="str">
            <v>2201</v>
          </cell>
          <cell r="M168" t="str">
            <v>Calidad, cobertura y fortalecimiento de la educación inicial, prescolar, básica y media (2201).</v>
          </cell>
          <cell r="N168" t="str">
            <v>2201029</v>
          </cell>
          <cell r="O168" t="str">
            <v>Beneficiar 4.000 estudiantes de instituciones educativas oficiales con transporte escolar</v>
          </cell>
          <cell r="P168">
            <v>220102900</v>
          </cell>
          <cell r="Q168" t="str">
            <v>Beneficiarios de transporte escolar (220102900)</v>
          </cell>
          <cell r="R168">
            <v>3447</v>
          </cell>
          <cell r="S168" t="str">
            <v>Número</v>
          </cell>
          <cell r="T168">
            <v>4000</v>
          </cell>
          <cell r="U168">
            <v>4000</v>
          </cell>
          <cell r="V168">
            <v>0.25</v>
          </cell>
          <cell r="W168">
            <v>4000</v>
          </cell>
          <cell r="X168">
            <v>0.25</v>
          </cell>
          <cell r="Y168">
            <v>4000</v>
          </cell>
          <cell r="Z168">
            <v>0.25</v>
          </cell>
          <cell r="AA168">
            <v>4000</v>
          </cell>
          <cell r="AB168">
            <v>0.25</v>
          </cell>
          <cell r="AC168" t="str">
            <v>No Acumulativa</v>
          </cell>
          <cell r="AD168" t="str">
            <v>4, 10</v>
          </cell>
          <cell r="BL168" t="str">
            <v>Secretaría de Educación</v>
          </cell>
        </row>
        <row r="169">
          <cell r="A169">
            <v>161</v>
          </cell>
          <cell r="B169" t="str">
            <v>LE-1</v>
          </cell>
          <cell r="C169" t="str">
            <v>Territorio seguro que integra</v>
          </cell>
          <cell r="D169" t="str">
            <v>Educación</v>
          </cell>
          <cell r="E169">
            <v>22</v>
          </cell>
          <cell r="F169" t="str">
            <v>Disminuir la Pobreza multidimensional 10,2%</v>
          </cell>
          <cell r="G169" t="str">
            <v>Reducir a 6% la tasa de deserción intra - anual en educación básica secundaria</v>
          </cell>
          <cell r="H169" t="str">
            <v>00000011</v>
          </cell>
          <cell r="I169" t="str">
            <v>Tasa de deserción intra - anual en educación básica secundaria</v>
          </cell>
          <cell r="J169">
            <v>7.6300000000000007E-2</v>
          </cell>
          <cell r="K169">
            <v>0.06</v>
          </cell>
          <cell r="L169" t="str">
            <v>2201</v>
          </cell>
          <cell r="M169" t="str">
            <v>Calidad, cobertura y fortalecimiento de la educación inicial, prescolar, básica y media (2201).</v>
          </cell>
          <cell r="N169" t="str">
            <v>2201079</v>
          </cell>
          <cell r="O169" t="str">
            <v>Beneficiar 40.000 estudiantes con el Programa de Alimentación Escolar - PAE</v>
          </cell>
          <cell r="P169">
            <v>220107900</v>
          </cell>
          <cell r="Q169" t="str">
            <v>Estudiantes beneficiados del programa de alimentación escolar (220107900)</v>
          </cell>
          <cell r="R169">
            <v>35757</v>
          </cell>
          <cell r="S169" t="str">
            <v>Número</v>
          </cell>
          <cell r="T169">
            <v>40000</v>
          </cell>
          <cell r="U169">
            <v>40000</v>
          </cell>
          <cell r="V169">
            <v>0.25</v>
          </cell>
          <cell r="W169">
            <v>40000</v>
          </cell>
          <cell r="X169">
            <v>0.25</v>
          </cell>
          <cell r="Y169">
            <v>40000</v>
          </cell>
          <cell r="Z169">
            <v>0.25</v>
          </cell>
          <cell r="AA169">
            <v>40000</v>
          </cell>
          <cell r="AB169">
            <v>0.25</v>
          </cell>
          <cell r="AC169" t="str">
            <v>No Acumulativa</v>
          </cell>
          <cell r="AD169" t="str">
            <v>4, 10</v>
          </cell>
          <cell r="BL169" t="str">
            <v>Secretaría de Educación</v>
          </cell>
        </row>
        <row r="170">
          <cell r="A170">
            <v>162</v>
          </cell>
          <cell r="B170" t="str">
            <v>LE-1</v>
          </cell>
          <cell r="C170" t="str">
            <v>Territorio seguro que integra</v>
          </cell>
          <cell r="D170" t="str">
            <v>Educación</v>
          </cell>
          <cell r="E170">
            <v>22</v>
          </cell>
          <cell r="F170" t="str">
            <v>Disminuir la Pobreza multidimensional 10,2%</v>
          </cell>
          <cell r="G170" t="str">
            <v>Aumentar a 91% la tasa de cobertura neta en educación básica secundaria.</v>
          </cell>
          <cell r="H170" t="str">
            <v>040010009</v>
          </cell>
          <cell r="I170" t="str">
            <v>Tasa de cobertura neta en educación secundaria</v>
          </cell>
          <cell r="J170">
            <v>0.90259999999999996</v>
          </cell>
          <cell r="K170">
            <v>0.91</v>
          </cell>
          <cell r="L170" t="str">
            <v>2201</v>
          </cell>
          <cell r="M170" t="str">
            <v>Calidad, cobertura y fortalecimiento de la educación inicial, prescolar, básica y media (2201).</v>
          </cell>
          <cell r="N170" t="str">
            <v>2201071</v>
          </cell>
          <cell r="O170" t="str">
            <v>Mantener 7 instituciones educativas oficiales en operación mediante contratación del servicio educativo.</v>
          </cell>
          <cell r="P170">
            <v>220107100</v>
          </cell>
          <cell r="Q170" t="str">
            <v>Establecimientos educativos en operación (220107100)</v>
          </cell>
          <cell r="R170">
            <v>7</v>
          </cell>
          <cell r="S170" t="str">
            <v>Número</v>
          </cell>
          <cell r="T170">
            <v>7</v>
          </cell>
          <cell r="U170">
            <v>7</v>
          </cell>
          <cell r="V170">
            <v>0.25</v>
          </cell>
          <cell r="W170">
            <v>7</v>
          </cell>
          <cell r="X170">
            <v>0.25</v>
          </cell>
          <cell r="Y170">
            <v>7</v>
          </cell>
          <cell r="Z170">
            <v>0.25</v>
          </cell>
          <cell r="AA170">
            <v>7</v>
          </cell>
          <cell r="AB170">
            <v>0.25</v>
          </cell>
          <cell r="AC170" t="str">
            <v>No Acumulativa</v>
          </cell>
          <cell r="AD170" t="str">
            <v>4, 10</v>
          </cell>
          <cell r="BL170" t="str">
            <v>Secretaría de Educación</v>
          </cell>
        </row>
        <row r="171">
          <cell r="A171">
            <v>163</v>
          </cell>
          <cell r="B171" t="str">
            <v>LE-1</v>
          </cell>
          <cell r="C171" t="str">
            <v>Territorio seguro que integra</v>
          </cell>
          <cell r="D171" t="str">
            <v>Educación</v>
          </cell>
          <cell r="E171">
            <v>22</v>
          </cell>
          <cell r="F171" t="str">
            <v>Disminuir la Pobreza multidimensional 10,2%</v>
          </cell>
          <cell r="G171" t="str">
            <v>Aumentar a 60% la tasa de cobertura neta en educación media.</v>
          </cell>
          <cell r="H171" t="str">
            <v>040010010</v>
          </cell>
          <cell r="I171" t="str">
            <v>Tasa de cobertura neta en educación media.</v>
          </cell>
          <cell r="J171">
            <v>0.58589999999999998</v>
          </cell>
          <cell r="K171">
            <v>0.59</v>
          </cell>
          <cell r="L171" t="str">
            <v>2201</v>
          </cell>
          <cell r="M171" t="str">
            <v>Calidad, cobertura y fortalecimiento de la educación inicial, prescolar, básica y media (2201).</v>
          </cell>
          <cell r="N171" t="str">
            <v>2201032</v>
          </cell>
          <cell r="O171" t="str">
            <v>Beneficiar 700 jóvenes y adultos iletrados con modelos de alfabetización y procesos de formación encaminados a la enseñanza de la lectura y la escritura con enfoque diferencial.</v>
          </cell>
          <cell r="P171">
            <v>220103200</v>
          </cell>
          <cell r="Q171" t="str">
            <v>Personas beneficiadas con modelos de alfabetización 
  (220103200)</v>
          </cell>
          <cell r="R171">
            <v>0</v>
          </cell>
          <cell r="S171" t="str">
            <v>Número</v>
          </cell>
          <cell r="T171">
            <v>700</v>
          </cell>
          <cell r="U171">
            <v>0</v>
          </cell>
          <cell r="V171">
            <v>0</v>
          </cell>
          <cell r="W171">
            <v>200</v>
          </cell>
          <cell r="X171">
            <v>0.2857142857142857</v>
          </cell>
          <cell r="Y171">
            <v>250</v>
          </cell>
          <cell r="Z171">
            <v>0.35714285714285715</v>
          </cell>
          <cell r="AA171">
            <v>250</v>
          </cell>
          <cell r="AB171">
            <v>0.35714285714285715</v>
          </cell>
          <cell r="AC171" t="str">
            <v>Acumulativa</v>
          </cell>
          <cell r="AD171" t="str">
            <v>4, 10</v>
          </cell>
          <cell r="BL171" t="str">
            <v>Secretaría de Educación</v>
          </cell>
        </row>
        <row r="172">
          <cell r="A172">
            <v>164</v>
          </cell>
          <cell r="B172" t="str">
            <v>LE-1</v>
          </cell>
          <cell r="C172" t="str">
            <v>Territorio seguro que integra</v>
          </cell>
          <cell r="D172" t="str">
            <v>Educación</v>
          </cell>
          <cell r="E172">
            <v>22</v>
          </cell>
          <cell r="F172" t="str">
            <v>Disminuir la Pobreza multidimensional 10,2%</v>
          </cell>
          <cell r="G172" t="str">
            <v>Aumentar a 91% la tasa de cobertura neta en educación básica secundaria.</v>
          </cell>
          <cell r="H172" t="str">
            <v>040010009</v>
          </cell>
          <cell r="I172" t="str">
            <v>Tasa de cobertura neta en educación secundaria</v>
          </cell>
          <cell r="J172">
            <v>0.90259999999999996</v>
          </cell>
          <cell r="K172">
            <v>0.91</v>
          </cell>
          <cell r="L172" t="str">
            <v>2201</v>
          </cell>
          <cell r="M172" t="str">
            <v>Calidad, cobertura y fortalecimiento de la educación inicial, prescolar, básica y media (2201).</v>
          </cell>
          <cell r="N172" t="str">
            <v>2201062</v>
          </cell>
          <cell r="O172" t="str">
            <v>Mantener 118 sedes Educativas Oficiales con acciones de revisión periódicas y seguimiento constante a los tanques de almacenamiento de agua, plantas de potabilización y/o pozos sépticos..</v>
          </cell>
          <cell r="P172">
            <v>220106200</v>
          </cell>
          <cell r="Q172" t="str">
            <v>Sedes mantenidas (220106200)</v>
          </cell>
          <cell r="R172">
            <v>0</v>
          </cell>
          <cell r="S172" t="str">
            <v>Número</v>
          </cell>
          <cell r="T172">
            <v>118</v>
          </cell>
          <cell r="U172">
            <v>0</v>
          </cell>
          <cell r="V172">
            <v>0.25</v>
          </cell>
          <cell r="W172">
            <v>59</v>
          </cell>
          <cell r="X172">
            <v>0.25</v>
          </cell>
          <cell r="Y172">
            <v>118</v>
          </cell>
          <cell r="Z172">
            <v>0.25</v>
          </cell>
          <cell r="AA172">
            <v>118</v>
          </cell>
          <cell r="AB172">
            <v>0.25</v>
          </cell>
          <cell r="AC172" t="str">
            <v>No Acumulativa</v>
          </cell>
          <cell r="AD172" t="str">
            <v>4, 10</v>
          </cell>
          <cell r="BL172" t="str">
            <v>Secretaría de Educación</v>
          </cell>
        </row>
        <row r="173">
          <cell r="A173">
            <v>165</v>
          </cell>
          <cell r="B173" t="str">
            <v>LE-1</v>
          </cell>
          <cell r="C173" t="str">
            <v>Territorio seguro que integra</v>
          </cell>
          <cell r="D173" t="str">
            <v>Educación</v>
          </cell>
          <cell r="E173">
            <v>22</v>
          </cell>
          <cell r="F173" t="str">
            <v>Disminuir la Pobreza multidimensional 10,2%</v>
          </cell>
          <cell r="G173" t="str">
            <v>Aumentar en 1,42 años el promedio de educación inicial (pre escolar)</v>
          </cell>
          <cell r="H173" t="str">
            <v>00000016</v>
          </cell>
          <cell r="I173" t="str">
            <v>Numero de años promedio de educación inicial</v>
          </cell>
          <cell r="J173">
            <v>1.58</v>
          </cell>
          <cell r="K173">
            <v>3</v>
          </cell>
          <cell r="L173" t="str">
            <v>2201</v>
          </cell>
          <cell r="M173" t="str">
            <v>Calidad, cobertura y fortalecimiento de la educación inicial, prescolar, básica y media (2201).</v>
          </cell>
          <cell r="N173" t="str">
            <v>2201052</v>
          </cell>
          <cell r="O173" t="str">
            <v>Mejorar 80 sedes educativas oficiales en su infraestructura.</v>
          </cell>
          <cell r="P173">
            <v>220105200</v>
          </cell>
          <cell r="Q173" t="str">
            <v>Sedes educativas mejoradas (220105200)</v>
          </cell>
          <cell r="R173">
            <v>31</v>
          </cell>
          <cell r="S173" t="str">
            <v>Número</v>
          </cell>
          <cell r="T173">
            <v>80</v>
          </cell>
          <cell r="U173">
            <v>0</v>
          </cell>
          <cell r="V173">
            <v>0</v>
          </cell>
          <cell r="W173">
            <v>22</v>
          </cell>
          <cell r="X173">
            <v>0.27500000000000002</v>
          </cell>
          <cell r="Y173">
            <v>30</v>
          </cell>
          <cell r="Z173">
            <v>0.375</v>
          </cell>
          <cell r="AA173">
            <v>28</v>
          </cell>
          <cell r="AB173">
            <v>0.35</v>
          </cell>
          <cell r="AC173" t="str">
            <v>Acumulativa</v>
          </cell>
          <cell r="AD173" t="str">
            <v>4, 10</v>
          </cell>
          <cell r="BL173" t="str">
            <v>Secretaría de Educación</v>
          </cell>
        </row>
        <row r="174">
          <cell r="A174">
            <v>166</v>
          </cell>
          <cell r="B174" t="str">
            <v>LE-1</v>
          </cell>
          <cell r="C174" t="str">
            <v>Territorio seguro que integra</v>
          </cell>
          <cell r="D174" t="str">
            <v>Educación</v>
          </cell>
          <cell r="E174">
            <v>22</v>
          </cell>
          <cell r="F174" t="str">
            <v>Disminuir la Pobreza multidimensional 10,2%</v>
          </cell>
          <cell r="G174" t="str">
            <v>Aumentar a 91% la tasa de cobertura neta en educación básica secundaria.</v>
          </cell>
          <cell r="H174" t="str">
            <v>040010009</v>
          </cell>
          <cell r="I174" t="str">
            <v>Tasa de cobertura neta en educación secundaria</v>
          </cell>
          <cell r="J174">
            <v>0.90259999999999996</v>
          </cell>
          <cell r="K174">
            <v>0.91</v>
          </cell>
          <cell r="L174" t="str">
            <v>2201</v>
          </cell>
          <cell r="M174" t="str">
            <v>Calidad, cobertura y fortalecimiento de la educación inicial, prescolar, básica y media (2201).</v>
          </cell>
          <cell r="N174" t="str">
            <v>2201087</v>
          </cell>
          <cell r="O174" t="str">
            <v>Elaborar un (1) documento de estudio técnico de las condiciones de infraestructura de las instituciones educativas oficiales.</v>
          </cell>
          <cell r="P174">
            <v>220108700</v>
          </cell>
          <cell r="Q174" t="str">
            <v>Documentos de estudios técnicos
  (220108700)</v>
          </cell>
          <cell r="R174">
            <v>0</v>
          </cell>
          <cell r="S174" t="str">
            <v>Número</v>
          </cell>
          <cell r="T174">
            <v>1</v>
          </cell>
          <cell r="U174">
            <v>1</v>
          </cell>
          <cell r="V174">
            <v>0.25</v>
          </cell>
          <cell r="W174">
            <v>0</v>
          </cell>
          <cell r="X174">
            <v>0.25</v>
          </cell>
          <cell r="Y174">
            <v>1</v>
          </cell>
          <cell r="Z174">
            <v>0.25</v>
          </cell>
          <cell r="AA174">
            <v>0</v>
          </cell>
          <cell r="AB174">
            <v>0.25</v>
          </cell>
          <cell r="AC174" t="str">
            <v>No Acumulativa</v>
          </cell>
          <cell r="AD174" t="str">
            <v>4, 10</v>
          </cell>
          <cell r="BL174" t="str">
            <v>Secretaría de Educación</v>
          </cell>
        </row>
        <row r="175">
          <cell r="A175">
            <v>167</v>
          </cell>
          <cell r="B175" t="str">
            <v>LE-1</v>
          </cell>
          <cell r="C175" t="str">
            <v>Territorio seguro que integra</v>
          </cell>
          <cell r="D175" t="str">
            <v>Educación</v>
          </cell>
          <cell r="E175">
            <v>22</v>
          </cell>
          <cell r="F175" t="str">
            <v>Disminuir la Pobreza multidimensional 10,2%</v>
          </cell>
          <cell r="G175" t="str">
            <v>Aumentar a 91% la tasa de cobertura neta en educación básica secundaria.</v>
          </cell>
          <cell r="H175" t="str">
            <v>040010009</v>
          </cell>
          <cell r="I175" t="str">
            <v>Tasa de cobertura neta en educación secundaria</v>
          </cell>
          <cell r="J175">
            <v>0.90259999999999996</v>
          </cell>
          <cell r="K175">
            <v>0.91</v>
          </cell>
          <cell r="L175" t="str">
            <v>2201</v>
          </cell>
          <cell r="M175" t="str">
            <v>Calidad, cobertura y fortalecimiento de la educación inicial, prescolar, básica y media (2201).</v>
          </cell>
          <cell r="N175" t="str">
            <v>2201005</v>
          </cell>
          <cell r="O175" t="str">
            <v>Expedir un (1) documento de lineamientos técnicos en educación inicial, preescolar, básica y media con relación al Plan de Mantenimiento Escolar (PME) para su implementación en las Instituciones Educativas Oficiales.</v>
          </cell>
          <cell r="P175">
            <v>220100500</v>
          </cell>
          <cell r="Q175" t="str">
            <v>Documentos de lineamientos técnicos en educación inicial, preescolar, básica y media expedidos (220100500)</v>
          </cell>
          <cell r="R175">
            <v>0</v>
          </cell>
          <cell r="S175" t="str">
            <v>Número</v>
          </cell>
          <cell r="T175">
            <v>1</v>
          </cell>
          <cell r="U175">
            <v>1</v>
          </cell>
          <cell r="V175">
            <v>0.5</v>
          </cell>
          <cell r="W175">
            <v>0</v>
          </cell>
          <cell r="X175">
            <v>0.5</v>
          </cell>
          <cell r="Y175">
            <v>1</v>
          </cell>
          <cell r="Z175">
            <v>1</v>
          </cell>
          <cell r="AA175">
            <v>0</v>
          </cell>
          <cell r="AB175">
            <v>0</v>
          </cell>
          <cell r="AC175" t="str">
            <v>No Acumulativa</v>
          </cell>
          <cell r="AD175" t="str">
            <v>4, 10</v>
          </cell>
          <cell r="BL175" t="str">
            <v>Secretaría de Educación</v>
          </cell>
        </row>
        <row r="176">
          <cell r="A176">
            <v>168</v>
          </cell>
          <cell r="B176" t="str">
            <v>LE-1</v>
          </cell>
          <cell r="C176" t="str">
            <v>Territorio seguro que integra</v>
          </cell>
          <cell r="D176" t="str">
            <v>Educación</v>
          </cell>
          <cell r="E176">
            <v>22</v>
          </cell>
          <cell r="F176" t="str">
            <v>Disminuir la Pobreza multidimensional 10,2%</v>
          </cell>
          <cell r="G176" t="str">
            <v>Aumentar a 60% la tasa de cobertura neta en educación media.</v>
          </cell>
          <cell r="H176" t="str">
            <v>040010010</v>
          </cell>
          <cell r="I176" t="str">
            <v>Tasa de cobertura neta en educación media.</v>
          </cell>
          <cell r="J176">
            <v>0.58589999999999998</v>
          </cell>
          <cell r="K176">
            <v>0.6</v>
          </cell>
          <cell r="L176" t="str">
            <v>2201</v>
          </cell>
          <cell r="M176" t="str">
            <v>Calidad, cobertura y fortalecimiento de la educación inicial, prescolar, básica y media (2201).</v>
          </cell>
          <cell r="N176" t="str">
            <v>2201069</v>
          </cell>
          <cell r="O176" t="str">
            <v>Dotar 80 sedes de instituciones educativas oficiales con material didáctico, pedagógico, tecnológico y/o mobiliario escolar.</v>
          </cell>
          <cell r="P176">
            <v>220106900</v>
          </cell>
          <cell r="Q176" t="str">
            <v>Sedes dotadas (220106900)</v>
          </cell>
          <cell r="R176">
            <v>32</v>
          </cell>
          <cell r="S176" t="str">
            <v>Número</v>
          </cell>
          <cell r="T176">
            <v>80</v>
          </cell>
          <cell r="U176">
            <v>32</v>
          </cell>
          <cell r="V176">
            <v>0.4</v>
          </cell>
          <cell r="W176">
            <v>26</v>
          </cell>
          <cell r="X176">
            <v>0.32500000000000001</v>
          </cell>
          <cell r="Y176">
            <v>15</v>
          </cell>
          <cell r="Z176">
            <v>0.1875</v>
          </cell>
          <cell r="AA176">
            <v>7</v>
          </cell>
          <cell r="AB176">
            <v>8.7499999999999994E-2</v>
          </cell>
          <cell r="AC176" t="str">
            <v>Acumulativa</v>
          </cell>
          <cell r="AD176" t="str">
            <v>4, 10</v>
          </cell>
          <cell r="BL176" t="str">
            <v>Secretaría de Educación</v>
          </cell>
        </row>
        <row r="177">
          <cell r="A177">
            <v>169</v>
          </cell>
          <cell r="B177" t="str">
            <v>LE-1</v>
          </cell>
          <cell r="C177" t="str">
            <v>Territorio seguro que integra</v>
          </cell>
          <cell r="D177" t="str">
            <v>Educación</v>
          </cell>
          <cell r="E177">
            <v>22</v>
          </cell>
          <cell r="F177" t="str">
            <v>Disminuir la Pobreza multidimensional 10,2%</v>
          </cell>
          <cell r="G177" t="str">
            <v>Aumentar a 91% la tasa de cobertura neta en educación básica secundaria.</v>
          </cell>
          <cell r="H177" t="str">
            <v>040010009</v>
          </cell>
          <cell r="I177" t="str">
            <v>Tasa de cobertura neta en educación secundaria</v>
          </cell>
          <cell r="J177">
            <v>0.90259999999999996</v>
          </cell>
          <cell r="K177">
            <v>0.91</v>
          </cell>
          <cell r="L177" t="str">
            <v>2201</v>
          </cell>
          <cell r="M177" t="str">
            <v>Calidad, cobertura y fortalecimiento de la educación inicial, prescolar, básica y media (2201).</v>
          </cell>
          <cell r="N177" t="str">
            <v>2201071</v>
          </cell>
          <cell r="O177" t="str">
            <v>Mantener 45 Instituciones educativas oficiales en operación con planta de personal directivo docente, docente y administrativo, aseo, arrendamiento, vigilancia y/o servicios públicos.</v>
          </cell>
          <cell r="P177">
            <v>220107100</v>
          </cell>
          <cell r="Q177" t="str">
            <v>Establecimientos educativos en operación (220107100)</v>
          </cell>
          <cell r="R177">
            <v>45</v>
          </cell>
          <cell r="S177" t="str">
            <v>Número</v>
          </cell>
          <cell r="T177">
            <v>45</v>
          </cell>
          <cell r="U177">
            <v>45</v>
          </cell>
          <cell r="V177">
            <v>0.25</v>
          </cell>
          <cell r="W177">
            <v>45</v>
          </cell>
          <cell r="X177">
            <v>0.25</v>
          </cell>
          <cell r="Y177">
            <v>45</v>
          </cell>
          <cell r="Z177">
            <v>0.25</v>
          </cell>
          <cell r="AA177">
            <v>45</v>
          </cell>
          <cell r="AB177">
            <v>0.25</v>
          </cell>
          <cell r="AC177" t="str">
            <v>No Acumulativa</v>
          </cell>
          <cell r="AD177" t="str">
            <v>4, 10</v>
          </cell>
          <cell r="BL177" t="str">
            <v>Secretaría de Educación</v>
          </cell>
        </row>
        <row r="178">
          <cell r="A178">
            <v>170</v>
          </cell>
          <cell r="B178" t="str">
            <v>LE-1</v>
          </cell>
          <cell r="C178" t="str">
            <v>Territorio seguro que integra</v>
          </cell>
          <cell r="D178" t="str">
            <v>Educación</v>
          </cell>
          <cell r="E178">
            <v>22</v>
          </cell>
          <cell r="F178" t="str">
            <v>Disminuir la Pobreza multidimensional 10,2%</v>
          </cell>
          <cell r="G178" t="str">
            <v>Reducir a 3% la tasa de deserción intra - anual en educación media</v>
          </cell>
          <cell r="H178" t="str">
            <v>00000012</v>
          </cell>
          <cell r="I178" t="str">
            <v>Tasa de deserción intra-anual del sector oficial en educación media</v>
          </cell>
          <cell r="J178">
            <v>4.1700000000000001E-2</v>
          </cell>
          <cell r="K178">
            <v>0.03</v>
          </cell>
          <cell r="L178" t="str">
            <v>2201</v>
          </cell>
          <cell r="M178" t="str">
            <v>Calidad, cobertura y fortalecimiento de la educación inicial, prescolar, básica y media (2201).</v>
          </cell>
          <cell r="N178" t="str">
            <v>2201049</v>
          </cell>
          <cell r="O178" t="str">
            <v>Beneficiar 3.000 directivos docentes, docentes y administrativos de las instituciones educativas oficiales con procesos de formación informal y/o actividades de bienestar laboral.</v>
          </cell>
          <cell r="P178">
            <v>220104900</v>
          </cell>
          <cell r="Q178" t="str">
            <v>Personas beneficiadas con procesos de formación informal (220104900)</v>
          </cell>
          <cell r="R178">
            <v>3000</v>
          </cell>
          <cell r="S178" t="str">
            <v>Número</v>
          </cell>
          <cell r="T178">
            <v>3000</v>
          </cell>
          <cell r="U178">
            <v>3000</v>
          </cell>
          <cell r="V178">
            <v>0.25</v>
          </cell>
          <cell r="W178">
            <v>3000</v>
          </cell>
          <cell r="X178">
            <v>0.25</v>
          </cell>
          <cell r="Y178">
            <v>3000</v>
          </cell>
          <cell r="Z178">
            <v>0.25</v>
          </cell>
          <cell r="AA178">
            <v>3000</v>
          </cell>
          <cell r="AB178">
            <v>0.25</v>
          </cell>
          <cell r="AC178" t="str">
            <v>No Acumulativa</v>
          </cell>
          <cell r="AD178" t="str">
            <v>4, 10</v>
          </cell>
          <cell r="BL178" t="str">
            <v>Secretaría de Educación</v>
          </cell>
        </row>
        <row r="179">
          <cell r="A179">
            <v>171</v>
          </cell>
          <cell r="B179" t="str">
            <v>LE-1</v>
          </cell>
          <cell r="C179" t="str">
            <v>Territorio seguro que integra</v>
          </cell>
          <cell r="D179" t="str">
            <v>Educación</v>
          </cell>
          <cell r="E179">
            <v>22</v>
          </cell>
          <cell r="F179" t="str">
            <v>Disminuir la Pobreza multidimensional 10,2%</v>
          </cell>
          <cell r="G179" t="str">
            <v>Aumentar a 91% la tasa de cobertura neta en educación básica secundaria.</v>
          </cell>
          <cell r="H179" t="str">
            <v>040010009</v>
          </cell>
          <cell r="I179" t="str">
            <v>Tasa de cobertura neta en educación secundaria</v>
          </cell>
          <cell r="J179">
            <v>0.90259999999999996</v>
          </cell>
          <cell r="K179">
            <v>0.91</v>
          </cell>
          <cell r="L179" t="str">
            <v>2201</v>
          </cell>
          <cell r="M179" t="str">
            <v>Calidad, cobertura y fortalecimiento de la educación inicial, prescolar, básica y media (2201).</v>
          </cell>
          <cell r="N179" t="str">
            <v>2201030</v>
          </cell>
          <cell r="O179" t="str">
            <v>Beneficiar 3.000 estudiantes con oferta de modelos educativos flexibles y/o ciclos lectivos especiales integrados - CLEI para la atención en educación básica primaria, básica secundaria y media en las instituciones educativas oficiales del municipio.</v>
          </cell>
          <cell r="P179">
            <v>220103000</v>
          </cell>
          <cell r="Q179" t="str">
            <v>Beneficiarios atendidos con modelos educativos flexibles (220103000)</v>
          </cell>
          <cell r="R179">
            <v>2648</v>
          </cell>
          <cell r="S179" t="str">
            <v>Número</v>
          </cell>
          <cell r="T179">
            <v>3000</v>
          </cell>
          <cell r="U179">
            <v>3000</v>
          </cell>
          <cell r="V179">
            <v>0.25</v>
          </cell>
          <cell r="W179">
            <v>2892</v>
          </cell>
          <cell r="X179">
            <v>0.25</v>
          </cell>
          <cell r="Y179">
            <v>3000</v>
          </cell>
          <cell r="Z179">
            <v>0.25</v>
          </cell>
          <cell r="AA179">
            <v>3000</v>
          </cell>
          <cell r="AB179">
            <v>0.25</v>
          </cell>
          <cell r="AC179" t="str">
            <v>No Acumulativa</v>
          </cell>
          <cell r="AD179" t="str">
            <v>4, 10</v>
          </cell>
          <cell r="BL179" t="str">
            <v>Secretaría de Educación</v>
          </cell>
        </row>
        <row r="180">
          <cell r="A180">
            <v>172</v>
          </cell>
          <cell r="B180" t="str">
            <v>LE-1</v>
          </cell>
          <cell r="C180" t="str">
            <v>Territorio seguro que integra</v>
          </cell>
          <cell r="D180" t="str">
            <v>Educación</v>
          </cell>
          <cell r="E180">
            <v>22</v>
          </cell>
          <cell r="F180" t="str">
            <v>Disminuir la Pobreza multidimensional 10,2%</v>
          </cell>
          <cell r="G180" t="str">
            <v>Aumentar a 91% la tasa de cobertura neta en educación básica secundaria.</v>
          </cell>
          <cell r="H180" t="str">
            <v>040010009</v>
          </cell>
          <cell r="I180" t="str">
            <v>Tasa de cobertura neta en educación secundaria</v>
          </cell>
          <cell r="J180">
            <v>0.90259999999999996</v>
          </cell>
          <cell r="K180">
            <v>0.91</v>
          </cell>
          <cell r="L180" t="str">
            <v>2201</v>
          </cell>
          <cell r="M180" t="str">
            <v>Calidad, cobertura y fortalecimiento de la educación inicial, prescolar, básica y media (2201).</v>
          </cell>
          <cell r="N180" t="str">
            <v>2201006</v>
          </cell>
          <cell r="O180" t="str">
            <v>Asistir tecnicamente a la Secretaría de Educación con macroprocesos fortalecidos</v>
          </cell>
          <cell r="P180">
            <v>220100600</v>
          </cell>
          <cell r="Q180" t="str">
            <v>Entidades y organizaciones asistidas técnicamente (220100600)</v>
          </cell>
          <cell r="R180">
            <v>1</v>
          </cell>
          <cell r="S180" t="str">
            <v>Número</v>
          </cell>
          <cell r="T180">
            <v>1</v>
          </cell>
          <cell r="U180">
            <v>1</v>
          </cell>
          <cell r="V180">
            <v>1</v>
          </cell>
          <cell r="W180">
            <v>1</v>
          </cell>
          <cell r="X180">
            <v>1</v>
          </cell>
          <cell r="Y180">
            <v>1</v>
          </cell>
          <cell r="Z180">
            <v>1</v>
          </cell>
          <cell r="AA180">
            <v>1</v>
          </cell>
          <cell r="AB180">
            <v>1</v>
          </cell>
          <cell r="AC180" t="str">
            <v>No Acumulativa</v>
          </cell>
          <cell r="AD180" t="str">
            <v>4, 10</v>
          </cell>
          <cell r="BL180" t="str">
            <v>Secretaría de Educación</v>
          </cell>
        </row>
        <row r="181">
          <cell r="A181">
            <v>173</v>
          </cell>
          <cell r="B181" t="str">
            <v>LE-1</v>
          </cell>
          <cell r="C181" t="str">
            <v>Territorio seguro que integra</v>
          </cell>
          <cell r="D181" t="str">
            <v>Educación</v>
          </cell>
          <cell r="E181">
            <v>22</v>
          </cell>
          <cell r="F181" t="str">
            <v>Disminuir la Pobreza multidimensional 10,2%</v>
          </cell>
          <cell r="G181" t="str">
            <v>Aumentar a 91% la tasa de cobertura neta en educación básica secundaria.</v>
          </cell>
          <cell r="H181" t="str">
            <v>040010009</v>
          </cell>
          <cell r="I181" t="str">
            <v>Tasa de cobertura neta en educación secundaria</v>
          </cell>
          <cell r="J181">
            <v>0.90259999999999996</v>
          </cell>
          <cell r="K181">
            <v>0.91</v>
          </cell>
          <cell r="L181" t="str">
            <v>2201</v>
          </cell>
          <cell r="M181" t="str">
            <v>Calidad, cobertura y fortalecimiento de la educación inicial, prescolar, básica y media (2201).</v>
          </cell>
          <cell r="N181" t="str">
            <v>2201050</v>
          </cell>
          <cell r="O181" t="str">
            <v>Beneficiar 72.000 estudiantes de instituciones educativas oficiales con acceso a contenidos web en el establecimiento educativo mediante servicio de conectividad.</v>
          </cell>
          <cell r="P181">
            <v>220105000</v>
          </cell>
          <cell r="Q181" t="str">
            <v>Estudiantes con acceso a contenidos web en el establecimiento educativo (220105000)</v>
          </cell>
          <cell r="R181">
            <v>945</v>
          </cell>
          <cell r="S181" t="str">
            <v>Número</v>
          </cell>
          <cell r="T181">
            <v>72000</v>
          </cell>
          <cell r="U181">
            <v>72000</v>
          </cell>
          <cell r="V181">
            <v>0.25</v>
          </cell>
          <cell r="W181">
            <v>70272</v>
          </cell>
          <cell r="X181">
            <v>0.25</v>
          </cell>
          <cell r="Y181">
            <v>72000</v>
          </cell>
          <cell r="Z181">
            <v>0.25</v>
          </cell>
          <cell r="AA181">
            <v>72000</v>
          </cell>
          <cell r="AB181">
            <v>0.25</v>
          </cell>
          <cell r="AC181" t="str">
            <v>No Acumulativa</v>
          </cell>
          <cell r="AD181" t="str">
            <v>4, 10</v>
          </cell>
          <cell r="BL181" t="str">
            <v>Secretaría de Educación</v>
          </cell>
        </row>
        <row r="182">
          <cell r="A182">
            <v>174</v>
          </cell>
          <cell r="B182" t="str">
            <v>LE-1</v>
          </cell>
          <cell r="C182" t="str">
            <v>Territorio seguro que integra</v>
          </cell>
          <cell r="D182" t="str">
            <v>Educación</v>
          </cell>
          <cell r="E182">
            <v>22</v>
          </cell>
          <cell r="F182" t="str">
            <v>Disminuir la Pobreza multidimensional 10,2%</v>
          </cell>
          <cell r="G182" t="str">
            <v>Aumentar a 60% la tasa de cobertura neta en educación media.</v>
          </cell>
          <cell r="H182" t="str">
            <v>040010010</v>
          </cell>
          <cell r="I182" t="str">
            <v>Tasa de cobertura neta en educación media.</v>
          </cell>
          <cell r="J182">
            <v>0.58589999999999998</v>
          </cell>
          <cell r="K182">
            <v>0.6</v>
          </cell>
          <cell r="L182" t="str">
            <v>2201</v>
          </cell>
          <cell r="M182" t="str">
            <v>Calidad, cobertura y fortalecimiento de la educación inicial, prescolar, básica y media (2201).</v>
          </cell>
          <cell r="N182" t="str">
            <v>2201070</v>
          </cell>
          <cell r="O182" t="str">
            <v>Dotar 15 ambientes de aprendizaje en el desarrollo de laboratorios especializados de las instituciones educativas oficiales con equipos tecnológicos.</v>
          </cell>
          <cell r="P182">
            <v>220107000</v>
          </cell>
          <cell r="Q182" t="str">
            <v>Ambientes de aprendizaje dotados (220107000)</v>
          </cell>
          <cell r="R182">
            <v>11</v>
          </cell>
          <cell r="S182" t="str">
            <v>Número</v>
          </cell>
          <cell r="T182">
            <v>15</v>
          </cell>
          <cell r="U182">
            <v>0</v>
          </cell>
          <cell r="V182">
            <v>0</v>
          </cell>
          <cell r="W182">
            <v>7</v>
          </cell>
          <cell r="X182">
            <v>0.46666666666666667</v>
          </cell>
          <cell r="Y182">
            <v>3</v>
          </cell>
          <cell r="Z182">
            <v>0.2</v>
          </cell>
          <cell r="AA182">
            <v>5</v>
          </cell>
          <cell r="AB182">
            <v>0.33333333333333331</v>
          </cell>
          <cell r="AC182" t="str">
            <v>Acumulativa</v>
          </cell>
          <cell r="AD182" t="str">
            <v>4, 10</v>
          </cell>
          <cell r="BL182" t="str">
            <v>Secretaría de Educación</v>
          </cell>
        </row>
        <row r="183">
          <cell r="A183">
            <v>175</v>
          </cell>
          <cell r="B183" t="str">
            <v>LE-1</v>
          </cell>
          <cell r="C183" t="str">
            <v>Territorio seguro que integra</v>
          </cell>
          <cell r="D183" t="str">
            <v>Educación</v>
          </cell>
          <cell r="E183">
            <v>22</v>
          </cell>
          <cell r="F183" t="str">
            <v>Disminuir la Pobreza multidimensional 10,2%</v>
          </cell>
          <cell r="G183" t="str">
            <v>Aumentar a 60% la tasa de cobertura neta en educación media.</v>
          </cell>
          <cell r="H183" t="str">
            <v>040010010</v>
          </cell>
          <cell r="I183" t="str">
            <v>Tasa de cobertura neta en educación media.</v>
          </cell>
          <cell r="J183">
            <v>0.58589999999999998</v>
          </cell>
          <cell r="K183">
            <v>0.6</v>
          </cell>
          <cell r="L183" t="str">
            <v>2201</v>
          </cell>
          <cell r="M183" t="str">
            <v>Calidad, cobertura y fortalecimiento de la educación inicial, prescolar, básica y media (2201).</v>
          </cell>
          <cell r="N183" t="str">
            <v>2201013</v>
          </cell>
          <cell r="O183" t="str">
            <v>Asistir técnicamente 150 establecimientos educativos oficiales y no oficiales con visitas y/o auditorias de inspección, vigilancia y control.</v>
          </cell>
          <cell r="P183">
            <v>220101300</v>
          </cell>
          <cell r="Q183" t="str">
            <v>Entidades asistidas técnicamente (220101300)</v>
          </cell>
          <cell r="R183">
            <v>63</v>
          </cell>
          <cell r="S183" t="str">
            <v>Número</v>
          </cell>
          <cell r="T183">
            <v>150</v>
          </cell>
          <cell r="U183">
            <v>74</v>
          </cell>
          <cell r="V183">
            <v>0.49333333333333335</v>
          </cell>
          <cell r="W183">
            <v>45</v>
          </cell>
          <cell r="X183">
            <v>0.3</v>
          </cell>
          <cell r="Y183">
            <v>19</v>
          </cell>
          <cell r="Z183">
            <v>0.12666666666666668</v>
          </cell>
          <cell r="AA183">
            <v>12</v>
          </cell>
          <cell r="AB183">
            <v>0.08</v>
          </cell>
          <cell r="AC183" t="str">
            <v>Acumulativa</v>
          </cell>
          <cell r="AD183" t="str">
            <v>4, 10</v>
          </cell>
          <cell r="BL183" t="str">
            <v>Secretaría de Educación</v>
          </cell>
        </row>
        <row r="184">
          <cell r="A184">
            <v>176</v>
          </cell>
          <cell r="B184" t="str">
            <v>LE-1</v>
          </cell>
          <cell r="C184" t="str">
            <v>Territorio seguro que integra</v>
          </cell>
          <cell r="D184" t="str">
            <v>Educación</v>
          </cell>
          <cell r="E184">
            <v>22</v>
          </cell>
          <cell r="F184" t="str">
            <v>Disminuir la Pobreza multidimensional 10,2%</v>
          </cell>
          <cell r="G184" t="str">
            <v>Aumentar en 1,42 años el promedio de educación inicial (pre escolar)</v>
          </cell>
          <cell r="H184" t="str">
            <v>00000016</v>
          </cell>
          <cell r="I184" t="str">
            <v>Numero de años promedio de educación inicial</v>
          </cell>
          <cell r="J184">
            <v>1.58</v>
          </cell>
          <cell r="K184">
            <v>3</v>
          </cell>
          <cell r="L184" t="str">
            <v>2201</v>
          </cell>
          <cell r="M184" t="str">
            <v>Calidad, cobertura y fortalecimiento de la educación inicial, prescolar, básica y media (2201).</v>
          </cell>
          <cell r="N184" t="str">
            <v>2201023</v>
          </cell>
          <cell r="O184" t="str">
            <v>Mejorar 40 aulas para la prestación del servicio educativo en los grados prejardín, jardín y transición en las instituciones educativas oficiales.</v>
          </cell>
          <cell r="P184">
            <v>220102300</v>
          </cell>
          <cell r="Q184" t="str">
            <v>Aulas para la educación inicial mejoradas (220102300)</v>
          </cell>
          <cell r="R184">
            <v>6</v>
          </cell>
          <cell r="S184" t="str">
            <v>Número</v>
          </cell>
          <cell r="T184">
            <v>40</v>
          </cell>
          <cell r="U184">
            <v>0</v>
          </cell>
          <cell r="V184">
            <v>0</v>
          </cell>
          <cell r="W184">
            <v>12</v>
          </cell>
          <cell r="X184">
            <v>0.3</v>
          </cell>
          <cell r="Y184">
            <v>14</v>
          </cell>
          <cell r="Z184">
            <v>0.35</v>
          </cell>
          <cell r="AA184">
            <v>14</v>
          </cell>
          <cell r="AB184">
            <v>0.35</v>
          </cell>
          <cell r="AC184" t="str">
            <v>Acumulativa</v>
          </cell>
          <cell r="AD184" t="str">
            <v>4, 10</v>
          </cell>
          <cell r="BL184" t="str">
            <v>Secretaría de Educación</v>
          </cell>
        </row>
        <row r="185">
          <cell r="A185">
            <v>177</v>
          </cell>
          <cell r="B185" t="str">
            <v>LE-1</v>
          </cell>
          <cell r="C185" t="str">
            <v>Territorio seguro que integra</v>
          </cell>
          <cell r="D185" t="str">
            <v>Educación</v>
          </cell>
          <cell r="E185">
            <v>22</v>
          </cell>
          <cell r="F185" t="str">
            <v>Disminuir la Pobreza multidimensional 10,2%</v>
          </cell>
          <cell r="G185" t="str">
            <v>Aumentar a 60% la tasa de tránsito inmediato a educación superior</v>
          </cell>
          <cell r="H185" t="str">
            <v>040010028</v>
          </cell>
          <cell r="I185" t="str">
            <v>Tasa de tránsito inmediato a la educación superior</v>
          </cell>
          <cell r="J185">
            <v>0.54690000000000005</v>
          </cell>
          <cell r="K185">
            <v>0.6</v>
          </cell>
          <cell r="L185" t="str">
            <v>2202</v>
          </cell>
          <cell r="M185" t="str">
            <v>Calidad y fomento de la educación superior (2202).</v>
          </cell>
          <cell r="N185" t="str">
            <v>2202063</v>
          </cell>
          <cell r="O185" t="str">
            <v>Beneficiar 600 nuevos Estudiantes con estrategias o programas de apoyo financiero para el acceso a la educación superior de pre grado en los niveles técnico, tecnológico y profesional. Incluye la implementación de un sistema de monitoreo y acompañamiento, apoyo psicosocial, y académico que favorezca su permanencia.</v>
          </cell>
          <cell r="P185">
            <v>220206300</v>
          </cell>
          <cell r="Q185" t="str">
            <v>Beneficiarios de estrategias o programas de apoyo financiero para el acceso a la educación superior (220206300)</v>
          </cell>
          <cell r="R185">
            <v>2000</v>
          </cell>
          <cell r="S185" t="str">
            <v>Número</v>
          </cell>
          <cell r="T185">
            <v>600</v>
          </cell>
          <cell r="U185">
            <v>520</v>
          </cell>
          <cell r="V185">
            <v>0.8666666666666667</v>
          </cell>
          <cell r="W185">
            <v>80</v>
          </cell>
          <cell r="X185">
            <v>0.13333333333333333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Acumulativa</v>
          </cell>
          <cell r="AD185" t="str">
            <v>4, 10</v>
          </cell>
          <cell r="BL185" t="str">
            <v>Secretaría de Educación</v>
          </cell>
        </row>
        <row r="186">
          <cell r="A186">
            <v>178</v>
          </cell>
          <cell r="B186" t="str">
            <v>LE-1</v>
          </cell>
          <cell r="C186" t="str">
            <v>Territorio seguro que integra</v>
          </cell>
          <cell r="D186" t="str">
            <v>Educación</v>
          </cell>
          <cell r="E186">
            <v>22</v>
          </cell>
          <cell r="F186" t="str">
            <v>Disminuir la Pobreza multidimensional 10,2%</v>
          </cell>
          <cell r="G186" t="str">
            <v>Aumentar a 60% la tasa de tránsito inmediato a educación superior</v>
          </cell>
          <cell r="H186" t="str">
            <v>040010028</v>
          </cell>
          <cell r="I186" t="str">
            <v>Tasa de tránsito inmediato a la educación superior</v>
          </cell>
          <cell r="J186">
            <v>0.54690000000000005</v>
          </cell>
          <cell r="K186">
            <v>0.6</v>
          </cell>
          <cell r="L186" t="str">
            <v>2202</v>
          </cell>
          <cell r="M186" t="str">
            <v>Calidad y fomento de la educación superior (2202).</v>
          </cell>
          <cell r="N186" t="str">
            <v>2202061</v>
          </cell>
          <cell r="O186" t="str">
            <v>Garantizar los subsidios otorgados al 100% de los estudiantes beneficiados con estrategias o programas de apoyo financiero para garantizar su peramnecia en educación superior de pregrado en los niveles técnico, tecnológico y profesional.</v>
          </cell>
          <cell r="P186">
            <v>220206100</v>
          </cell>
          <cell r="Q186" t="str">
            <v>Beneficiarios de estrategias o programas de apoyo financiero para la permanencia en la educación superior (220206100)</v>
          </cell>
          <cell r="R186">
            <v>1000</v>
          </cell>
          <cell r="S186" t="str">
            <v>Número</v>
          </cell>
          <cell r="T186">
            <v>1000</v>
          </cell>
          <cell r="U186">
            <v>1000</v>
          </cell>
          <cell r="V186">
            <v>0.25</v>
          </cell>
          <cell r="W186">
            <v>1000</v>
          </cell>
          <cell r="X186">
            <v>0.25</v>
          </cell>
          <cell r="Y186">
            <v>1000</v>
          </cell>
          <cell r="Z186">
            <v>0.25</v>
          </cell>
          <cell r="AA186">
            <v>1000</v>
          </cell>
          <cell r="AB186">
            <v>0.25</v>
          </cell>
          <cell r="AC186" t="str">
            <v>No Acumulativa</v>
          </cell>
          <cell r="AD186" t="str">
            <v>4, 10</v>
          </cell>
          <cell r="BL186" t="str">
            <v>Secretaría de Educación</v>
          </cell>
        </row>
        <row r="187">
          <cell r="A187">
            <v>179</v>
          </cell>
          <cell r="B187" t="str">
            <v>LE-1</v>
          </cell>
          <cell r="C187" t="str">
            <v>Territorio seguro que integra</v>
          </cell>
          <cell r="D187" t="str">
            <v>Educación</v>
          </cell>
          <cell r="E187">
            <v>22</v>
          </cell>
          <cell r="F187" t="str">
            <v>Disminuir la Pobreza multidimensional 10,2%</v>
          </cell>
          <cell r="G187" t="str">
            <v>Aumentar a 60% la tasa de tránsito inmediato a educación superior</v>
          </cell>
          <cell r="H187" t="str">
            <v>040010028</v>
          </cell>
          <cell r="I187" t="str">
            <v>Tasa de tránsito inmediato a la educación superior</v>
          </cell>
          <cell r="J187">
            <v>0.54690000000000005</v>
          </cell>
          <cell r="K187">
            <v>0.6</v>
          </cell>
          <cell r="L187" t="str">
            <v>2202</v>
          </cell>
          <cell r="M187" t="str">
            <v>Calidad y fomento de la educación superior (2202).</v>
          </cell>
          <cell r="N187" t="str">
            <v>2202063</v>
          </cell>
          <cell r="O187" t="str">
            <v>Beneficiar a 400 estudiantes de los grados 10 y 11 con programas de apoyo financiero para el tránsito inmediato de la educación media a la educación superior. y/o educación para el trabajo y desarrollo humano.</v>
          </cell>
          <cell r="P187">
            <v>220206300</v>
          </cell>
          <cell r="Q187" t="str">
            <v>Beneficiarios de estrategias o programas de apoyo financiero para el acceso a la educación superior (220206300)</v>
          </cell>
          <cell r="R187">
            <v>0</v>
          </cell>
          <cell r="S187" t="str">
            <v>Número</v>
          </cell>
          <cell r="T187">
            <v>400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200</v>
          </cell>
          <cell r="Z187">
            <v>0.5</v>
          </cell>
          <cell r="AA187">
            <v>200</v>
          </cell>
          <cell r="AB187">
            <v>0.5</v>
          </cell>
          <cell r="AC187" t="str">
            <v>Acumulativa</v>
          </cell>
          <cell r="AD187" t="str">
            <v>4, 10</v>
          </cell>
          <cell r="BL187" t="str">
            <v>Secretaría de Educación</v>
          </cell>
        </row>
        <row r="188">
          <cell r="A188">
            <v>180</v>
          </cell>
          <cell r="B188" t="str">
            <v>LE-1</v>
          </cell>
          <cell r="C188" t="str">
            <v>Territorio seguro que integra</v>
          </cell>
          <cell r="D188" t="str">
            <v>Salud y protección social</v>
          </cell>
          <cell r="E188">
            <v>19</v>
          </cell>
          <cell r="F188" t="str">
            <v>Disminuir la Pobreza multidimensional 10,2%</v>
          </cell>
          <cell r="G188" t="str">
            <v>Disminuir A 3,7 la Tasa de mortalidad (x cada 1.000 habitantes)</v>
          </cell>
          <cell r="H188" t="str">
            <v>050020001</v>
          </cell>
          <cell r="I188" t="str">
            <v>Tasa de mortalidad (x cada 1.000 habitantes)</v>
          </cell>
          <cell r="J188">
            <v>4.0999999999999996</v>
          </cell>
          <cell r="K188">
            <v>3.7</v>
          </cell>
          <cell r="L188" t="str">
            <v>1903</v>
          </cell>
          <cell r="M188" t="str">
            <v>Inspección, vigilancia y control (1903)</v>
          </cell>
          <cell r="N188" t="str">
            <v>1903016</v>
          </cell>
          <cell r="O188" t="str">
            <v>Realizar 2.000 auditorías y visitas inspectivas</v>
          </cell>
          <cell r="P188">
            <v>190301600</v>
          </cell>
          <cell r="Q188" t="str">
            <v>Auditorías y visitas inspectivas realizadas 
 (190301600)</v>
          </cell>
          <cell r="R188">
            <v>502</v>
          </cell>
          <cell r="S188" t="str">
            <v>Número</v>
          </cell>
          <cell r="T188">
            <v>2000</v>
          </cell>
          <cell r="U188">
            <v>310</v>
          </cell>
          <cell r="V188">
            <v>0.155</v>
          </cell>
          <cell r="W188">
            <v>553</v>
          </cell>
          <cell r="X188">
            <v>0.27650000000000002</v>
          </cell>
          <cell r="Y188">
            <v>553</v>
          </cell>
          <cell r="Z188">
            <v>0.27650000000000002</v>
          </cell>
          <cell r="AA188">
            <v>584</v>
          </cell>
          <cell r="AB188">
            <v>0.29199999999999998</v>
          </cell>
          <cell r="AC188" t="str">
            <v>Acumulativa</v>
          </cell>
          <cell r="AD188">
            <v>3</v>
          </cell>
          <cell r="BL188" t="str">
            <v>Secretaría de Salud y Ambiente</v>
          </cell>
        </row>
        <row r="189">
          <cell r="A189">
            <v>181</v>
          </cell>
          <cell r="B189" t="str">
            <v>LE-1</v>
          </cell>
          <cell r="C189" t="str">
            <v>Territorio seguro que integra</v>
          </cell>
          <cell r="D189" t="str">
            <v>Salud y protección social</v>
          </cell>
          <cell r="E189">
            <v>19</v>
          </cell>
          <cell r="F189" t="str">
            <v>Disminuir la Pobreza multidimensional 10,2%</v>
          </cell>
          <cell r="G189" t="str">
            <v>Disminuir A 3,7 la Tasa de mortalidad (x cada 1.000 habitantes)</v>
          </cell>
          <cell r="H189" t="str">
            <v>050020001</v>
          </cell>
          <cell r="I189" t="str">
            <v>Tasa de mortalidad (x cada 1.000 habitantes)</v>
          </cell>
          <cell r="J189">
            <v>4.0999999999999996</v>
          </cell>
          <cell r="K189">
            <v>3.7</v>
          </cell>
          <cell r="L189" t="str">
            <v>1903</v>
          </cell>
          <cell r="M189" t="str">
            <v>Inspección, vigilancia y control (1903)</v>
          </cell>
          <cell r="N189" t="str">
            <v>1903031</v>
          </cell>
          <cell r="O189" t="str">
            <v>Generar 48 informes de eventos de servicio de información de vigilancia epidemiológica</v>
          </cell>
          <cell r="P189">
            <v>190303100</v>
          </cell>
          <cell r="Q189" t="str">
            <v>Informes de evento generados en la vigencia
 (190303100)</v>
          </cell>
          <cell r="R189">
            <v>12</v>
          </cell>
          <cell r="S189" t="str">
            <v>Número</v>
          </cell>
          <cell r="T189">
            <v>48</v>
          </cell>
          <cell r="U189">
            <v>6</v>
          </cell>
          <cell r="V189">
            <v>0.125</v>
          </cell>
          <cell r="W189">
            <v>14</v>
          </cell>
          <cell r="X189">
            <v>0.29166666666666669</v>
          </cell>
          <cell r="Y189">
            <v>14</v>
          </cell>
          <cell r="Z189">
            <v>0.29166666666666669</v>
          </cell>
          <cell r="AA189">
            <v>14</v>
          </cell>
          <cell r="AB189">
            <v>0.29166666666666669</v>
          </cell>
          <cell r="AC189" t="str">
            <v>Acumulativa</v>
          </cell>
          <cell r="AD189">
            <v>3</v>
          </cell>
          <cell r="BL189" t="str">
            <v>Secretaría de Salud y Ambiente</v>
          </cell>
        </row>
        <row r="190">
          <cell r="A190">
            <v>182</v>
          </cell>
          <cell r="B190" t="str">
            <v>LE-1</v>
          </cell>
          <cell r="C190" t="str">
            <v>Territorio seguro que integra</v>
          </cell>
          <cell r="D190" t="str">
            <v>Salud y protección social</v>
          </cell>
          <cell r="E190">
            <v>19</v>
          </cell>
          <cell r="F190" t="str">
            <v>Disminuir la Pobreza multidimensional 10,2%</v>
          </cell>
          <cell r="G190" t="str">
            <v>Disminuir a 3,7 la Tasa de mortalidad (x cada 1.000 habitantes)</v>
          </cell>
          <cell r="H190" t="str">
            <v>050020001</v>
          </cell>
          <cell r="I190" t="str">
            <v>Tasa de mortalidad (x cada 1.000 habitantes)</v>
          </cell>
          <cell r="J190">
            <v>4.0999999999999996</v>
          </cell>
          <cell r="K190">
            <v>3.7</v>
          </cell>
          <cell r="L190" t="str">
            <v>1903</v>
          </cell>
          <cell r="M190" t="str">
            <v>Inspección, vigilancia y control (1903)</v>
          </cell>
          <cell r="N190" t="str">
            <v>1903042</v>
          </cell>
          <cell r="O190" t="str">
            <v>Realizar 20.000 servicios de vigilancia y control sanitario de los factores de riesgo para la salud, en los establecimientos y espacios que pueden generar riesgos para la población.</v>
          </cell>
          <cell r="P190">
            <v>190304200</v>
          </cell>
          <cell r="Q190" t="str">
            <v>Municipios especiales 1,2 y 3 con vigilancia y control sanitario real y efectivo en su jurisdicción, sobre los factores de riesgo para la salud, en los establecimientos y espacios que pueden generar riesgos para la población  realizados
 (190304200)</v>
          </cell>
          <cell r="R190">
            <v>7315</v>
          </cell>
          <cell r="S190" t="str">
            <v>Número</v>
          </cell>
          <cell r="T190">
            <v>20000</v>
          </cell>
          <cell r="U190">
            <v>7000</v>
          </cell>
          <cell r="V190">
            <v>0.35</v>
          </cell>
          <cell r="W190">
            <v>4500</v>
          </cell>
          <cell r="X190">
            <v>0.22500000000000001</v>
          </cell>
          <cell r="Y190">
            <v>4500</v>
          </cell>
          <cell r="Z190">
            <v>0.22500000000000001</v>
          </cell>
          <cell r="AA190">
            <v>4000</v>
          </cell>
          <cell r="AB190">
            <v>0.2</v>
          </cell>
          <cell r="AC190" t="str">
            <v>Acumulativa</v>
          </cell>
          <cell r="AD190">
            <v>3</v>
          </cell>
          <cell r="BL190" t="str">
            <v>Secretaría de Salud y Ambiente</v>
          </cell>
        </row>
        <row r="191">
          <cell r="A191">
            <v>183</v>
          </cell>
          <cell r="B191" t="str">
            <v>LE-1</v>
          </cell>
          <cell r="C191" t="str">
            <v>Territorio seguro que integra</v>
          </cell>
          <cell r="D191" t="str">
            <v>Salud y protección social</v>
          </cell>
          <cell r="E191">
            <v>19</v>
          </cell>
          <cell r="F191" t="str">
            <v>Disminuir la Pobreza multidimensional 10,2%</v>
          </cell>
          <cell r="G191" t="str">
            <v>Disminuir la pobreza multidimensional al 10,2%</v>
          </cell>
          <cell r="H191" t="str">
            <v>140010004</v>
          </cell>
          <cell r="I191" t="str">
            <v>Índice de pobreza multidimensional - IPM</v>
          </cell>
          <cell r="J191">
            <v>14.2</v>
          </cell>
          <cell r="K191">
            <v>10.199999999999999</v>
          </cell>
          <cell r="L191" t="str">
            <v>1905</v>
          </cell>
          <cell r="M191" t="str">
            <v>Salud pública (1905)</v>
          </cell>
          <cell r="N191" t="str">
            <v>1905027</v>
          </cell>
          <cell r="O191" t="str">
            <v>Implementar 20 campañas de gestión del riesgo para enfermedades inmunoprevenibles</v>
          </cell>
          <cell r="P191">
            <v>190502700</v>
          </cell>
          <cell r="Q191" t="str">
            <v>Campañas de gestión del riesgo para enfermedades inmunoprevenibles implementadas - jornadas de vacunación (190502700)</v>
          </cell>
          <cell r="R191">
            <v>4</v>
          </cell>
          <cell r="S191" t="str">
            <v>Número</v>
          </cell>
          <cell r="T191">
            <v>20</v>
          </cell>
          <cell r="U191">
            <v>4</v>
          </cell>
          <cell r="V191">
            <v>0.2</v>
          </cell>
          <cell r="W191">
            <v>5</v>
          </cell>
          <cell r="X191">
            <v>0.25</v>
          </cell>
          <cell r="Y191">
            <v>5</v>
          </cell>
          <cell r="Z191">
            <v>0.25</v>
          </cell>
          <cell r="AA191">
            <v>6</v>
          </cell>
          <cell r="AB191">
            <v>0.3</v>
          </cell>
          <cell r="AC191" t="str">
            <v>Acumulativa</v>
          </cell>
          <cell r="AD191">
            <v>3</v>
          </cell>
          <cell r="BL191" t="str">
            <v>Secretaría de Salud y Ambiente</v>
          </cell>
        </row>
        <row r="192">
          <cell r="A192">
            <v>184</v>
          </cell>
          <cell r="B192" t="str">
            <v>LE-1</v>
          </cell>
          <cell r="C192" t="str">
            <v>Territorio seguro que integra</v>
          </cell>
          <cell r="D192" t="str">
            <v>Salud y protección social</v>
          </cell>
          <cell r="E192">
            <v>19</v>
          </cell>
          <cell r="F192" t="str">
            <v>Disminuir la Pobreza multidimensional 10,2%</v>
          </cell>
          <cell r="G192" t="str">
            <v>Disminuir la pobreza multidimensional al 10,2%</v>
          </cell>
          <cell r="H192" t="str">
            <v>140010004</v>
          </cell>
          <cell r="I192" t="str">
            <v>Índice de pobreza multidimensional - IPM</v>
          </cell>
          <cell r="J192">
            <v>14.2</v>
          </cell>
          <cell r="K192">
            <v>10.199999999999999</v>
          </cell>
          <cell r="L192" t="str">
            <v>1905</v>
          </cell>
          <cell r="M192" t="str">
            <v>Salud pública (1905)</v>
          </cell>
          <cell r="N192" t="str">
            <v>1905013</v>
          </cell>
          <cell r="O192" t="str">
            <v>Mantener 1 cuarto frío</v>
          </cell>
          <cell r="P192">
            <v>190501300</v>
          </cell>
          <cell r="Q192" t="str">
            <v>Cuartos fríos con mantenimiento -(190501300)</v>
          </cell>
          <cell r="R192">
            <v>1</v>
          </cell>
          <cell r="S192" t="str">
            <v>Número</v>
          </cell>
          <cell r="T192">
            <v>1</v>
          </cell>
          <cell r="U192">
            <v>1</v>
          </cell>
          <cell r="V192">
            <v>0.25</v>
          </cell>
          <cell r="W192">
            <v>1</v>
          </cell>
          <cell r="X192">
            <v>0.25</v>
          </cell>
          <cell r="Y192">
            <v>1</v>
          </cell>
          <cell r="Z192">
            <v>0.25</v>
          </cell>
          <cell r="AA192">
            <v>1</v>
          </cell>
          <cell r="AB192">
            <v>0.25</v>
          </cell>
          <cell r="AC192" t="str">
            <v>No Acumulativa</v>
          </cell>
          <cell r="AD192">
            <v>3</v>
          </cell>
          <cell r="BL192" t="str">
            <v>Secretaría de Salud y Ambiente</v>
          </cell>
        </row>
        <row r="193">
          <cell r="A193">
            <v>185</v>
          </cell>
          <cell r="B193" t="str">
            <v>LE-1</v>
          </cell>
          <cell r="C193" t="str">
            <v>Territorio seguro que integra</v>
          </cell>
          <cell r="D193" t="str">
            <v>Salud y protección social</v>
          </cell>
          <cell r="E193">
            <v>19</v>
          </cell>
          <cell r="F193" t="str">
            <v>Disminuir la Pobreza multidimensional 10,2%</v>
          </cell>
          <cell r="G193" t="str">
            <v>Disminuir la pobreza multidimensional al 10,2%</v>
          </cell>
          <cell r="H193" t="str">
            <v>140010004</v>
          </cell>
          <cell r="I193" t="str">
            <v>Índice de pobreza multidimensional - IPM</v>
          </cell>
          <cell r="J193">
            <v>14.2</v>
          </cell>
          <cell r="K193">
            <v>10.199999999999999</v>
          </cell>
          <cell r="L193" t="str">
            <v>1905</v>
          </cell>
          <cell r="M193" t="str">
            <v>Salud pública (1905)</v>
          </cell>
          <cell r="N193" t="str">
            <v>1905054</v>
          </cell>
          <cell r="O193" t="str">
            <v>Implementar 10 estrategias de promoción de salud, incluyendo salud menstrual a adolescentes y mujeres de sectores poblacionales vulnerables priorizados</v>
          </cell>
          <cell r="P193">
            <v>190505400</v>
          </cell>
          <cell r="Q193" t="str">
            <v>Estrategias de promoción de la salud implementadas (190505400)</v>
          </cell>
          <cell r="R193">
            <v>1</v>
          </cell>
          <cell r="S193" t="str">
            <v>Número</v>
          </cell>
          <cell r="T193">
            <v>10</v>
          </cell>
          <cell r="U193">
            <v>10</v>
          </cell>
          <cell r="V193">
            <v>0.25</v>
          </cell>
          <cell r="W193">
            <v>10</v>
          </cell>
          <cell r="X193">
            <v>0.25</v>
          </cell>
          <cell r="Y193">
            <v>10</v>
          </cell>
          <cell r="Z193">
            <v>0.25</v>
          </cell>
          <cell r="AA193">
            <v>10</v>
          </cell>
          <cell r="AB193">
            <v>0.25</v>
          </cell>
          <cell r="AC193" t="str">
            <v>No Acumulativa</v>
          </cell>
          <cell r="AD193">
            <v>3</v>
          </cell>
          <cell r="BL193" t="str">
            <v>Secretaría de Salud y Ambiente</v>
          </cell>
        </row>
        <row r="194">
          <cell r="A194">
            <v>186</v>
          </cell>
          <cell r="B194" t="str">
            <v>LE-1</v>
          </cell>
          <cell r="C194" t="str">
            <v>Territorio seguro que integra</v>
          </cell>
          <cell r="D194" t="str">
            <v>Salud y protección social</v>
          </cell>
          <cell r="E194">
            <v>19</v>
          </cell>
          <cell r="F194" t="str">
            <v>Disminuir la Pobreza multidimensional 10,2%</v>
          </cell>
          <cell r="G194" t="str">
            <v>Reducir a 40,0 la tasa de mortalidad por enfermedades transmisibles.</v>
          </cell>
          <cell r="H194" t="str">
            <v>00000017</v>
          </cell>
          <cell r="I194" t="str">
            <v>Tasa de mortalidad en enfermedades transmisibles</v>
          </cell>
          <cell r="J194">
            <v>41.79</v>
          </cell>
          <cell r="K194">
            <v>40</v>
          </cell>
          <cell r="L194" t="str">
            <v>1905</v>
          </cell>
          <cell r="M194" t="str">
            <v>Salud pública (1905)</v>
          </cell>
          <cell r="N194" t="str">
            <v>1905026</v>
          </cell>
          <cell r="O194" t="str">
            <v xml:space="preserve">Implementar 4 campañas de gestión del riesgo para enfermedades emergentes, reemergentes y desatendidas en tuberculosis, lepra o enfermedad de Hansen </v>
          </cell>
          <cell r="P194">
            <v>190502600</v>
          </cell>
          <cell r="Q194" t="str">
            <v>Campañas de gestión del riesgo para enfermedades emergentes, reemergentes y desatendidas implementadas (190502600)</v>
          </cell>
          <cell r="R194">
            <v>1</v>
          </cell>
          <cell r="S194" t="str">
            <v>Número</v>
          </cell>
          <cell r="T194">
            <v>4</v>
          </cell>
          <cell r="U194">
            <v>1</v>
          </cell>
          <cell r="V194">
            <v>0.25</v>
          </cell>
          <cell r="W194">
            <v>1</v>
          </cell>
          <cell r="X194">
            <v>0.25</v>
          </cell>
          <cell r="Y194">
            <v>1</v>
          </cell>
          <cell r="Z194">
            <v>0.25</v>
          </cell>
          <cell r="AA194">
            <v>1</v>
          </cell>
          <cell r="AB194">
            <v>0.25</v>
          </cell>
          <cell r="AC194" t="str">
            <v>Acumulativa</v>
          </cell>
          <cell r="AD194">
            <v>3</v>
          </cell>
          <cell r="BL194" t="str">
            <v>Secretaría de Salud y Ambiente</v>
          </cell>
        </row>
        <row r="195">
          <cell r="A195">
            <v>187</v>
          </cell>
          <cell r="B195" t="str">
            <v>LE-1</v>
          </cell>
          <cell r="C195" t="str">
            <v>Territorio seguro que integra</v>
          </cell>
          <cell r="D195" t="str">
            <v>Salud y protección social</v>
          </cell>
          <cell r="E195">
            <v>19</v>
          </cell>
          <cell r="F195" t="str">
            <v>Disminuir la Pobreza multidimensional 10,2%</v>
          </cell>
          <cell r="G195" t="str">
            <v>Disminuir a 3,7 la Tasa de mortalidad (x cada 1.000 habitantes)</v>
          </cell>
          <cell r="H195" t="str">
            <v>050020001</v>
          </cell>
          <cell r="I195" t="str">
            <v>Tasa de mortalidad (x cada 1.000 habitantes)</v>
          </cell>
          <cell r="J195">
            <v>4.0999999999999996</v>
          </cell>
          <cell r="K195">
            <v>3.7</v>
          </cell>
          <cell r="L195" t="str">
            <v>1905</v>
          </cell>
          <cell r="M195" t="str">
            <v>Salud pública (1905)</v>
          </cell>
          <cell r="N195" t="str">
            <v>1905040</v>
          </cell>
          <cell r="O195" t="str">
            <v xml:space="preserve">Certificar a 8000 personas con discapacidad </v>
          </cell>
          <cell r="P195">
            <v>190504000</v>
          </cell>
          <cell r="Q195" t="str">
            <v>Personas con servicio de certificación de discapacidad (190504000)</v>
          </cell>
          <cell r="R195">
            <v>2030</v>
          </cell>
          <cell r="S195" t="str">
            <v>Número</v>
          </cell>
          <cell r="T195">
            <v>8000</v>
          </cell>
          <cell r="U195">
            <v>1000</v>
          </cell>
          <cell r="V195">
            <v>0.125</v>
          </cell>
          <cell r="W195">
            <v>2000</v>
          </cell>
          <cell r="X195">
            <v>0.25</v>
          </cell>
          <cell r="Y195">
            <v>2500</v>
          </cell>
          <cell r="Z195">
            <v>0.3125</v>
          </cell>
          <cell r="AA195">
            <v>2500</v>
          </cell>
          <cell r="AB195">
            <v>0.3125</v>
          </cell>
          <cell r="AC195" t="str">
            <v>Acumulativa</v>
          </cell>
          <cell r="AD195">
            <v>3</v>
          </cell>
          <cell r="BL195" t="str">
            <v>Secretaría de Salud y Ambiente</v>
          </cell>
        </row>
        <row r="196">
          <cell r="A196">
            <v>188</v>
          </cell>
          <cell r="B196" t="str">
            <v>LE-1</v>
          </cell>
          <cell r="C196" t="str">
            <v>Territorio seguro que integra</v>
          </cell>
          <cell r="D196" t="str">
            <v>Salud y protección social</v>
          </cell>
          <cell r="E196">
            <v>19</v>
          </cell>
          <cell r="F196" t="str">
            <v>Disminuir la Pobreza multidimensional 10,2%</v>
          </cell>
          <cell r="G196" t="str">
            <v>Disminuir a 3,7 la Tasa de mortalidad (x cada 1.000 habitantes)</v>
          </cell>
          <cell r="H196" t="str">
            <v>050020001</v>
          </cell>
          <cell r="I196" t="str">
            <v>Tasa de mortalidad (x cada 1.000 habitantes)</v>
          </cell>
          <cell r="J196">
            <v>4.0999999999999996</v>
          </cell>
          <cell r="K196">
            <v>3.7</v>
          </cell>
          <cell r="L196" t="str">
            <v>1905</v>
          </cell>
          <cell r="M196" t="str">
            <v>Salud pública (1905)</v>
          </cell>
          <cell r="N196" t="str">
            <v>1905023</v>
          </cell>
          <cell r="O196" t="str">
            <v xml:space="preserve">Implementar 4 campañas de gestión del riesgo para abordar condiciones crónicas prevalentes </v>
          </cell>
          <cell r="P196">
            <v>190502300</v>
          </cell>
          <cell r="Q196" t="str">
            <v>Campañas de gestión del riesgo para abordar condiciones crónicas prevalentes
 (190502300)</v>
          </cell>
          <cell r="R196">
            <v>1</v>
          </cell>
          <cell r="S196" t="str">
            <v>Número</v>
          </cell>
          <cell r="T196">
            <v>4</v>
          </cell>
          <cell r="U196">
            <v>1</v>
          </cell>
          <cell r="V196">
            <v>0.25</v>
          </cell>
          <cell r="W196">
            <v>1</v>
          </cell>
          <cell r="X196">
            <v>0.25</v>
          </cell>
          <cell r="Y196">
            <v>1</v>
          </cell>
          <cell r="Z196">
            <v>0.25</v>
          </cell>
          <cell r="AA196">
            <v>1</v>
          </cell>
          <cell r="AB196">
            <v>0.25</v>
          </cell>
          <cell r="AC196" t="str">
            <v>Acumulativa</v>
          </cell>
          <cell r="AD196">
            <v>3</v>
          </cell>
          <cell r="BL196" t="str">
            <v>Secretaría de Salud y Ambiente</v>
          </cell>
        </row>
        <row r="197">
          <cell r="A197">
            <v>189</v>
          </cell>
          <cell r="B197" t="str">
            <v>LE-1</v>
          </cell>
          <cell r="C197" t="str">
            <v>Territorio seguro que integra</v>
          </cell>
          <cell r="D197" t="str">
            <v>Salud y protección social</v>
          </cell>
          <cell r="E197">
            <v>19</v>
          </cell>
          <cell r="F197" t="str">
            <v>Disminuir la Pobreza multidimensional 10,2%</v>
          </cell>
          <cell r="G197" t="str">
            <v>Disminuir a 3,7 la Tasa de mortalidad (x cada 1.000 habitantes)</v>
          </cell>
          <cell r="H197" t="str">
            <v>050020001</v>
          </cell>
          <cell r="I197" t="str">
            <v>Tasa de mortalidad (x cada 1.000 habitantes)</v>
          </cell>
          <cell r="J197">
            <v>4.0999999999999996</v>
          </cell>
          <cell r="K197">
            <v>3.7</v>
          </cell>
          <cell r="L197" t="str">
            <v>1905</v>
          </cell>
          <cell r="M197" t="str">
            <v>Salud pública (1905)</v>
          </cell>
          <cell r="N197" t="str">
            <v>1905049</v>
          </cell>
          <cell r="O197" t="str">
            <v>Implementar cuatro (4) estrategias de promoción de la participación social en salud, incluyendo salud sexual y reproductiva</v>
          </cell>
          <cell r="P197">
            <v>190504900</v>
          </cell>
          <cell r="Q197" t="str">
            <v>Estrategias de promoción de la participación social en salud implementadas (190504900)</v>
          </cell>
          <cell r="R197">
            <v>1</v>
          </cell>
          <cell r="S197" t="str">
            <v>Número</v>
          </cell>
          <cell r="T197">
            <v>4</v>
          </cell>
          <cell r="U197">
            <v>1</v>
          </cell>
          <cell r="V197">
            <v>0.25</v>
          </cell>
          <cell r="W197">
            <v>1</v>
          </cell>
          <cell r="X197">
            <v>0.25</v>
          </cell>
          <cell r="Y197">
            <v>1</v>
          </cell>
          <cell r="Z197">
            <v>0.25</v>
          </cell>
          <cell r="AA197">
            <v>1</v>
          </cell>
          <cell r="AB197">
            <v>0.25</v>
          </cell>
          <cell r="AC197" t="str">
            <v>Acumulativa</v>
          </cell>
          <cell r="AD197">
            <v>3</v>
          </cell>
          <cell r="BL197" t="str">
            <v>Secretaría de Salud y Ambiente</v>
          </cell>
        </row>
        <row r="198">
          <cell r="A198">
            <v>190</v>
          </cell>
          <cell r="B198" t="str">
            <v>LE-1</v>
          </cell>
          <cell r="C198" t="str">
            <v>Territorio seguro que integra</v>
          </cell>
          <cell r="D198" t="str">
            <v>Salud y protección social</v>
          </cell>
          <cell r="E198">
            <v>19</v>
          </cell>
          <cell r="F198" t="str">
            <v>Disminuir la Pobreza multidimensional 10,2%</v>
          </cell>
          <cell r="G198" t="str">
            <v>Reducir a 40,0 la tasa de mortalidad por enfermedades transmisibles.</v>
          </cell>
          <cell r="H198" t="str">
            <v>00000017</v>
          </cell>
          <cell r="I198" t="str">
            <v>Tasa de mortalidad en enfermedades transmisibles</v>
          </cell>
          <cell r="J198">
            <v>41.79</v>
          </cell>
          <cell r="K198">
            <v>40</v>
          </cell>
          <cell r="L198" t="str">
            <v>1905</v>
          </cell>
          <cell r="M198" t="str">
            <v>Salud pública (1905)</v>
          </cell>
          <cell r="N198" t="str">
            <v>1905043</v>
          </cell>
          <cell r="O198" t="str">
            <v>Implementar 4 campañas de gestión del riesgo para abordar situaciones situaciones endemo-epidémicas</v>
          </cell>
          <cell r="P198">
            <v>190504300</v>
          </cell>
          <cell r="Q198" t="str">
            <v xml:space="preserve">Campañas de gestión del riesgo para abordar situaciones situaciones endemo-epidémicas implementadas - DENGUE,  (190504300) </v>
          </cell>
          <cell r="R198">
            <v>1</v>
          </cell>
          <cell r="S198" t="str">
            <v>Número</v>
          </cell>
          <cell r="T198">
            <v>4</v>
          </cell>
          <cell r="U198">
            <v>1</v>
          </cell>
          <cell r="V198">
            <v>0.25</v>
          </cell>
          <cell r="W198">
            <v>1</v>
          </cell>
          <cell r="X198">
            <v>0.25</v>
          </cell>
          <cell r="Y198">
            <v>1</v>
          </cell>
          <cell r="Z198">
            <v>0.25</v>
          </cell>
          <cell r="AA198">
            <v>1</v>
          </cell>
          <cell r="AB198">
            <v>0.25</v>
          </cell>
          <cell r="AC198" t="str">
            <v>Acumulativa</v>
          </cell>
          <cell r="AD198">
            <v>3</v>
          </cell>
          <cell r="BL198" t="str">
            <v>Secretaría de Salud y Ambiente</v>
          </cell>
        </row>
        <row r="199">
          <cell r="A199">
            <v>191</v>
          </cell>
          <cell r="B199" t="str">
            <v>LE-1</v>
          </cell>
          <cell r="C199" t="str">
            <v>Territorio seguro que integra</v>
          </cell>
          <cell r="D199" t="str">
            <v>Salud y protección social</v>
          </cell>
          <cell r="E199">
            <v>19</v>
          </cell>
          <cell r="F199" t="str">
            <v>Disminuir la Pobreza multidimensional 10,2%</v>
          </cell>
          <cell r="G199" t="str">
            <v>Disminuir a 3,7 la Tasa de mortalidad (x cada 1.000 habitantes)</v>
          </cell>
          <cell r="H199" t="str">
            <v>050020001</v>
          </cell>
          <cell r="I199" t="str">
            <v>Tasa de mortalidad (x cada 1.000 habitantes)</v>
          </cell>
          <cell r="J199">
            <v>4.0999999999999996</v>
          </cell>
          <cell r="K199">
            <v>3.7</v>
          </cell>
          <cell r="L199" t="str">
            <v>1905</v>
          </cell>
          <cell r="M199" t="str">
            <v>Salud pública (1905)</v>
          </cell>
          <cell r="N199" t="str">
            <v>1905024</v>
          </cell>
          <cell r="O199" t="str">
            <v xml:space="preserve">Implementar 4 campañas de gestión del riesgo para abordar situaciones de salud relacionadas con condiciones ambientales </v>
          </cell>
          <cell r="P199">
            <v>190502400</v>
          </cell>
          <cell r="Q199" t="str">
            <v>Campañas de gestión del riesgo para abordar situaciones de salud relacionadas con condiciones ambientales implementadas (190502400)</v>
          </cell>
          <cell r="R199">
            <v>1</v>
          </cell>
          <cell r="S199" t="str">
            <v>Número</v>
          </cell>
          <cell r="T199">
            <v>4</v>
          </cell>
          <cell r="U199">
            <v>1</v>
          </cell>
          <cell r="V199">
            <v>0.25</v>
          </cell>
          <cell r="W199">
            <v>1</v>
          </cell>
          <cell r="X199">
            <v>0.25</v>
          </cell>
          <cell r="Y199">
            <v>1</v>
          </cell>
          <cell r="Z199">
            <v>0.25</v>
          </cell>
          <cell r="AA199">
            <v>1</v>
          </cell>
          <cell r="AB199">
            <v>0.25</v>
          </cell>
          <cell r="AC199" t="str">
            <v>Acumulativa</v>
          </cell>
          <cell r="AD199">
            <v>3</v>
          </cell>
          <cell r="BL199" t="str">
            <v>Secretaría de Salud y Ambiente</v>
          </cell>
        </row>
        <row r="200">
          <cell r="A200">
            <v>192</v>
          </cell>
          <cell r="B200" t="str">
            <v>LE-1</v>
          </cell>
          <cell r="C200" t="str">
            <v>Territorio seguro que integra</v>
          </cell>
          <cell r="D200" t="str">
            <v>Salud y protección social</v>
          </cell>
          <cell r="E200">
            <v>19</v>
          </cell>
          <cell r="F200" t="str">
            <v>Disminuir la Pobreza multidimensional 10,2%</v>
          </cell>
          <cell r="G200" t="str">
            <v>Disminuir a 4,5 la tasa de mortalidad por lesiones autoinflingidas</v>
          </cell>
          <cell r="H200" t="str">
            <v>00000018</v>
          </cell>
          <cell r="I200" t="str">
            <v>Tasa de mortalidad por lesiones autoinflingidas</v>
          </cell>
          <cell r="J200">
            <v>5.57</v>
          </cell>
          <cell r="K200">
            <v>4.5</v>
          </cell>
          <cell r="L200" t="str">
            <v>1905</v>
          </cell>
          <cell r="M200" t="str">
            <v>Salud pública (1905)</v>
          </cell>
          <cell r="N200" t="str">
            <v>1905022</v>
          </cell>
          <cell r="O200" t="str">
            <v>Implementar 4 campañas de gestión del riesgo en temas de trastornos mentales</v>
          </cell>
          <cell r="P200">
            <v>190502200</v>
          </cell>
          <cell r="Q200" t="str">
            <v>Campañas de gestión del riesgo en temas de trastornos mentales implementadas -(190502200)</v>
          </cell>
          <cell r="R200">
            <v>1</v>
          </cell>
          <cell r="S200" t="str">
            <v>Número</v>
          </cell>
          <cell r="T200">
            <v>4</v>
          </cell>
          <cell r="U200">
            <v>1</v>
          </cell>
          <cell r="V200">
            <v>0.25</v>
          </cell>
          <cell r="W200">
            <v>1</v>
          </cell>
          <cell r="X200">
            <v>0.25</v>
          </cell>
          <cell r="Y200">
            <v>1</v>
          </cell>
          <cell r="Z200">
            <v>0.25</v>
          </cell>
          <cell r="AA200">
            <v>1</v>
          </cell>
          <cell r="AB200">
            <v>0.25</v>
          </cell>
          <cell r="AC200" t="str">
            <v>Acumulativa</v>
          </cell>
          <cell r="AD200">
            <v>3</v>
          </cell>
          <cell r="BL200" t="str">
            <v>Secretaría de Salud y Ambiente</v>
          </cell>
        </row>
        <row r="201">
          <cell r="A201">
            <v>193</v>
          </cell>
          <cell r="B201" t="str">
            <v>LE-1</v>
          </cell>
          <cell r="C201" t="str">
            <v>Territorio seguro que integra</v>
          </cell>
          <cell r="D201" t="str">
            <v>Salud y protección social</v>
          </cell>
          <cell r="E201">
            <v>19</v>
          </cell>
          <cell r="F201" t="str">
            <v>Disminuir la Pobreza multidimensional 10,2%</v>
          </cell>
          <cell r="G201" t="str">
            <v>Disminuir a 3,7 la Tasa de mortalidad (x cada 1.000 habitantes)</v>
          </cell>
          <cell r="H201" t="str">
            <v>050020001</v>
          </cell>
          <cell r="I201" t="str">
            <v>Tasa de mortalidad (x cada 1.000 habitantes)</v>
          </cell>
          <cell r="J201">
            <v>4.0999999999999996</v>
          </cell>
          <cell r="K201">
            <v>3.7</v>
          </cell>
          <cell r="L201" t="str">
            <v>1905</v>
          </cell>
          <cell r="M201" t="str">
            <v>Salud pública (1905)</v>
          </cell>
          <cell r="N201" t="str">
            <v>1905015</v>
          </cell>
          <cell r="O201" t="str">
            <v>Elaborar un (1) documentos de planeación (Plan Territorial de Salud)</v>
          </cell>
          <cell r="P201">
            <v>190501500</v>
          </cell>
          <cell r="Q201" t="str">
            <v>Documento de planeación elaborados
 (190501500)</v>
          </cell>
          <cell r="R201">
            <v>1</v>
          </cell>
          <cell r="S201" t="str">
            <v>Número</v>
          </cell>
          <cell r="T201">
            <v>1</v>
          </cell>
          <cell r="U201">
            <v>1</v>
          </cell>
          <cell r="V201">
            <v>0.25</v>
          </cell>
          <cell r="W201">
            <v>1</v>
          </cell>
          <cell r="X201">
            <v>0.25</v>
          </cell>
          <cell r="Y201">
            <v>1</v>
          </cell>
          <cell r="Z201">
            <v>0.25</v>
          </cell>
          <cell r="AA201">
            <v>1</v>
          </cell>
          <cell r="AB201">
            <v>0.25</v>
          </cell>
          <cell r="AC201" t="str">
            <v>No Acumulativa</v>
          </cell>
          <cell r="AD201">
            <v>3</v>
          </cell>
          <cell r="BL201" t="str">
            <v>Secretaría de Salud y Ambiente</v>
          </cell>
        </row>
        <row r="202">
          <cell r="A202">
            <v>194</v>
          </cell>
          <cell r="B202" t="str">
            <v>LE-1</v>
          </cell>
          <cell r="C202" t="str">
            <v>Territorio seguro que integra</v>
          </cell>
          <cell r="D202" t="str">
            <v>Salud y protección social</v>
          </cell>
          <cell r="E202">
            <v>19</v>
          </cell>
          <cell r="F202" t="str">
            <v>Disminuir la Pobreza multidimensional 10,2%</v>
          </cell>
          <cell r="G202" t="str">
            <v>Disminuir a 3,7 la Tasa de mortalidad (x cada 1.000 habitantes)</v>
          </cell>
          <cell r="H202" t="str">
            <v>050020001</v>
          </cell>
          <cell r="I202" t="str">
            <v>Tasa de mortalidad (x cada 1.000 habitantes)</v>
          </cell>
          <cell r="J202">
            <v>4.0999999999999996</v>
          </cell>
          <cell r="K202">
            <v>3.7</v>
          </cell>
          <cell r="L202" t="str">
            <v>1905</v>
          </cell>
          <cell r="M202" t="str">
            <v>Salud pública (1905)</v>
          </cell>
          <cell r="N202" t="str">
            <v>1905042</v>
          </cell>
          <cell r="O202" t="str">
            <v>Atender a 20.000 personas en centros reguladores de urgencias, emergencias y desastres</v>
          </cell>
          <cell r="P202">
            <v>190504200</v>
          </cell>
          <cell r="Q202" t="str">
            <v>Personas atendidas en centros reguladores de urgencias, emergencias y desastres
 (190504200)</v>
          </cell>
          <cell r="R202">
            <v>16352</v>
          </cell>
          <cell r="S202" t="str">
            <v>Número</v>
          </cell>
          <cell r="T202">
            <v>20000</v>
          </cell>
          <cell r="U202">
            <v>10000</v>
          </cell>
          <cell r="V202">
            <v>0.5</v>
          </cell>
          <cell r="W202">
            <v>4000</v>
          </cell>
          <cell r="X202">
            <v>0.2</v>
          </cell>
          <cell r="Y202">
            <v>3000</v>
          </cell>
          <cell r="Z202">
            <v>0.15</v>
          </cell>
          <cell r="AA202">
            <v>3000</v>
          </cell>
          <cell r="AB202">
            <v>0.15</v>
          </cell>
          <cell r="AC202" t="str">
            <v>Acumulativa</v>
          </cell>
          <cell r="AD202">
            <v>3</v>
          </cell>
          <cell r="BL202" t="str">
            <v>Secretaría de Salud y Ambiente</v>
          </cell>
        </row>
        <row r="203">
          <cell r="A203">
            <v>195</v>
          </cell>
          <cell r="B203" t="str">
            <v>LE-1</v>
          </cell>
          <cell r="C203" t="str">
            <v>Territorio seguro que integra</v>
          </cell>
          <cell r="D203" t="str">
            <v>Salud y protección social</v>
          </cell>
          <cell r="E203">
            <v>19</v>
          </cell>
          <cell r="F203" t="str">
            <v>Disminuir la Pobreza multidimensional 10,2%</v>
          </cell>
          <cell r="G203" t="str">
            <v>Mantener el 100% de cobertura de la población afiliada al Régimen Subsidiado.</v>
          </cell>
          <cell r="H203" t="str">
            <v>00000019</v>
          </cell>
          <cell r="I203" t="str">
            <v>Cobertura de la población afiliada al Régimen Subsidiado</v>
          </cell>
          <cell r="J203">
            <v>1</v>
          </cell>
          <cell r="K203">
            <v>1</v>
          </cell>
          <cell r="L203" t="str">
            <v>1906</v>
          </cell>
          <cell r="M203" t="str">
            <v>Aseguramiento y prestación integral de servicios de salud (1906)</v>
          </cell>
          <cell r="N203" t="str">
            <v>1906044</v>
          </cell>
          <cell r="O203" t="str">
            <v>Afiliar a 281.600 personas al régimen subsidiado del Sistema General de Seguridad Social</v>
          </cell>
          <cell r="P203">
            <v>190604400</v>
          </cell>
          <cell r="Q203" t="str">
            <v>Personas afiliadas al régimen subsidiado (190604400)</v>
          </cell>
          <cell r="R203">
            <v>256340</v>
          </cell>
          <cell r="S203" t="str">
            <v>Número</v>
          </cell>
          <cell r="T203">
            <v>281600</v>
          </cell>
          <cell r="U203">
            <v>271237</v>
          </cell>
          <cell r="V203">
            <v>0.25</v>
          </cell>
          <cell r="W203">
            <v>274737</v>
          </cell>
          <cell r="X203">
            <v>0.25</v>
          </cell>
          <cell r="Y203">
            <v>279285</v>
          </cell>
          <cell r="Z203">
            <v>0.25</v>
          </cell>
          <cell r="AA203">
            <v>281600</v>
          </cell>
          <cell r="AB203">
            <v>0.25</v>
          </cell>
          <cell r="AC203" t="str">
            <v>No Acumulativa</v>
          </cell>
          <cell r="AD203">
            <v>3</v>
          </cell>
          <cell r="BL203" t="str">
            <v>Secretaría de Salud y Ambiente</v>
          </cell>
        </row>
        <row r="204">
          <cell r="A204">
            <v>196</v>
          </cell>
          <cell r="B204" t="str">
            <v>LE-1</v>
          </cell>
          <cell r="C204" t="str">
            <v>Territorio seguro que integra</v>
          </cell>
          <cell r="D204" t="str">
            <v>Salud y protección social</v>
          </cell>
          <cell r="E204">
            <v>19</v>
          </cell>
          <cell r="F204" t="str">
            <v>Disminuir la Pobreza multidimensional 10,2%</v>
          </cell>
          <cell r="G204" t="str">
            <v>Disminuir a 3,7 la Tasa de mortalidad (x cada 1.000 habitantes)</v>
          </cell>
          <cell r="H204" t="str">
            <v>050020001</v>
          </cell>
          <cell r="I204" t="str">
            <v>Tasa de mortalidad (x cada 1.000 habitantes)</v>
          </cell>
          <cell r="J204">
            <v>4.0999999999999996</v>
          </cell>
          <cell r="K204">
            <v>3.7</v>
          </cell>
          <cell r="L204" t="str">
            <v>1906</v>
          </cell>
          <cell r="M204" t="str">
            <v>Aseguramiento y prestación integral de servicios de salud (1906)</v>
          </cell>
          <cell r="N204" t="str">
            <v>1906001</v>
          </cell>
          <cell r="O204" t="str">
            <v xml:space="preserve">Adecuar un (1) hospital de primer nivel de atención </v>
          </cell>
          <cell r="P204">
            <v>190600100</v>
          </cell>
          <cell r="Q204" t="str">
            <v>Hospitales de primer nivel de atención adecuados
 (190600100)</v>
          </cell>
          <cell r="R204">
            <v>0</v>
          </cell>
          <cell r="S204" t="str">
            <v>Número</v>
          </cell>
          <cell r="T204">
            <v>1</v>
          </cell>
          <cell r="U204">
            <v>0</v>
          </cell>
          <cell r="V204">
            <v>0</v>
          </cell>
          <cell r="W204">
            <v>0.1</v>
          </cell>
          <cell r="X204">
            <v>0.1</v>
          </cell>
          <cell r="Y204">
            <v>0.45</v>
          </cell>
          <cell r="Z204">
            <v>0.45</v>
          </cell>
          <cell r="AA204">
            <v>0.45</v>
          </cell>
          <cell r="AB204">
            <v>0.45</v>
          </cell>
          <cell r="AC204" t="str">
            <v>Acumulativa</v>
          </cell>
          <cell r="AD204">
            <v>3</v>
          </cell>
          <cell r="BL204" t="str">
            <v>Secretaría de Salud y Ambiente</v>
          </cell>
        </row>
        <row r="205">
          <cell r="A205">
            <v>197</v>
          </cell>
          <cell r="B205" t="str">
            <v>LE-1</v>
          </cell>
          <cell r="C205" t="str">
            <v>Territorio seguro que integra</v>
          </cell>
          <cell r="D205" t="str">
            <v>Salud y protección social</v>
          </cell>
          <cell r="E205">
            <v>19</v>
          </cell>
          <cell r="F205" t="str">
            <v>Disminuir la Pobreza multidimensional 10,2%</v>
          </cell>
          <cell r="G205" t="str">
            <v>Disminuir a 3,7 la Tasa de mortalidad (x cada 1.000 habitantes)</v>
          </cell>
          <cell r="H205" t="str">
            <v>050020001</v>
          </cell>
          <cell r="I205" t="str">
            <v>Tasa de mortalidad (x cada 1.000 habitantes)</v>
          </cell>
          <cell r="J205">
            <v>4.0999999999999996</v>
          </cell>
          <cell r="K205">
            <v>3.7</v>
          </cell>
          <cell r="L205" t="str">
            <v>1906</v>
          </cell>
          <cell r="M205" t="str">
            <v>Aseguramiento y prestación integral de servicios de salud (1906)</v>
          </cell>
          <cell r="N205" t="str">
            <v>1906030</v>
          </cell>
          <cell r="O205" t="str">
            <v xml:space="preserve">Construir y dotar un (1) hospital de primer nivel de atención </v>
          </cell>
          <cell r="P205">
            <v>190603000</v>
          </cell>
          <cell r="Q205" t="str">
            <v>Hospitales de primer nivel de atención construidos y dotados
 (190603000)</v>
          </cell>
          <cell r="R205">
            <v>0</v>
          </cell>
          <cell r="S205" t="str">
            <v>Número</v>
          </cell>
          <cell r="T205">
            <v>1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</v>
          </cell>
          <cell r="AB205">
            <v>1</v>
          </cell>
          <cell r="AC205" t="str">
            <v>Acumulativa</v>
          </cell>
          <cell r="AD205">
            <v>3</v>
          </cell>
          <cell r="BL205" t="str">
            <v>Secretaría de Salud y Ambiente</v>
          </cell>
        </row>
        <row r="206">
          <cell r="A206">
            <v>198</v>
          </cell>
          <cell r="B206" t="str">
            <v>LE-1</v>
          </cell>
          <cell r="C206" t="str">
            <v>Territorio seguro que integra</v>
          </cell>
          <cell r="D206" t="str">
            <v>Salud y protección social</v>
          </cell>
          <cell r="E206">
            <v>19</v>
          </cell>
          <cell r="F206" t="str">
            <v>Disminuir la Pobreza multidimensional 10,2%</v>
          </cell>
          <cell r="G206" t="str">
            <v>Disminuir a 3,7 la Tasa de mortalidad (x cada 1.000 habitantes)</v>
          </cell>
          <cell r="H206" t="str">
            <v>050020001</v>
          </cell>
          <cell r="I206" t="str">
            <v>Tasa de mortalidad (x cada 1.000 habitantes)</v>
          </cell>
          <cell r="J206">
            <v>4.0999999999999996</v>
          </cell>
          <cell r="K206">
            <v>3.7</v>
          </cell>
          <cell r="L206" t="str">
            <v>1906</v>
          </cell>
          <cell r="M206" t="str">
            <v>Aseguramiento y prestación integral de servicios de salud (1906)</v>
          </cell>
          <cell r="N206" t="str">
            <v>1906034</v>
          </cell>
          <cell r="O206" t="str">
            <v xml:space="preserve">Realizar 3 estudios de preinversión </v>
          </cell>
          <cell r="P206">
            <v>190603400</v>
          </cell>
          <cell r="Q206" t="str">
            <v>Estudios de pre inversión realizados
 (190603400)</v>
          </cell>
          <cell r="R206">
            <v>0</v>
          </cell>
          <cell r="S206" t="str">
            <v>Número</v>
          </cell>
          <cell r="T206">
            <v>3</v>
          </cell>
          <cell r="U206">
            <v>0</v>
          </cell>
          <cell r="V206">
            <v>0</v>
          </cell>
          <cell r="W206">
            <v>1</v>
          </cell>
          <cell r="X206">
            <v>0.33333333333333331</v>
          </cell>
          <cell r="Y206">
            <v>2</v>
          </cell>
          <cell r="Z206">
            <v>0.66666666666666663</v>
          </cell>
          <cell r="AA206">
            <v>0</v>
          </cell>
          <cell r="AB206">
            <v>0</v>
          </cell>
          <cell r="AC206" t="str">
            <v>Acumulativa</v>
          </cell>
          <cell r="AD206">
            <v>3</v>
          </cell>
          <cell r="BL206" t="str">
            <v>Secretaría de Salud y Ambiente</v>
          </cell>
        </row>
        <row r="207">
          <cell r="A207">
            <v>199</v>
          </cell>
          <cell r="B207" t="str">
            <v>LE-1</v>
          </cell>
          <cell r="C207" t="str">
            <v>Territorio seguro que integra</v>
          </cell>
          <cell r="D207" t="str">
            <v>Salud y protección social</v>
          </cell>
          <cell r="E207">
            <v>19</v>
          </cell>
          <cell r="F207" t="str">
            <v>Disminuir la Pobreza multidimensional 10,2%</v>
          </cell>
          <cell r="G207" t="str">
            <v>Disminuir a 3,7 la Tasa de mortalidad (x cada 1.000 habitantes)</v>
          </cell>
          <cell r="H207" t="str">
            <v>050020001</v>
          </cell>
          <cell r="I207" t="str">
            <v>Tasa de mortalidad (x cada 1.000 habitantes)</v>
          </cell>
          <cell r="J207">
            <v>4.0999999999999996</v>
          </cell>
          <cell r="K207">
            <v>3.7</v>
          </cell>
          <cell r="L207" t="str">
            <v>1906</v>
          </cell>
          <cell r="M207" t="str">
            <v>Aseguramiento y prestación integral de servicios de salud (1906)</v>
          </cell>
          <cell r="N207" t="str">
            <v>1906005</v>
          </cell>
          <cell r="O207" t="str">
            <v>Dotar 1 Hospital de primer nivel de atención</v>
          </cell>
          <cell r="P207">
            <v>190600500</v>
          </cell>
          <cell r="Q207" t="str">
            <v>Hospitales de primer nivel de atención dotados
 (190600500)</v>
          </cell>
          <cell r="R207">
            <v>1</v>
          </cell>
          <cell r="S207" t="str">
            <v>Número</v>
          </cell>
          <cell r="T207">
            <v>1</v>
          </cell>
          <cell r="U207">
            <v>0.1</v>
          </cell>
          <cell r="V207">
            <v>0.1</v>
          </cell>
          <cell r="W207">
            <v>0</v>
          </cell>
          <cell r="X207">
            <v>0</v>
          </cell>
          <cell r="Y207">
            <v>0.9</v>
          </cell>
          <cell r="Z207">
            <v>0.9</v>
          </cell>
          <cell r="AA207">
            <v>0</v>
          </cell>
          <cell r="AB207">
            <v>0</v>
          </cell>
          <cell r="AC207" t="str">
            <v>Acumulativa</v>
          </cell>
          <cell r="AD207">
            <v>3</v>
          </cell>
          <cell r="BL207" t="str">
            <v>Secretaría de Salud y Ambiente</v>
          </cell>
        </row>
        <row r="208">
          <cell r="A208">
            <v>200</v>
          </cell>
          <cell r="B208" t="str">
            <v>LE-1</v>
          </cell>
          <cell r="C208" t="str">
            <v>Territorio seguro que integra</v>
          </cell>
          <cell r="D208" t="str">
            <v>Gobierno territorial</v>
          </cell>
          <cell r="E208">
            <v>45</v>
          </cell>
          <cell r="F208" t="str">
            <v>Disminuir la Pobreza multidimensional 10,2%</v>
          </cell>
          <cell r="G208" t="str">
            <v>Disminuir a 109 la tasa de violencia intrafamiliar</v>
          </cell>
          <cell r="H208" t="str">
            <v>060020001</v>
          </cell>
          <cell r="I208" t="str">
            <v>Tasa de violencia intrafamiliar por cada 100.000 habitantes</v>
          </cell>
          <cell r="J208">
            <v>187.8937</v>
          </cell>
          <cell r="K208">
            <v>109.2</v>
          </cell>
          <cell r="L208" t="str">
            <v>4502</v>
          </cell>
          <cell r="M208" t="str">
            <v>Fortalecimiento del buen gobierno para el respeto y garantía de los derechos humanos (4502)</v>
          </cell>
          <cell r="N208" t="str">
            <v>4502015</v>
          </cell>
          <cell r="O208" t="str">
            <v>Dotar una (1) oficina para la atención y orientación de familias del municipio de Bucaramanga</v>
          </cell>
          <cell r="P208">
            <v>450201500</v>
          </cell>
          <cell r="Q208" t="str">
            <v>Oficinas para la atención y orientación ciudadana dotadas 
  (450201500)</v>
          </cell>
          <cell r="R208">
            <v>0</v>
          </cell>
          <cell r="S208" t="str">
            <v xml:space="preserve">Número </v>
          </cell>
          <cell r="T208">
            <v>1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1</v>
          </cell>
          <cell r="Z208">
            <v>1</v>
          </cell>
          <cell r="AA208">
            <v>0</v>
          </cell>
          <cell r="AB208">
            <v>0</v>
          </cell>
          <cell r="AC208" t="str">
            <v>Acumulativa</v>
          </cell>
          <cell r="AD208">
            <v>10</v>
          </cell>
          <cell r="BL208" t="str">
            <v>Secretaría de Desarrollo Social</v>
          </cell>
        </row>
        <row r="209">
          <cell r="A209">
            <v>201</v>
          </cell>
          <cell r="B209" t="str">
            <v>LE-1</v>
          </cell>
          <cell r="C209" t="str">
            <v>Territorio seguro que integra</v>
          </cell>
          <cell r="D209" t="str">
            <v>Inclusión social y reconciliación</v>
          </cell>
          <cell r="E209">
            <v>41</v>
          </cell>
          <cell r="F209" t="str">
            <v>Disminuir la Pobreza multidimensional 10,2%</v>
          </cell>
          <cell r="G209" t="str">
            <v>Mantener el 100% de las personas en situación de vulnerabilidad beneficiadas con el servicio exequial.</v>
          </cell>
          <cell r="H209" t="str">
            <v>000000110</v>
          </cell>
          <cell r="I209" t="str">
            <v>Porcentaje de personas beneficiadas con la oferta de servicio exequial</v>
          </cell>
          <cell r="J209">
            <v>1</v>
          </cell>
          <cell r="K209">
            <v>1</v>
          </cell>
          <cell r="L209" t="str">
            <v>4103</v>
          </cell>
          <cell r="M209" t="str">
            <v>Inclusión social y productiva para la población en situación de vulnerabilidad (4103)</v>
          </cell>
          <cell r="N209" t="str">
            <v>4103052</v>
          </cell>
          <cell r="O209" t="str">
            <v>Mantener el beneficio a 180 personas en situación de vulnerabilidad con la oferta de servicio exequial</v>
          </cell>
          <cell r="P209">
            <v>410305200</v>
          </cell>
          <cell r="Q209" t="str">
            <v>Beneficiarios potenciales para quienes se gestiona la oferta social (410305200)</v>
          </cell>
          <cell r="R209">
            <v>130</v>
          </cell>
          <cell r="S209" t="str">
            <v xml:space="preserve">Número </v>
          </cell>
          <cell r="T209">
            <v>180</v>
          </cell>
          <cell r="U209">
            <v>180</v>
          </cell>
          <cell r="V209">
            <v>0.25</v>
          </cell>
          <cell r="W209">
            <v>180</v>
          </cell>
          <cell r="X209">
            <v>0.25</v>
          </cell>
          <cell r="Y209">
            <v>180</v>
          </cell>
          <cell r="Z209">
            <v>0.25</v>
          </cell>
          <cell r="AA209">
            <v>180</v>
          </cell>
          <cell r="AB209">
            <v>0.25</v>
          </cell>
          <cell r="AC209" t="str">
            <v>No Acumulativa</v>
          </cell>
          <cell r="AD209">
            <v>10</v>
          </cell>
          <cell r="BL209" t="str">
            <v>Secretaría de Desarrollo Social</v>
          </cell>
        </row>
        <row r="210">
          <cell r="A210">
            <v>202</v>
          </cell>
          <cell r="B210" t="str">
            <v>LE-1</v>
          </cell>
          <cell r="C210" t="str">
            <v>Territorio seguro que integra</v>
          </cell>
          <cell r="D210" t="str">
            <v>Gobierno territorial</v>
          </cell>
          <cell r="E210">
            <v>45</v>
          </cell>
          <cell r="F210" t="str">
            <v>Disminuir la Pobreza multidimensional 10,2%</v>
          </cell>
          <cell r="G210" t="str">
            <v>Disminuir a 109 la tasa de violencia intrafamiliar</v>
          </cell>
          <cell r="H210" t="str">
            <v>060020001</v>
          </cell>
          <cell r="I210" t="str">
            <v>Tasa de violencia intrafamiliar por cada 100.000 habitantes</v>
          </cell>
          <cell r="J210">
            <v>187.8937</v>
          </cell>
          <cell r="K210">
            <v>109.2</v>
          </cell>
          <cell r="L210" t="str">
            <v>4502</v>
          </cell>
          <cell r="M210" t="str">
            <v>Fortalecimiento del buen gobierno para el respeto y garantía de los derechos humanos (4502)</v>
          </cell>
          <cell r="N210" t="str">
            <v>4502038</v>
          </cell>
          <cell r="O210" t="str">
            <v>Formular e implementar una (1) estrategia que promueve dinámicas familias seguras.  (Cumplimiento a los ejes 1,2 y 3 de la Política Pública para las familias de Bucaramanga, Acuerdo Municipal 034 de 2019)</v>
          </cell>
          <cell r="P210">
            <v>450203800</v>
          </cell>
          <cell r="Q210" t="str">
            <v>Estrategias de promoción de la garantía de derechos implementadas 
  (450203800)</v>
          </cell>
          <cell r="R210">
            <v>0</v>
          </cell>
          <cell r="S210" t="str">
            <v xml:space="preserve">Número </v>
          </cell>
          <cell r="T210">
            <v>1</v>
          </cell>
          <cell r="U210">
            <v>1</v>
          </cell>
          <cell r="V210">
            <v>0.25</v>
          </cell>
          <cell r="W210">
            <v>1</v>
          </cell>
          <cell r="X210">
            <v>0.25</v>
          </cell>
          <cell r="Y210">
            <v>1</v>
          </cell>
          <cell r="Z210">
            <v>0.25</v>
          </cell>
          <cell r="AA210">
            <v>1</v>
          </cell>
          <cell r="AB210">
            <v>0.25</v>
          </cell>
          <cell r="AC210" t="str">
            <v>No Acumulativa</v>
          </cell>
          <cell r="AD210">
            <v>10</v>
          </cell>
          <cell r="BL210" t="str">
            <v>Secretaría de Desarrollo Social</v>
          </cell>
        </row>
        <row r="211">
          <cell r="A211">
            <v>203</v>
          </cell>
          <cell r="B211" t="str">
            <v>LE-1</v>
          </cell>
          <cell r="C211" t="str">
            <v>Territorio seguro que integra</v>
          </cell>
          <cell r="D211" t="str">
            <v>Inclusión social y reconciliación</v>
          </cell>
          <cell r="E211">
            <v>41</v>
          </cell>
          <cell r="F211" t="str">
            <v>Disminuir la Pobreza multidimensional 10,2%</v>
          </cell>
          <cell r="G211" t="str">
            <v>Disminuir la Pobreza monetaria al 25,3%</v>
          </cell>
          <cell r="H211" t="str">
            <v>140060001</v>
          </cell>
          <cell r="I211" t="str">
            <v>Porcentaje de pobreza monetaria</v>
          </cell>
          <cell r="J211">
            <v>35.5</v>
          </cell>
          <cell r="K211">
            <v>25.3</v>
          </cell>
          <cell r="L211" t="str">
            <v>4103</v>
          </cell>
          <cell r="M211" t="str">
            <v>Inclusión social y productiva para la población en situación de vulnerabilidad (4103)</v>
          </cell>
          <cell r="N211" t="str">
            <v>4103052</v>
          </cell>
          <cell r="O211" t="str">
            <v>Atender a 31.057 de personas con los programas nacionales de Transferencias Monetarias (Renta Ciudadana, Renta Joven, Compensación Social del IVA y Colombia Mayor) de familias en pobreza extrema, pobreza moderada y en vulnerabilidad municipio de Bucaramanga."</v>
          </cell>
          <cell r="P211">
            <v>410305200</v>
          </cell>
          <cell r="Q211" t="str">
            <v>Beneficiarios potenciales para quienes se gestiona la oferta social
 (410305200)</v>
          </cell>
          <cell r="R211">
            <v>25881</v>
          </cell>
          <cell r="S211" t="str">
            <v xml:space="preserve">Número </v>
          </cell>
          <cell r="T211">
            <v>31057</v>
          </cell>
          <cell r="U211">
            <v>31057</v>
          </cell>
          <cell r="V211">
            <v>0.25</v>
          </cell>
          <cell r="W211">
            <v>31057</v>
          </cell>
          <cell r="X211">
            <v>0.25</v>
          </cell>
          <cell r="Y211">
            <v>31057</v>
          </cell>
          <cell r="Z211">
            <v>0.25</v>
          </cell>
          <cell r="AA211">
            <v>31057</v>
          </cell>
          <cell r="AB211">
            <v>0.25</v>
          </cell>
          <cell r="AC211" t="str">
            <v>No Acumulativa</v>
          </cell>
          <cell r="AD211">
            <v>10</v>
          </cell>
          <cell r="BL211" t="str">
            <v>Secretaría de Desarrollo Social</v>
          </cell>
        </row>
        <row r="212">
          <cell r="A212">
            <v>204</v>
          </cell>
          <cell r="B212" t="str">
            <v>LE-1</v>
          </cell>
          <cell r="C212" t="str">
            <v>Territorio seguro que integra</v>
          </cell>
          <cell r="D212" t="str">
            <v>Inclusión social y reconciliación</v>
          </cell>
          <cell r="E212">
            <v>41</v>
          </cell>
          <cell r="F212" t="str">
            <v>Disminuir la Pobreza multidimensional 10,2%</v>
          </cell>
          <cell r="G212" t="str">
            <v>Disminuir la Pobreza multidimensional al 10,2%</v>
          </cell>
          <cell r="H212" t="str">
            <v>140010004</v>
          </cell>
          <cell r="I212" t="str">
            <v>Índice de pobreza multidimensional - IPM</v>
          </cell>
          <cell r="J212">
            <v>45336</v>
          </cell>
          <cell r="K212">
            <v>10.199999999999999</v>
          </cell>
          <cell r="L212" t="str">
            <v>4104</v>
          </cell>
          <cell r="M212" t="str">
            <v>Atención integral de población en situación permanente de desprotección social y/o familiar (4104)</v>
          </cell>
          <cell r="N212" t="str">
            <v>4104026</v>
          </cell>
          <cell r="O212" t="str">
            <v>Brindar servicio de gestión de oferta social dirigido a 500 personas a través de la implementación de una (1) estrategia de Red de Apoyo comunitario que promuevan la integración del habitante de calle en la sociedad</v>
          </cell>
          <cell r="P212">
            <v>410402600</v>
          </cell>
          <cell r="Q212" t="str">
            <v>Personas atendidas con oferta institucional. (410402600)</v>
          </cell>
          <cell r="R212">
            <v>0</v>
          </cell>
          <cell r="S212" t="str">
            <v xml:space="preserve">Número </v>
          </cell>
          <cell r="T212">
            <v>500</v>
          </cell>
          <cell r="U212">
            <v>500</v>
          </cell>
          <cell r="V212">
            <v>0.25</v>
          </cell>
          <cell r="W212">
            <v>500</v>
          </cell>
          <cell r="X212">
            <v>0.25</v>
          </cell>
          <cell r="Y212">
            <v>500</v>
          </cell>
          <cell r="Z212">
            <v>0.25</v>
          </cell>
          <cell r="AA212">
            <v>500</v>
          </cell>
          <cell r="AB212">
            <v>0.25</v>
          </cell>
          <cell r="AC212" t="str">
            <v>No Acumulativa</v>
          </cell>
          <cell r="AD212">
            <v>10</v>
          </cell>
          <cell r="BL212" t="str">
            <v>Secretaría de Desarrollo Social</v>
          </cell>
        </row>
        <row r="213">
          <cell r="A213">
            <v>205</v>
          </cell>
          <cell r="B213" t="str">
            <v>LE-1</v>
          </cell>
          <cell r="C213" t="str">
            <v>Territorio seguro que integra</v>
          </cell>
          <cell r="D213" t="str">
            <v>Inclusión social y reconciliación</v>
          </cell>
          <cell r="E213">
            <v>41</v>
          </cell>
          <cell r="F213" t="str">
            <v>Disminuir la Pobreza multidimensional 10,2%</v>
          </cell>
          <cell r="G213" t="str">
            <v>Disminuir la Pobreza multidimensional al 10,2%</v>
          </cell>
          <cell r="H213" t="str">
            <v>140010004</v>
          </cell>
          <cell r="I213" t="str">
            <v>Índice de pobreza multidimensional - IPM</v>
          </cell>
          <cell r="J213">
            <v>45336</v>
          </cell>
          <cell r="K213">
            <v>10.199999999999999</v>
          </cell>
          <cell r="L213" t="str">
            <v>4104</v>
          </cell>
          <cell r="M213" t="str">
            <v>Atención integral de población en situación permanente de desprotección social y/o familiar (4104)</v>
          </cell>
          <cell r="N213" t="str">
            <v>4104027</v>
          </cell>
          <cell r="O213" t="str">
            <v>Mantener el servicio de atención a 500 personas en habitanza de calle bajo servicios integrales que promueven su inclusión y mejoramiento de su calidad de vida, garantizando la promoción de los derechos</v>
          </cell>
          <cell r="P213">
            <v>410402700</v>
          </cell>
          <cell r="Q213" t="str">
            <v>Personas atendidas con servicios integrales 
  (410402700)</v>
          </cell>
          <cell r="R213">
            <v>284</v>
          </cell>
          <cell r="S213" t="str">
            <v xml:space="preserve">Número </v>
          </cell>
          <cell r="T213">
            <v>500</v>
          </cell>
          <cell r="U213">
            <v>500</v>
          </cell>
          <cell r="V213">
            <v>0.25</v>
          </cell>
          <cell r="W213">
            <v>500</v>
          </cell>
          <cell r="X213">
            <v>0.25</v>
          </cell>
          <cell r="Y213">
            <v>500</v>
          </cell>
          <cell r="Z213">
            <v>0.25</v>
          </cell>
          <cell r="AA213">
            <v>500</v>
          </cell>
          <cell r="AB213">
            <v>0.25</v>
          </cell>
          <cell r="AC213" t="str">
            <v>No Acumulativa</v>
          </cell>
          <cell r="AD213">
            <v>10</v>
          </cell>
          <cell r="BL213" t="str">
            <v>Secretaría de Desarrollo Social</v>
          </cell>
        </row>
        <row r="214">
          <cell r="A214">
            <v>206</v>
          </cell>
          <cell r="B214" t="str">
            <v>LE-1</v>
          </cell>
          <cell r="C214" t="str">
            <v>Territorio seguro que integra</v>
          </cell>
          <cell r="D214" t="str">
            <v>Inclusión social y reconciliación</v>
          </cell>
          <cell r="E214">
            <v>41</v>
          </cell>
          <cell r="F214" t="str">
            <v>Disminuir la Pobreza multidimensional 10,2%</v>
          </cell>
          <cell r="G214" t="str">
            <v>Aumentar en 1 punto el IMI -índice multidimensional de Integración Socioeconómica- de la población venezolana residente en Bucaramanga</v>
          </cell>
          <cell r="H214" t="str">
            <v>020100040</v>
          </cell>
          <cell r="I214" t="str">
            <v>IMI: Índice Multidimensional de Integración Socioeconómica de la población venezolana que reside en Bucaramanga</v>
          </cell>
          <cell r="J214">
            <v>6</v>
          </cell>
          <cell r="K214">
            <v>7</v>
          </cell>
          <cell r="L214" t="str">
            <v>4103</v>
          </cell>
          <cell r="M214" t="str">
            <v>Inclusión social y productiva para la población en situación de vulnerabilidad (4103)</v>
          </cell>
          <cell r="N214" t="str">
            <v>4103052</v>
          </cell>
          <cell r="O214" t="str">
            <v>Beneficiar a 25.000 personas con la oferta social y acceso a servicios que contiene la estrategia de apoyo integral para la implementación de mecanismos de articulación para la garantía de derechos en temas de e inclusión laboral, cohesión social, prevención de la discriminación y la xenofobia, en población migrante, retornada, refugiada y de acogida</v>
          </cell>
          <cell r="P214">
            <v>410305200</v>
          </cell>
          <cell r="Q214" t="str">
            <v>Beneficiarios potenciales para quienes se gestiona la oferta social
  (410305200)</v>
          </cell>
          <cell r="R214">
            <v>15036</v>
          </cell>
          <cell r="S214" t="str">
            <v xml:space="preserve">Número </v>
          </cell>
          <cell r="T214">
            <v>25000</v>
          </cell>
          <cell r="U214">
            <v>6250</v>
          </cell>
          <cell r="V214">
            <v>0.25</v>
          </cell>
          <cell r="W214">
            <v>6250</v>
          </cell>
          <cell r="X214">
            <v>0.25</v>
          </cell>
          <cell r="Y214">
            <v>6250</v>
          </cell>
          <cell r="Z214">
            <v>0.25</v>
          </cell>
          <cell r="AA214">
            <v>6250</v>
          </cell>
          <cell r="AB214">
            <v>0.25</v>
          </cell>
          <cell r="AC214" t="str">
            <v>Acumulativa</v>
          </cell>
          <cell r="AD214">
            <v>10</v>
          </cell>
          <cell r="BL214" t="str">
            <v>Secretaría de Desarrollo Social</v>
          </cell>
        </row>
        <row r="215">
          <cell r="A215">
            <v>207</v>
          </cell>
          <cell r="B215" t="str">
            <v>LE-1</v>
          </cell>
          <cell r="C215" t="str">
            <v>Territorio seguro que integra</v>
          </cell>
          <cell r="D215" t="str">
            <v>Inclusión social y reconciliación</v>
          </cell>
          <cell r="E215">
            <v>41</v>
          </cell>
          <cell r="F215" t="str">
            <v>Disminuir la Pobreza multidimensional 10,2%</v>
          </cell>
          <cell r="G215" t="str">
            <v>Disminuir 10% la tasa  de violencia contra las mujeres</v>
          </cell>
          <cell r="H215" t="str">
            <v>000000111</v>
          </cell>
          <cell r="I215" t="str">
            <v>Tasa de violencia contra mujeres</v>
          </cell>
          <cell r="J215">
            <v>821</v>
          </cell>
          <cell r="K215">
            <v>738</v>
          </cell>
          <cell r="L215" t="str">
            <v>4103</v>
          </cell>
          <cell r="M215" t="str">
            <v>Inclusión social y productiva para la población en situación de vulnerabilidad (4103)</v>
          </cell>
          <cell r="N215" t="str">
            <v>4103052</v>
          </cell>
          <cell r="O215" t="str">
            <v>Beneficiar a 4.800 mujeres con estrategias comunitarias preventivas que integren componentes psicosocial, jurídico y vocacional en el marco de la
oferta institucional del Centro Integral de la mujer.</v>
          </cell>
          <cell r="P215">
            <v>410305200</v>
          </cell>
          <cell r="Q215" t="str">
            <v>Beneficiarios potenciales para quienes se gestiona la oferta social
  (410305200)</v>
          </cell>
          <cell r="R215">
            <v>2400</v>
          </cell>
          <cell r="S215" t="str">
            <v xml:space="preserve">Número </v>
          </cell>
          <cell r="T215">
            <v>4800</v>
          </cell>
          <cell r="U215">
            <v>1200</v>
          </cell>
          <cell r="V215">
            <v>0.25</v>
          </cell>
          <cell r="W215">
            <v>1200</v>
          </cell>
          <cell r="X215">
            <v>0.25</v>
          </cell>
          <cell r="Y215">
            <v>1200</v>
          </cell>
          <cell r="Z215">
            <v>0.25</v>
          </cell>
          <cell r="AA215">
            <v>1200</v>
          </cell>
          <cell r="AB215">
            <v>0.25</v>
          </cell>
          <cell r="AC215" t="str">
            <v>Acumulativa</v>
          </cell>
          <cell r="AD215" t="str">
            <v>5
10</v>
          </cell>
          <cell r="BL215" t="str">
            <v>Secretaría de Desarrollo Social</v>
          </cell>
        </row>
        <row r="216">
          <cell r="A216">
            <v>208</v>
          </cell>
          <cell r="B216" t="str">
            <v>LE-1</v>
          </cell>
          <cell r="C216" t="str">
            <v>Territorio seguro que integra</v>
          </cell>
          <cell r="D216" t="str">
            <v>Gobierno territorial</v>
          </cell>
          <cell r="E216">
            <v>45</v>
          </cell>
          <cell r="F216" t="str">
            <v>Disminuir la Pobreza multidimensional 10,2%</v>
          </cell>
          <cell r="G216" t="str">
            <v>Disminuir 10% la tasa  de violencia contra las mujeres</v>
          </cell>
          <cell r="H216" t="str">
            <v>000000111</v>
          </cell>
          <cell r="I216" t="str">
            <v>Tasa de violencia contra mujeres</v>
          </cell>
          <cell r="J216">
            <v>821</v>
          </cell>
          <cell r="K216">
            <v>738</v>
          </cell>
          <cell r="L216" t="str">
            <v>4502</v>
          </cell>
          <cell r="M216" t="str">
            <v>Fortalecimiento del buen gobierno para el respeto y garantía de los derechos humanos (4502)</v>
          </cell>
          <cell r="N216" t="str">
            <v>4502038</v>
          </cell>
          <cell r="O216" t="str">
            <v>Formular e implementar una (1) estrategia dirigida a mujeres de la zona rural y urbana del municipio de Bucaramanga para la atención de casos de mujeres víctimas de violencia, la formación en liderazgo, política y derechos humanos, y para potencias la red de mujeres emprendedoras BGA.</v>
          </cell>
          <cell r="P216">
            <v>450203800</v>
          </cell>
          <cell r="Q216" t="str">
            <v>Estrategias de
 promoción de la
 garantía de derechos
 implementadas.
 (450203800)</v>
          </cell>
          <cell r="R216">
            <v>0</v>
          </cell>
          <cell r="S216" t="str">
            <v>Número</v>
          </cell>
          <cell r="T216">
            <v>1</v>
          </cell>
          <cell r="U216">
            <v>1</v>
          </cell>
          <cell r="V216">
            <v>0.25</v>
          </cell>
          <cell r="W216">
            <v>1</v>
          </cell>
          <cell r="X216">
            <v>0.25</v>
          </cell>
          <cell r="Y216">
            <v>1</v>
          </cell>
          <cell r="Z216">
            <v>0.25</v>
          </cell>
          <cell r="AA216">
            <v>1</v>
          </cell>
          <cell r="AB216">
            <v>0.25</v>
          </cell>
          <cell r="AC216" t="str">
            <v>No Acumulativa</v>
          </cell>
          <cell r="AD216" t="str">
            <v>5
10</v>
          </cell>
          <cell r="BL216" t="str">
            <v>Secretaría de Desarrollo Social</v>
          </cell>
        </row>
        <row r="217">
          <cell r="A217">
            <v>209</v>
          </cell>
          <cell r="B217" t="str">
            <v>LE-1</v>
          </cell>
          <cell r="C217" t="str">
            <v>Territorio seguro que integra</v>
          </cell>
          <cell r="D217" t="str">
            <v>Inclusión social y reconciliación</v>
          </cell>
          <cell r="E217">
            <v>41</v>
          </cell>
          <cell r="F217" t="str">
            <v>Disminuir la Pobreza multidimensional 10,2%</v>
          </cell>
          <cell r="G217" t="str">
            <v xml:space="preserve">Aumentar en un 10% los participantes de los servicios sociales correspondientes al Programa de Persona Mayor </v>
          </cell>
          <cell r="H217" t="str">
            <v>000000112</v>
          </cell>
          <cell r="I217" t="str">
            <v xml:space="preserve">Porcentaje de participantes de los servicios sociales correspondientes al Programa de Persona Mayor </v>
          </cell>
          <cell r="J217">
            <v>16120</v>
          </cell>
          <cell r="K217">
            <v>17732</v>
          </cell>
          <cell r="L217" t="str">
            <v>4103</v>
          </cell>
          <cell r="M217" t="str">
            <v>Inclusión social y productiva para la población en situación de vulnerabilidad (4103)</v>
          </cell>
          <cell r="N217" t="str">
            <v>4103052</v>
          </cell>
          <cell r="O217" t="str">
            <v>Brindar servicio de gestión de oferta social dirigido a 1600 personas a través de la implementación de una (1) estrategia de sistema de apoyo comunitario para la prevención y erradicación del maltrato y/o violencia contra las personas mayores</v>
          </cell>
          <cell r="P217">
            <v>410305200</v>
          </cell>
          <cell r="Q217" t="str">
            <v>Beneficiarios potenciales para quienes se gestiona la oferta social
 (410305200)</v>
          </cell>
          <cell r="R217">
            <v>0</v>
          </cell>
          <cell r="S217" t="str">
            <v>Número</v>
          </cell>
          <cell r="T217">
            <v>1600</v>
          </cell>
          <cell r="U217">
            <v>400</v>
          </cell>
          <cell r="V217">
            <v>0.25</v>
          </cell>
          <cell r="W217">
            <v>400</v>
          </cell>
          <cell r="X217">
            <v>0.25</v>
          </cell>
          <cell r="Y217">
            <v>400</v>
          </cell>
          <cell r="Z217">
            <v>0.25</v>
          </cell>
          <cell r="AA217">
            <v>400</v>
          </cell>
          <cell r="AB217">
            <v>0.25</v>
          </cell>
          <cell r="AC217" t="str">
            <v>Acumulativa</v>
          </cell>
          <cell r="AD217">
            <v>10</v>
          </cell>
          <cell r="BL217" t="str">
            <v>Secretaría de Desarrollo Social</v>
          </cell>
        </row>
        <row r="218">
          <cell r="A218">
            <v>210</v>
          </cell>
          <cell r="B218" t="str">
            <v>LE-1</v>
          </cell>
          <cell r="C218" t="str">
            <v>Territorio seguro que integra</v>
          </cell>
          <cell r="D218" t="str">
            <v>Inclusión social y reconciliación</v>
          </cell>
          <cell r="E218">
            <v>41</v>
          </cell>
          <cell r="F218" t="str">
            <v>Disminuir la Pobreza multidimensional 10,2%</v>
          </cell>
          <cell r="G218" t="str">
            <v xml:space="preserve">Aumentar en un 10% los participantes de los servicios sociales correspondientes al Programa de Persona Mayor </v>
          </cell>
          <cell r="H218" t="str">
            <v>000000112</v>
          </cell>
          <cell r="I218" t="str">
            <v xml:space="preserve">Porcentaje de participantes de los servicios sociales correspondientes al Programa de Persona Mayor </v>
          </cell>
          <cell r="J218">
            <v>16120</v>
          </cell>
          <cell r="K218">
            <v>17732</v>
          </cell>
          <cell r="L218" t="str">
            <v>4104</v>
          </cell>
          <cell r="M218" t="str">
            <v>Atención integral de población en situación permanente de desprotección social y/o familiar (4104)</v>
          </cell>
          <cell r="N218" t="str">
            <v>4104014</v>
          </cell>
          <cell r="O218" t="str">
            <v>Mantener 4 Centros vida municipales en su infraestructura y dotación de los espacios habilitados para la prestación de servicios que incluya un sistema de apoyo comunitario para la prevención y erradicación del maltrato y/o violencia contra las personas mayores.</v>
          </cell>
          <cell r="P218">
            <v>410401400</v>
          </cell>
          <cell r="Q218" t="str">
            <v>Centros de día para el adulto mayor dotados (410401400)</v>
          </cell>
          <cell r="R218">
            <v>3</v>
          </cell>
          <cell r="S218" t="str">
            <v>Número</v>
          </cell>
          <cell r="T218">
            <v>4</v>
          </cell>
          <cell r="U218">
            <v>1</v>
          </cell>
          <cell r="V218">
            <v>0.25</v>
          </cell>
          <cell r="W218">
            <v>1</v>
          </cell>
          <cell r="X218">
            <v>0.25</v>
          </cell>
          <cell r="Y218">
            <v>2</v>
          </cell>
          <cell r="Z218">
            <v>0.5</v>
          </cell>
          <cell r="AA218">
            <v>0</v>
          </cell>
          <cell r="AB218">
            <v>0</v>
          </cell>
          <cell r="AC218" t="str">
            <v>Acumulativa</v>
          </cell>
          <cell r="AD218">
            <v>10</v>
          </cell>
          <cell r="BL218" t="str">
            <v>Secretaría de Desarrollo Social</v>
          </cell>
        </row>
        <row r="219">
          <cell r="A219">
            <v>211</v>
          </cell>
          <cell r="B219" t="str">
            <v>LE-1</v>
          </cell>
          <cell r="C219" t="str">
            <v>Territorio seguro que integra</v>
          </cell>
          <cell r="D219" t="str">
            <v>Inclusión social y reconciliación</v>
          </cell>
          <cell r="E219">
            <v>41</v>
          </cell>
          <cell r="F219" t="str">
            <v>Disminuir la Pobreza multidimensional 10,2%</v>
          </cell>
          <cell r="G219" t="str">
            <v xml:space="preserve">Aumentar en un 10% los participantes de los servicios sociales correspondientes al Programa de Persona Mayor </v>
          </cell>
          <cell r="H219" t="str">
            <v>000000112</v>
          </cell>
          <cell r="I219" t="str">
            <v xml:space="preserve">Porcentaje de participantes de los servicios sociales correspondientes al Programa de Persona Mayor </v>
          </cell>
          <cell r="J219">
            <v>16120</v>
          </cell>
          <cell r="K219">
            <v>17732</v>
          </cell>
          <cell r="L219" t="str">
            <v>4104</v>
          </cell>
          <cell r="M219" t="str">
            <v>Atención integral de población en situación permanente de desprotección social y/o familiar (4104)</v>
          </cell>
          <cell r="N219" t="str">
            <v>4104008</v>
          </cell>
          <cell r="O219" t="str">
            <v>Atender a 8400 adultos mayores violentados y/o que presentan abandono con atención integral; en salud, recreación y buen uso del tiempo libre mediante espacios culturales, artísticos y recreativos.</v>
          </cell>
          <cell r="P219">
            <v>410400800</v>
          </cell>
          <cell r="Q219" t="str">
            <v>Adultos mayores atendidos con servicios integrales (410400800)</v>
          </cell>
          <cell r="R219">
            <v>7000</v>
          </cell>
          <cell r="S219" t="str">
            <v>Número</v>
          </cell>
          <cell r="T219">
            <v>8400</v>
          </cell>
          <cell r="U219">
            <v>2100</v>
          </cell>
          <cell r="V219">
            <v>0.25</v>
          </cell>
          <cell r="W219">
            <v>2100</v>
          </cell>
          <cell r="X219">
            <v>0.25</v>
          </cell>
          <cell r="Y219">
            <v>2100</v>
          </cell>
          <cell r="Z219">
            <v>0.25</v>
          </cell>
          <cell r="AA219">
            <v>2100</v>
          </cell>
          <cell r="AB219">
            <v>0.25</v>
          </cell>
          <cell r="AC219" t="str">
            <v>Acumulativa</v>
          </cell>
          <cell r="AD219">
            <v>10</v>
          </cell>
          <cell r="BL219" t="str">
            <v>Secretaría de Desarrollo Social</v>
          </cell>
        </row>
        <row r="220">
          <cell r="A220">
            <v>212</v>
          </cell>
          <cell r="B220" t="str">
            <v>LE-1</v>
          </cell>
          <cell r="C220" t="str">
            <v>Territorio seguro que integra</v>
          </cell>
          <cell r="D220" t="str">
            <v>Inclusión social y reconciliación</v>
          </cell>
          <cell r="E220">
            <v>41</v>
          </cell>
          <cell r="F220" t="str">
            <v>Disminuir la Pobreza multidimensional 10,2%</v>
          </cell>
          <cell r="G220" t="str">
            <v xml:space="preserve">Aumentar en un 10% los participantes de los servicios sociales correspondientes al Programa de Persona Mayor </v>
          </cell>
          <cell r="H220" t="str">
            <v>000000112</v>
          </cell>
          <cell r="I220" t="str">
            <v xml:space="preserve">Porcentaje de participantes de los servicios sociales correspondientes al Programa de Persona Mayor </v>
          </cell>
          <cell r="J220">
            <v>16120</v>
          </cell>
          <cell r="K220">
            <v>17732</v>
          </cell>
          <cell r="L220" t="str">
            <v>4104</v>
          </cell>
          <cell r="M220" t="str">
            <v>Atención integral de población en situación permanente de desprotección social y/o familiar (4104)</v>
          </cell>
          <cell r="N220" t="str">
            <v>4104008</v>
          </cell>
          <cell r="O220" t="str">
            <v>Atender a 940 adultos mayores con servicios integrales en modalidad Centros Vida mediante espacios culturales, artísticos y recreativos.</v>
          </cell>
          <cell r="P220">
            <v>410400800</v>
          </cell>
          <cell r="Q220" t="str">
            <v>Adultos mayores atendidos con servicios integrales (410400800)</v>
          </cell>
          <cell r="R220">
            <v>940</v>
          </cell>
          <cell r="S220" t="str">
            <v>Número</v>
          </cell>
          <cell r="T220">
            <v>940</v>
          </cell>
          <cell r="U220">
            <v>940</v>
          </cell>
          <cell r="V220">
            <v>0.25</v>
          </cell>
          <cell r="W220">
            <v>940</v>
          </cell>
          <cell r="X220">
            <v>0.25</v>
          </cell>
          <cell r="Y220">
            <v>940</v>
          </cell>
          <cell r="Z220">
            <v>0.25</v>
          </cell>
          <cell r="AA220">
            <v>940</v>
          </cell>
          <cell r="AB220">
            <v>0.25</v>
          </cell>
          <cell r="AC220" t="str">
            <v>No Acumulativa</v>
          </cell>
          <cell r="AD220">
            <v>10</v>
          </cell>
          <cell r="BL220" t="str">
            <v>Secretaría de Desarrollo Social</v>
          </cell>
        </row>
        <row r="221">
          <cell r="A221">
            <v>213</v>
          </cell>
          <cell r="B221" t="str">
            <v>LE-1</v>
          </cell>
          <cell r="C221" t="str">
            <v>Territorio seguro que integra</v>
          </cell>
          <cell r="D221" t="str">
            <v>Inclusión social y reconciliación</v>
          </cell>
          <cell r="E221">
            <v>41</v>
          </cell>
          <cell r="F221" t="str">
            <v>Disminuir la Pobreza multidimensional 10,2%</v>
          </cell>
          <cell r="G221" t="str">
            <v xml:space="preserve">Aumentar en un 10% los participantes de los servicios sociales correspondientes al Programa de Persona Mayor </v>
          </cell>
          <cell r="H221" t="str">
            <v>000000112</v>
          </cell>
          <cell r="I221" t="str">
            <v xml:space="preserve">Porcentaje de participantes de los servicios sociales correspondientes al Programa de Persona Mayor </v>
          </cell>
          <cell r="J221">
            <v>16120</v>
          </cell>
          <cell r="K221">
            <v>17732</v>
          </cell>
          <cell r="L221" t="str">
            <v>4104</v>
          </cell>
          <cell r="M221" t="str">
            <v>Atención integral de población en situación permanente de desprotección social y/o familiar (4104)</v>
          </cell>
          <cell r="N221" t="str">
            <v>4104008</v>
          </cell>
          <cell r="O221" t="str">
            <v>Aumentar a 700 la cobertura de personas mayores vinculadas a los procesos de atención integral modalidad Centro Bienestar</v>
          </cell>
          <cell r="P221">
            <v>410400800</v>
          </cell>
          <cell r="Q221" t="str">
            <v>Adultos mayores atendidos con servicios integrales (410400800)</v>
          </cell>
          <cell r="R221">
            <v>670</v>
          </cell>
          <cell r="S221" t="str">
            <v>Número</v>
          </cell>
          <cell r="T221">
            <v>700</v>
          </cell>
          <cell r="U221">
            <v>700</v>
          </cell>
          <cell r="V221">
            <v>0.25</v>
          </cell>
          <cell r="W221">
            <v>700</v>
          </cell>
          <cell r="X221">
            <v>0.25</v>
          </cell>
          <cell r="Y221">
            <v>700</v>
          </cell>
          <cell r="Z221">
            <v>0.25</v>
          </cell>
          <cell r="AA221">
            <v>700</v>
          </cell>
          <cell r="AB221">
            <v>0.25</v>
          </cell>
          <cell r="AC221" t="str">
            <v>No Acumulativa</v>
          </cell>
          <cell r="AD221">
            <v>10</v>
          </cell>
          <cell r="BL221" t="str">
            <v>Secretaría de Desarrollo Social</v>
          </cell>
        </row>
        <row r="222">
          <cell r="A222">
            <v>214</v>
          </cell>
          <cell r="B222" t="str">
            <v>LE-1</v>
          </cell>
          <cell r="C222" t="str">
            <v>Territorio seguro que integra</v>
          </cell>
          <cell r="D222" t="str">
            <v>Inclusión social y reconciliación</v>
          </cell>
          <cell r="E222">
            <v>41</v>
          </cell>
          <cell r="F222" t="str">
            <v>Disminuir la Pobreza multidimensional 10,2%</v>
          </cell>
          <cell r="G222" t="str">
            <v>Disminuir a 109 la tasa de violencia intrafamiliar</v>
          </cell>
          <cell r="H222" t="str">
            <v>060020001</v>
          </cell>
          <cell r="I222" t="str">
            <v>Tasa de violencia intrafamiliar por cada 100.000 habitantes</v>
          </cell>
          <cell r="J222">
            <v>187.8937</v>
          </cell>
          <cell r="K222">
            <v>109.2</v>
          </cell>
          <cell r="L222" t="str">
            <v>4104</v>
          </cell>
          <cell r="M222" t="str">
            <v>Atención integral de población en situación permanente de desprotección social y/o familiar (4104)</v>
          </cell>
          <cell r="N222" t="str">
            <v>4104020</v>
          </cell>
          <cell r="O222" t="str">
            <v>Atender integralmente a 2200 personas con discapacidad del sector urbano y rural en extrema vulnerabilidad</v>
          </cell>
          <cell r="P222">
            <v>410402000</v>
          </cell>
          <cell r="Q222" t="str">
            <v>Personas con discapacidad atendidas con servicios integrales. 
  (410402000)</v>
          </cell>
          <cell r="R222">
            <v>1707</v>
          </cell>
          <cell r="S222" t="str">
            <v xml:space="preserve">Número </v>
          </cell>
          <cell r="T222">
            <v>2200</v>
          </cell>
          <cell r="U222">
            <v>550</v>
          </cell>
          <cell r="V222">
            <v>0.25</v>
          </cell>
          <cell r="W222">
            <v>550</v>
          </cell>
          <cell r="X222">
            <v>0.25</v>
          </cell>
          <cell r="Y222">
            <v>550</v>
          </cell>
          <cell r="Z222">
            <v>0.25</v>
          </cell>
          <cell r="AA222">
            <v>550</v>
          </cell>
          <cell r="AB222">
            <v>0.25</v>
          </cell>
          <cell r="AC222" t="str">
            <v>Acumulativa</v>
          </cell>
          <cell r="AD222">
            <v>10</v>
          </cell>
          <cell r="BL222" t="str">
            <v>Secretaría de Desarrollo Social</v>
          </cell>
        </row>
        <row r="223">
          <cell r="A223">
            <v>215</v>
          </cell>
          <cell r="B223" t="str">
            <v>LE-1</v>
          </cell>
          <cell r="C223" t="str">
            <v>Territorio seguro que integra</v>
          </cell>
          <cell r="D223" t="str">
            <v>Inclusión social y reconciliación</v>
          </cell>
          <cell r="E223">
            <v>41</v>
          </cell>
          <cell r="F223" t="str">
            <v>Disminuir la Pobreza multidimensional 10,2%</v>
          </cell>
          <cell r="G223" t="str">
            <v>Disminuir a 109 la tasa de violencia intrafamiliar</v>
          </cell>
          <cell r="H223" t="str">
            <v>060020001</v>
          </cell>
          <cell r="I223" t="str">
            <v>Tasa de violencia intrafamiliar por cada 100.000 habitantes</v>
          </cell>
          <cell r="J223">
            <v>187.8937</v>
          </cell>
          <cell r="K223">
            <v>109.2</v>
          </cell>
          <cell r="L223" t="str">
            <v>4103</v>
          </cell>
          <cell r="M223" t="str">
            <v>Inclusión social y productiva para la población en situación de vulnerabilidad (4103)</v>
          </cell>
          <cell r="N223" t="str">
            <v>4103067</v>
          </cell>
          <cell r="O223" t="str">
            <v>Brindar el servicio de gestión de la oferta social para 4400 personas a través de una estrategia de promoción de derechos de las personas con discapacidad y sus familias dentro de la sociedad</v>
          </cell>
          <cell r="P223">
            <v>410306700</v>
          </cell>
          <cell r="Q223" t="str">
            <v>Documentos de planeación realizados (410306700)</v>
          </cell>
          <cell r="R223">
            <v>0</v>
          </cell>
          <cell r="S223" t="str">
            <v xml:space="preserve">Número </v>
          </cell>
          <cell r="T223">
            <v>1</v>
          </cell>
          <cell r="U223">
            <v>1</v>
          </cell>
          <cell r="V223">
            <v>0.25</v>
          </cell>
          <cell r="W223">
            <v>1</v>
          </cell>
          <cell r="X223">
            <v>0.25</v>
          </cell>
          <cell r="Y223">
            <v>1</v>
          </cell>
          <cell r="Z223">
            <v>0.25</v>
          </cell>
          <cell r="AA223">
            <v>1</v>
          </cell>
          <cell r="AB223">
            <v>0.25</v>
          </cell>
          <cell r="AC223" t="str">
            <v>No Acumulativa</v>
          </cell>
          <cell r="AD223">
            <v>10</v>
          </cell>
          <cell r="BL223" t="str">
            <v>Secretaría de Desarrollo Social</v>
          </cell>
        </row>
        <row r="224">
          <cell r="A224">
            <v>216</v>
          </cell>
          <cell r="B224" t="str">
            <v>LE-1</v>
          </cell>
          <cell r="C224" t="str">
            <v>Territorio seguro que integra</v>
          </cell>
          <cell r="D224" t="str">
            <v>Gobierno territorial</v>
          </cell>
          <cell r="E224">
            <v>45</v>
          </cell>
          <cell r="F224" t="str">
            <v>Disminuir la Pobreza multidimensional 10,2%</v>
          </cell>
          <cell r="G224" t="str">
            <v>Reducir al 35%  las barreras de acceso a los servicios básicos( eduación, salud y trabajo),  para mejorar la calidad de vida y promover la igualdad de oportunidades de la población OSIGD</v>
          </cell>
          <cell r="H224" t="str">
            <v>000000113</v>
          </cell>
          <cell r="I224" t="str">
            <v>%Barreras de acceso a los servicios básicos (educación, salud y trabajo) para la población OSIGD</v>
          </cell>
          <cell r="J224">
            <v>0.40600000000000003</v>
          </cell>
          <cell r="K224">
            <v>0.35</v>
          </cell>
          <cell r="L224" t="str">
            <v>4502</v>
          </cell>
          <cell r="M224" t="str">
            <v>Fortalecimiento del buen gobierno para el respeto y garantía de los derechos humanos (4502)</v>
          </cell>
          <cell r="N224" t="str">
            <v>4502038</v>
          </cell>
          <cell r="O224" t="str">
            <v>Implementar doce (12) estrategias en alianza con instituciones, entidades, fundaciones y/o empresas para impulsar el desarrollo integral de la población con orientación sexual e identidad de género diversa.</v>
          </cell>
          <cell r="P224">
            <v>450203800</v>
          </cell>
          <cell r="Q224" t="str">
            <v>Estrategias de promoción de la garantía de derechos implementadas 
   (450203800)</v>
          </cell>
          <cell r="R224">
            <v>0</v>
          </cell>
          <cell r="S224" t="str">
            <v>Número</v>
          </cell>
          <cell r="T224">
            <v>12</v>
          </cell>
          <cell r="U224">
            <v>3</v>
          </cell>
          <cell r="V224">
            <v>0.25</v>
          </cell>
          <cell r="W224">
            <v>3</v>
          </cell>
          <cell r="X224">
            <v>0.25</v>
          </cell>
          <cell r="Y224">
            <v>3</v>
          </cell>
          <cell r="Z224">
            <v>0.25</v>
          </cell>
          <cell r="AA224">
            <v>3</v>
          </cell>
          <cell r="AB224">
            <v>0.25</v>
          </cell>
          <cell r="AC224" t="str">
            <v>Acumulativa</v>
          </cell>
          <cell r="AD224" t="str">
            <v xml:space="preserve">
10</v>
          </cell>
          <cell r="BL224" t="str">
            <v>Secretaría de Desarrollo Social</v>
          </cell>
        </row>
        <row r="225">
          <cell r="A225">
            <v>217</v>
          </cell>
          <cell r="B225" t="str">
            <v>LE-1</v>
          </cell>
          <cell r="C225" t="str">
            <v>Territorio seguro que integra</v>
          </cell>
          <cell r="D225" t="str">
            <v>Gobierno territorial</v>
          </cell>
          <cell r="E225">
            <v>45</v>
          </cell>
          <cell r="F225" t="str">
            <v>Disminuir la Pobreza multidimensional 10,2%</v>
          </cell>
          <cell r="G225" t="str">
            <v>Reducir al 35%  las barreras de acceso a los servicios básicos( eduación, salud y trabajo),  para mejorar la calidad de vida y promover la igualdad de oportunidades de la población OSIGD</v>
          </cell>
          <cell r="H225" t="str">
            <v>000000113</v>
          </cell>
          <cell r="I225" t="str">
            <v>%Barreras de acceso a los servicios básicos (educación, salud y trabajo) para la población OSIGD</v>
          </cell>
          <cell r="J225">
            <v>0.40600000000000003</v>
          </cell>
          <cell r="K225">
            <v>0.35</v>
          </cell>
          <cell r="L225" t="str">
            <v>4502</v>
          </cell>
          <cell r="M225" t="str">
            <v>Fortalecimiento del buen gobierno para el respeto y garantía de los derechos humanos (4502)</v>
          </cell>
          <cell r="N225" t="str">
            <v>4502038</v>
          </cell>
          <cell r="O225" t="str">
            <v>Implementar una (1) estrategia de promoción de la garantía de derechos a través de una ruta de Prevención, Detección y Atención Interinstitucional ante casos de discriminación dirigida a la población con orientación sexual e identidad de género diversa.</v>
          </cell>
          <cell r="P225">
            <v>450203800</v>
          </cell>
          <cell r="Q225" t="str">
            <v>Estrategias de promoción de la garantía de derechos implementadas (450203800)</v>
          </cell>
          <cell r="R225">
            <v>0</v>
          </cell>
          <cell r="S225" t="str">
            <v xml:space="preserve">Número </v>
          </cell>
          <cell r="T225">
            <v>1</v>
          </cell>
          <cell r="U225">
            <v>1</v>
          </cell>
          <cell r="V225">
            <v>0.25</v>
          </cell>
          <cell r="W225">
            <v>1</v>
          </cell>
          <cell r="X225">
            <v>0.25</v>
          </cell>
          <cell r="Y225">
            <v>1</v>
          </cell>
          <cell r="Z225">
            <v>0.25</v>
          </cell>
          <cell r="AA225">
            <v>1</v>
          </cell>
          <cell r="AB225">
            <v>0.25</v>
          </cell>
          <cell r="AC225" t="str">
            <v>No Acumulativa</v>
          </cell>
          <cell r="AD225">
            <v>10</v>
          </cell>
          <cell r="BL225" t="str">
            <v>Secretaría de Desarrollo Social</v>
          </cell>
        </row>
        <row r="226">
          <cell r="A226">
            <v>218</v>
          </cell>
          <cell r="B226" t="str">
            <v>LE-1</v>
          </cell>
          <cell r="C226" t="str">
            <v>Territorio seguro que integra</v>
          </cell>
          <cell r="D226" t="str">
            <v>Inclusión social y reconciliación</v>
          </cell>
          <cell r="E226">
            <v>41</v>
          </cell>
          <cell r="F226" t="str">
            <v>Disminuir la Pobreza multidimensional 10,2%</v>
          </cell>
          <cell r="G226" t="str">
            <v>Disminuir a 14,44 indice de interrelación de problematicas</v>
          </cell>
          <cell r="H226" t="str">
            <v>60020023</v>
          </cell>
          <cell r="I226" t="str">
            <v>Indice de interrelación de problematicas</v>
          </cell>
          <cell r="J226">
            <v>15.44</v>
          </cell>
          <cell r="K226">
            <v>14.44</v>
          </cell>
          <cell r="L226" t="str">
            <v>4102</v>
          </cell>
          <cell r="M226" t="str">
            <v>Desarrollo integral de la primera infancia a la juventud, y fortalecimiento de las capacidades de las familias de niñas, niños y adolescentes (4102)</v>
          </cell>
          <cell r="N226" t="str">
            <v>4102006</v>
          </cell>
          <cell r="O226" t="str">
            <v>Dotar 5 edificaciones de atención a la primera infancia implementando el sistema municipal de cuidado en Bucaramanga.</v>
          </cell>
          <cell r="P226">
            <v>410200600</v>
          </cell>
          <cell r="Q226" t="str">
            <v>Edificaciones de atención a la primera infancia dotadas (410200600)</v>
          </cell>
          <cell r="R226">
            <v>5</v>
          </cell>
          <cell r="S226" t="str">
            <v>Número</v>
          </cell>
          <cell r="T226">
            <v>5</v>
          </cell>
          <cell r="U226">
            <v>0</v>
          </cell>
          <cell r="V226">
            <v>0</v>
          </cell>
          <cell r="W226">
            <v>2</v>
          </cell>
          <cell r="X226">
            <v>0.4</v>
          </cell>
          <cell r="Y226">
            <v>2</v>
          </cell>
          <cell r="Z226">
            <v>0.4</v>
          </cell>
          <cell r="AA226">
            <v>1</v>
          </cell>
          <cell r="AB226">
            <v>0.2</v>
          </cell>
          <cell r="AC226" t="str">
            <v>Acumulativa</v>
          </cell>
          <cell r="AD226">
            <v>10</v>
          </cell>
          <cell r="BL226" t="str">
            <v>Secretaría de Desarrollo Social</v>
          </cell>
        </row>
        <row r="227">
          <cell r="A227">
            <v>219</v>
          </cell>
          <cell r="B227" t="str">
            <v>LE-1</v>
          </cell>
          <cell r="C227" t="str">
            <v>Territorio seguro que integra</v>
          </cell>
          <cell r="D227" t="str">
            <v>Inclusión social y reconciliación</v>
          </cell>
          <cell r="E227">
            <v>41</v>
          </cell>
          <cell r="F227" t="str">
            <v>Disminuir la Pobreza multidimensional 10,2%</v>
          </cell>
          <cell r="G227" t="str">
            <v>Disminuir a 14,44 indice de interrelación de problematicas</v>
          </cell>
          <cell r="H227" t="str">
            <v>60020023</v>
          </cell>
          <cell r="I227" t="str">
            <v>Indice de interrelación de problematicas</v>
          </cell>
          <cell r="J227">
            <v>15.44</v>
          </cell>
          <cell r="K227">
            <v>14.44</v>
          </cell>
          <cell r="L227" t="str">
            <v>4102</v>
          </cell>
          <cell r="M227" t="str">
            <v>Desarrollo integral de la primera infancia a la juventud, y fortalecimiento de las capacidades de las familias de niñas, niños y adolescentes (4102)</v>
          </cell>
          <cell r="N227" t="str">
            <v>4102046</v>
          </cell>
          <cell r="O227" t="str">
            <v>Realizar 12 campañas de promoción  y prevención de los derechos de los niños, niñas, adolescentes y jóvenes y  mecanismos de restablecimiento de derechos.</v>
          </cell>
          <cell r="P227">
            <v>410204600</v>
          </cell>
          <cell r="Q227" t="str">
            <v>Campañas de promoción realizadas (410204600)</v>
          </cell>
          <cell r="R227">
            <v>10</v>
          </cell>
          <cell r="S227" t="str">
            <v>Número</v>
          </cell>
          <cell r="T227">
            <v>12</v>
          </cell>
          <cell r="U227">
            <v>3</v>
          </cell>
          <cell r="V227">
            <v>0.25</v>
          </cell>
          <cell r="W227">
            <v>3</v>
          </cell>
          <cell r="X227">
            <v>0.25</v>
          </cell>
          <cell r="Y227">
            <v>3</v>
          </cell>
          <cell r="Z227">
            <v>0.25</v>
          </cell>
          <cell r="AA227">
            <v>3</v>
          </cell>
          <cell r="AB227">
            <v>0.25</v>
          </cell>
          <cell r="AC227" t="str">
            <v>Acumulativa</v>
          </cell>
          <cell r="AD227">
            <v>10</v>
          </cell>
          <cell r="BL227" t="str">
            <v>Secretaría de Desarrollo Social</v>
          </cell>
        </row>
        <row r="228">
          <cell r="A228">
            <v>220</v>
          </cell>
          <cell r="B228" t="str">
            <v>LE-1</v>
          </cell>
          <cell r="C228" t="str">
            <v>Territorio seguro que integra</v>
          </cell>
          <cell r="D228" t="str">
            <v>Inclusión social y reconciliación</v>
          </cell>
          <cell r="E228">
            <v>41</v>
          </cell>
          <cell r="F228" t="str">
            <v>Disminuir la Pobreza multidimensional 10,2%</v>
          </cell>
          <cell r="G228" t="str">
            <v>Disminuir a 14,44 indice de interrelación de problematicas</v>
          </cell>
          <cell r="H228" t="str">
            <v>60020023</v>
          </cell>
          <cell r="I228" t="str">
            <v>Indice de interrelación de problematicas</v>
          </cell>
          <cell r="J228">
            <v>15.44</v>
          </cell>
          <cell r="K228">
            <v>14.44</v>
          </cell>
          <cell r="L228" t="str">
            <v>4103</v>
          </cell>
          <cell r="M228" t="str">
            <v>Inclusión social y productiva para la población en situación de vulnerabilidad (4103)</v>
          </cell>
          <cell r="N228" t="str">
            <v>4103052</v>
          </cell>
          <cell r="O228" t="str">
            <v>Beneficiar a mil (1000) madres comunitarias y cuidadoras de la infancia a través de una estrategia de fortalecimiento en componentes, pedagógico, comunitario, gestión de redes y de economía de cuidado (bono rosa).</v>
          </cell>
          <cell r="P228">
            <v>410305200</v>
          </cell>
          <cell r="Q228" t="str">
            <v>Beneficiarios potenciales para quienes se gestiona la oferta social
 (410305200)</v>
          </cell>
          <cell r="R228">
            <v>200</v>
          </cell>
          <cell r="S228" t="str">
            <v>Número</v>
          </cell>
          <cell r="T228">
            <v>1000</v>
          </cell>
          <cell r="U228">
            <v>250</v>
          </cell>
          <cell r="V228">
            <v>0.25</v>
          </cell>
          <cell r="W228">
            <v>250</v>
          </cell>
          <cell r="X228">
            <v>0.25</v>
          </cell>
          <cell r="Y228">
            <v>250</v>
          </cell>
          <cell r="Z228">
            <v>0.25</v>
          </cell>
          <cell r="AA228">
            <v>250</v>
          </cell>
          <cell r="AB228">
            <v>0.25</v>
          </cell>
          <cell r="AC228" t="str">
            <v>Acumulativa</v>
          </cell>
          <cell r="AD228">
            <v>10</v>
          </cell>
          <cell r="BL228" t="str">
            <v>Secretaría de Desarrollo Social</v>
          </cell>
        </row>
        <row r="229">
          <cell r="A229">
            <v>221</v>
          </cell>
          <cell r="B229" t="str">
            <v>LE-1</v>
          </cell>
          <cell r="C229" t="str">
            <v>Territorio seguro que integra</v>
          </cell>
          <cell r="D229" t="str">
            <v>Inclusión social y reconciliación</v>
          </cell>
          <cell r="E229">
            <v>41</v>
          </cell>
          <cell r="F229" t="str">
            <v>Disminuir la Pobreza multidimensional 10,2%</v>
          </cell>
          <cell r="G229" t="str">
            <v>Disminuir a 14,44 indice de interrelación de problematicas</v>
          </cell>
          <cell r="H229" t="str">
            <v>60020023</v>
          </cell>
          <cell r="I229" t="str">
            <v>Indice de interrelación de problematicas</v>
          </cell>
          <cell r="J229">
            <v>15.44</v>
          </cell>
          <cell r="K229">
            <v>14.44</v>
          </cell>
          <cell r="L229" t="str">
            <v>4102</v>
          </cell>
          <cell r="M229" t="str">
            <v>Desarrollo integral de la primera infancia a la juventud, y fortalecimiento de las capacidades de las familias de niñas, niños y adolescentes (4102)</v>
          </cell>
          <cell r="N229" t="str">
            <v>4102052</v>
          </cell>
          <cell r="O229" t="str">
            <v>Beneficiar a 70.000 niños, niñas, adolescentes con espacios culturales, artísticos, recreativos y de juego.</v>
          </cell>
          <cell r="P229">
            <v>410205200</v>
          </cell>
          <cell r="Q229" t="str">
            <v>Niños, niñas, adolescentes y jóvenes beneficiados (410205200)</v>
          </cell>
          <cell r="R229">
            <v>65000</v>
          </cell>
          <cell r="S229" t="str">
            <v>Número</v>
          </cell>
          <cell r="T229">
            <v>70000</v>
          </cell>
          <cell r="U229">
            <v>17500</v>
          </cell>
          <cell r="V229">
            <v>0.25</v>
          </cell>
          <cell r="W229">
            <v>17500</v>
          </cell>
          <cell r="X229">
            <v>0.25</v>
          </cell>
          <cell r="Y229">
            <v>17500</v>
          </cell>
          <cell r="Z229">
            <v>0.25</v>
          </cell>
          <cell r="AA229">
            <v>17500</v>
          </cell>
          <cell r="AB229">
            <v>0.25</v>
          </cell>
          <cell r="AC229" t="str">
            <v>Acumulativa</v>
          </cell>
          <cell r="AD229">
            <v>10</v>
          </cell>
          <cell r="BL229" t="str">
            <v>Secretaría de Desarrollo Social</v>
          </cell>
        </row>
        <row r="230">
          <cell r="A230">
            <v>222</v>
          </cell>
          <cell r="B230" t="str">
            <v>LE-1</v>
          </cell>
          <cell r="C230" t="str">
            <v>Territorio seguro que integra</v>
          </cell>
          <cell r="D230" t="str">
            <v>Inclusión social y reconciliación</v>
          </cell>
          <cell r="E230">
            <v>41</v>
          </cell>
          <cell r="F230" t="str">
            <v>Disminuir la Pobreza multidimensional 10,2%</v>
          </cell>
          <cell r="G230" t="str">
            <v>Disminuir a 14,44 indice de interrelación de problematicas</v>
          </cell>
          <cell r="H230" t="str">
            <v>60020023</v>
          </cell>
          <cell r="I230" t="str">
            <v>Indice de interrelación de problematicas</v>
          </cell>
          <cell r="J230">
            <v>15.44</v>
          </cell>
          <cell r="K230">
            <v>14.44</v>
          </cell>
          <cell r="L230" t="str">
            <v>4102</v>
          </cell>
          <cell r="M230" t="str">
            <v>Desarrollo integral de la primera infancia a la juventud, y fortalecimiento de las capacidades de las familias de niñas, niños y adolescentes (4102)</v>
          </cell>
          <cell r="N230" t="str">
            <v>4102046</v>
          </cell>
          <cell r="O230" t="str">
            <v>Realizar 4 campañas de promoción en homenaje a la niñez para la visibilización de los derechos de la infancia y la promoción del derecho al juego. niños y niñas</v>
          </cell>
          <cell r="P230">
            <v>410204600</v>
          </cell>
          <cell r="Q230" t="str">
            <v>Campañas de promoción realizadas (410204600)</v>
          </cell>
          <cell r="R230">
            <v>4</v>
          </cell>
          <cell r="S230" t="str">
            <v>Número</v>
          </cell>
          <cell r="T230">
            <v>4</v>
          </cell>
          <cell r="U230">
            <v>1</v>
          </cell>
          <cell r="V230">
            <v>0.25</v>
          </cell>
          <cell r="W230">
            <v>1</v>
          </cell>
          <cell r="X230">
            <v>0.25</v>
          </cell>
          <cell r="Y230">
            <v>1</v>
          </cell>
          <cell r="Z230">
            <v>0.25</v>
          </cell>
          <cell r="AA230">
            <v>1</v>
          </cell>
          <cell r="AB230">
            <v>0.25</v>
          </cell>
          <cell r="AC230" t="str">
            <v>Acumulativa</v>
          </cell>
          <cell r="AD230">
            <v>10</v>
          </cell>
          <cell r="BL230" t="str">
            <v>Secretaría de Desarrollo Social</v>
          </cell>
        </row>
        <row r="231">
          <cell r="A231">
            <v>223</v>
          </cell>
          <cell r="B231" t="str">
            <v>LE-1</v>
          </cell>
          <cell r="C231" t="str">
            <v>Territorio seguro que integra</v>
          </cell>
          <cell r="D231" t="str">
            <v>Gobierno territorial</v>
          </cell>
          <cell r="E231">
            <v>45</v>
          </cell>
          <cell r="F231" t="str">
            <v>Disminuir la Pobreza multidimensional 10,2%</v>
          </cell>
          <cell r="G231" t="str">
            <v>Disminuir a 109 la tasa de violencia intrafamiliar</v>
          </cell>
          <cell r="H231" t="str">
            <v>060020001</v>
          </cell>
          <cell r="I231" t="str">
            <v>Tasa de violencia intrafamiliar por cada 100.000 habitantes</v>
          </cell>
          <cell r="J231">
            <v>188</v>
          </cell>
          <cell r="K231">
            <v>109</v>
          </cell>
          <cell r="L231" t="str">
            <v>4502</v>
          </cell>
          <cell r="M231" t="str">
            <v>Fortalecimiento del buen gobierno para el respeto y garantía de los derechos humanos (4502)</v>
          </cell>
          <cell r="N231" t="str">
            <v>4502038</v>
          </cell>
          <cell r="O231" t="str">
            <v>Formular e Implementar (1) estrategia que contiene la ruta de atención integral a población vulnerable con difícil acceso a la oferta institucional en los centros de atención.</v>
          </cell>
          <cell r="P231">
            <v>450203800</v>
          </cell>
          <cell r="Q231" t="str">
            <v>Estrategias de promoción de la garantía de derechos implementadas (450203800)</v>
          </cell>
          <cell r="R231">
            <v>0</v>
          </cell>
          <cell r="S231" t="str">
            <v>Número</v>
          </cell>
          <cell r="T231">
            <v>1</v>
          </cell>
          <cell r="U231">
            <v>1</v>
          </cell>
          <cell r="V231">
            <v>0.25</v>
          </cell>
          <cell r="W231">
            <v>1</v>
          </cell>
          <cell r="X231">
            <v>0.25</v>
          </cell>
          <cell r="Y231">
            <v>1</v>
          </cell>
          <cell r="Z231">
            <v>0.25</v>
          </cell>
          <cell r="AA231">
            <v>1</v>
          </cell>
          <cell r="AB231">
            <v>0.25</v>
          </cell>
          <cell r="AC231" t="str">
            <v>No Acumulativa</v>
          </cell>
          <cell r="AD231">
            <v>10</v>
          </cell>
          <cell r="BL231" t="str">
            <v>Secretaría de Desarrollo Social</v>
          </cell>
        </row>
        <row r="232">
          <cell r="A232">
            <v>224</v>
          </cell>
          <cell r="B232" t="str">
            <v>LE-1</v>
          </cell>
          <cell r="C232" t="str">
            <v>Territorio seguro que integra</v>
          </cell>
          <cell r="D232" t="str">
            <v>Gobierno territorial</v>
          </cell>
          <cell r="E232">
            <v>45</v>
          </cell>
          <cell r="F232" t="str">
            <v>Disminuir la Pobreza multidimensional 10,2%</v>
          </cell>
          <cell r="G232" t="str">
            <v>Disminuir 10% la tasa  de violencia contra las mujeres</v>
          </cell>
          <cell r="H232" t="str">
            <v>000000111</v>
          </cell>
          <cell r="I232" t="str">
            <v>Tasa de violencia contra mujeres</v>
          </cell>
          <cell r="J232">
            <v>821</v>
          </cell>
          <cell r="K232">
            <v>738</v>
          </cell>
          <cell r="L232" t="str">
            <v>4502</v>
          </cell>
          <cell r="M232" t="str">
            <v>Fortalecimiento del buen gobierno para el respeto y garantía de los derechos humanos (4502)</v>
          </cell>
          <cell r="N232" t="str">
            <v>4502015</v>
          </cell>
          <cell r="O232" t="str">
            <v>Dotar dos (2) espacios para la atención, orientación y refugio de las mujeres y población OSIGD juntos con sus hijas o hijos víctimas de violencia del municipio de Bucaramanga, para el sistema de cuidado</v>
          </cell>
          <cell r="P232">
            <v>450201500</v>
          </cell>
          <cell r="Q232" t="str">
            <v>Oficinas para la
 atención orientación ciudadana dotadas (450201500)</v>
          </cell>
          <cell r="R232">
            <v>0</v>
          </cell>
          <cell r="S232" t="str">
            <v>Número</v>
          </cell>
          <cell r="T232">
            <v>2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1</v>
          </cell>
          <cell r="Z232">
            <v>0.5</v>
          </cell>
          <cell r="AA232">
            <v>1</v>
          </cell>
          <cell r="AB232">
            <v>0.5</v>
          </cell>
          <cell r="AC232" t="str">
            <v>Acumulativa</v>
          </cell>
          <cell r="AD232" t="str">
            <v>5
10</v>
          </cell>
          <cell r="BL232" t="str">
            <v>Secretaría de Desarrollo Social</v>
          </cell>
        </row>
        <row r="233">
          <cell r="A233">
            <v>225</v>
          </cell>
          <cell r="B233" t="str">
            <v>LE-1</v>
          </cell>
          <cell r="C233" t="str">
            <v>Territorio seguro que integra</v>
          </cell>
          <cell r="D233" t="str">
            <v>Inclusión social y reconciliación</v>
          </cell>
          <cell r="E233">
            <v>41</v>
          </cell>
          <cell r="F233" t="str">
            <v>Disminuir la Pobreza multidimensional 10,2%</v>
          </cell>
          <cell r="G233" t="str">
            <v>Aumentar en 2,94 el % de víctimas que superaron la situación de vulnerabilidad</v>
          </cell>
          <cell r="H233" t="str">
            <v>260020010</v>
          </cell>
          <cell r="I233" t="str">
            <v>% Víctimas que superaron la situación de vulnerabilidad</v>
          </cell>
          <cell r="J233">
            <v>42.06</v>
          </cell>
          <cell r="K233">
            <v>45</v>
          </cell>
          <cell r="L233" t="str">
            <v>4101</v>
          </cell>
          <cell r="M233" t="str">
            <v>Atención, asistencia y reparación integral a las víctimas (4101)</v>
          </cell>
          <cell r="N233" t="str">
            <v>4101063</v>
          </cell>
          <cell r="O233" t="str">
            <v>Implementar de manera articulada,  un (1) Plan de Accion Territorial-PAT de la polìtica pública para las víctimas</v>
          </cell>
          <cell r="P233">
            <v>410106300</v>
          </cell>
          <cell r="Q233" t="str">
            <v>Planes de acción articulados (410106300)</v>
          </cell>
          <cell r="R233">
            <v>1</v>
          </cell>
          <cell r="S233" t="str">
            <v>Número</v>
          </cell>
          <cell r="T233">
            <v>1</v>
          </cell>
          <cell r="U233">
            <v>1</v>
          </cell>
          <cell r="V233">
            <v>0.25</v>
          </cell>
          <cell r="W233">
            <v>1</v>
          </cell>
          <cell r="X233">
            <v>0.25</v>
          </cell>
          <cell r="Y233">
            <v>1</v>
          </cell>
          <cell r="Z233">
            <v>0.25</v>
          </cell>
          <cell r="AA233">
            <v>1</v>
          </cell>
          <cell r="AB233">
            <v>0.25</v>
          </cell>
          <cell r="AC233" t="str">
            <v>No Acumulativa</v>
          </cell>
          <cell r="AD233">
            <v>16</v>
          </cell>
          <cell r="BL233" t="str">
            <v>Secretaría del Interior</v>
          </cell>
        </row>
        <row r="234">
          <cell r="A234">
            <v>226</v>
          </cell>
          <cell r="B234" t="str">
            <v>LE-1</v>
          </cell>
          <cell r="C234" t="str">
            <v>Territorio seguro que integra</v>
          </cell>
          <cell r="D234" t="str">
            <v>Inclusión social y reconciliación</v>
          </cell>
          <cell r="E234">
            <v>41</v>
          </cell>
          <cell r="F234" t="str">
            <v>Disminuir la Pobreza multidimensional 10,2%</v>
          </cell>
          <cell r="G234" t="str">
            <v>Aumentar en 2,94 el % de víctimas que superaron la situación de vulnerabilidad</v>
          </cell>
          <cell r="H234" t="str">
            <v>260020010</v>
          </cell>
          <cell r="I234" t="str">
            <v>% Víctimas que superaron la situación de vulnerabilidad</v>
          </cell>
          <cell r="J234">
            <v>42.06</v>
          </cell>
          <cell r="K234">
            <v>45</v>
          </cell>
          <cell r="L234" t="str">
            <v>4101</v>
          </cell>
          <cell r="M234" t="str">
            <v>Atención, asistencia y reparación integral a las víctimas (4101)</v>
          </cell>
          <cell r="N234" t="str">
            <v>4101025</v>
          </cell>
          <cell r="O234" t="str">
            <v>Beneficiar a 1800 personas victimas del conflicto armado interno con servicio de ayuda y atencion humanitaria</v>
          </cell>
          <cell r="P234">
            <v>410102500</v>
          </cell>
          <cell r="Q234" t="str">
            <v>Personas con asistencia humanitaria (410102500)</v>
          </cell>
          <cell r="R234">
            <v>430</v>
          </cell>
          <cell r="S234" t="str">
            <v>Número</v>
          </cell>
          <cell r="T234">
            <v>1800</v>
          </cell>
          <cell r="U234">
            <v>450</v>
          </cell>
          <cell r="V234">
            <v>0.25</v>
          </cell>
          <cell r="W234">
            <v>793</v>
          </cell>
          <cell r="X234">
            <v>0.44055555555555553</v>
          </cell>
          <cell r="Y234">
            <v>278</v>
          </cell>
          <cell r="Z234">
            <v>0.15444444444444444</v>
          </cell>
          <cell r="AA234">
            <v>279</v>
          </cell>
          <cell r="AB234">
            <v>0.155</v>
          </cell>
          <cell r="AC234" t="str">
            <v>Acumulativa</v>
          </cell>
          <cell r="AD234">
            <v>16</v>
          </cell>
          <cell r="BL234" t="str">
            <v>Secretaría del Interior</v>
          </cell>
        </row>
        <row r="235">
          <cell r="A235">
            <v>227</v>
          </cell>
          <cell r="B235" t="str">
            <v>LE-1</v>
          </cell>
          <cell r="C235" t="str">
            <v>Territorio seguro que integra</v>
          </cell>
          <cell r="D235" t="str">
            <v>Inclusión social y reconciliación</v>
          </cell>
          <cell r="E235">
            <v>41</v>
          </cell>
          <cell r="F235" t="str">
            <v>Disminuir la Pobreza multidimensional 10,2%</v>
          </cell>
          <cell r="G235" t="str">
            <v>Aumentar en 2,94 el % de víctimas que superaron la situación de vulnerabilidad</v>
          </cell>
          <cell r="H235" t="str">
            <v>260020010</v>
          </cell>
          <cell r="I235" t="str">
            <v>% Víctimas que superaron la situación de vulnerabilidad</v>
          </cell>
          <cell r="J235">
            <v>42.06</v>
          </cell>
          <cell r="K235">
            <v>45</v>
          </cell>
          <cell r="L235" t="str">
            <v>4101</v>
          </cell>
          <cell r="M235" t="str">
            <v>Atención, asistencia y reparación integral a las víctimas (4101)</v>
          </cell>
          <cell r="N235" t="str">
            <v>4101027</v>
          </cell>
          <cell r="O235" t="str">
            <v xml:space="preserve">Atender el 100% de los servicios de asistencia funeraria para la población víctima del conflicto armado interno solicitados </v>
          </cell>
          <cell r="P235">
            <v>410102700</v>
          </cell>
          <cell r="Q235" t="str">
            <v>Porcentaje de procesos de entrega de cuerpos o restos óseos (410102700)</v>
          </cell>
          <cell r="R235">
            <v>1</v>
          </cell>
          <cell r="S235" t="str">
            <v>Porcentaje</v>
          </cell>
          <cell r="T235">
            <v>1</v>
          </cell>
          <cell r="U235">
            <v>1</v>
          </cell>
          <cell r="V235">
            <v>0.25</v>
          </cell>
          <cell r="W235">
            <v>1</v>
          </cell>
          <cell r="X235">
            <v>0.25</v>
          </cell>
          <cell r="Y235">
            <v>1</v>
          </cell>
          <cell r="Z235">
            <v>0.25</v>
          </cell>
          <cell r="AA235">
            <v>1</v>
          </cell>
          <cell r="AB235">
            <v>0.25</v>
          </cell>
          <cell r="AC235" t="str">
            <v>No Acumulativa</v>
          </cell>
          <cell r="AD235">
            <v>16</v>
          </cell>
          <cell r="BL235" t="str">
            <v>Secretaría del Interior</v>
          </cell>
        </row>
        <row r="236">
          <cell r="A236">
            <v>228</v>
          </cell>
          <cell r="B236" t="str">
            <v>LE-1</v>
          </cell>
          <cell r="C236" t="str">
            <v>Territorio seguro que integra</v>
          </cell>
          <cell r="D236" t="str">
            <v>Inclusión social y reconciliación</v>
          </cell>
          <cell r="E236">
            <v>41</v>
          </cell>
          <cell r="F236" t="str">
            <v>Disminuir la Pobreza multidimensional 10,2%</v>
          </cell>
          <cell r="G236" t="str">
            <v>Aumentar en 2,94 el % de víctimas que superaron la situación de vulnerabilidad</v>
          </cell>
          <cell r="H236" t="str">
            <v>260020010</v>
          </cell>
          <cell r="I236" t="str">
            <v>% Víctimas que superaron la situación de vulnerabilidad</v>
          </cell>
          <cell r="J236">
            <v>42.06</v>
          </cell>
          <cell r="K236">
            <v>45</v>
          </cell>
          <cell r="L236" t="str">
            <v>4101</v>
          </cell>
          <cell r="M236" t="str">
            <v>Atención, asistencia y reparación integral a las víctimas (4101)</v>
          </cell>
          <cell r="N236" t="str">
            <v>4101038</v>
          </cell>
          <cell r="O236" t="str">
            <v>Realizar 4 eventos de asistencia tecnica para la participación de las víctimas del conflicto armado interno</v>
          </cell>
          <cell r="P236">
            <v>410103800</v>
          </cell>
          <cell r="Q236" t="str">
            <v>Eventos de participación realizados (410103800)</v>
          </cell>
          <cell r="R236">
            <v>4</v>
          </cell>
          <cell r="S236" t="str">
            <v>Número</v>
          </cell>
          <cell r="T236">
            <v>4</v>
          </cell>
          <cell r="U236">
            <v>1</v>
          </cell>
          <cell r="V236">
            <v>0.25</v>
          </cell>
          <cell r="W236">
            <v>1</v>
          </cell>
          <cell r="X236">
            <v>0.25</v>
          </cell>
          <cell r="Y236">
            <v>1</v>
          </cell>
          <cell r="Z236">
            <v>0.25</v>
          </cell>
          <cell r="AA236">
            <v>1</v>
          </cell>
          <cell r="AB236">
            <v>0.25</v>
          </cell>
          <cell r="AC236" t="str">
            <v>Acumulativa</v>
          </cell>
          <cell r="AD236">
            <v>16</v>
          </cell>
          <cell r="BL236" t="str">
            <v>Secretaría del Interior</v>
          </cell>
        </row>
        <row r="237">
          <cell r="A237">
            <v>229</v>
          </cell>
          <cell r="B237" t="str">
            <v>LE-1</v>
          </cell>
          <cell r="C237" t="str">
            <v>Territorio seguro que integra</v>
          </cell>
          <cell r="D237" t="str">
            <v>Inclusión social y reconciliación</v>
          </cell>
          <cell r="E237">
            <v>41</v>
          </cell>
          <cell r="F237" t="str">
            <v>Disminuir la Pobreza multidimensional 10,2%</v>
          </cell>
          <cell r="G237" t="str">
            <v>Disminuir la pobreza multidimensional al 10,2%</v>
          </cell>
          <cell r="H237" t="str">
            <v>140010004</v>
          </cell>
          <cell r="I237" t="str">
            <v>Índice de pobreza multidimensional - IPM</v>
          </cell>
          <cell r="J237">
            <v>14.2</v>
          </cell>
          <cell r="K237">
            <v>10.199999999999999</v>
          </cell>
          <cell r="L237" t="str">
            <v>4103</v>
          </cell>
          <cell r="M237" t="str">
            <v>Inclusión social y productiva para la población en situación de vulnerabilidad (4103)</v>
          </cell>
          <cell r="N237" t="str">
            <v>4103052</v>
          </cell>
          <cell r="O237" t="str">
            <v>Beneficiar a 700 personas poblacion vulnerable con servicio de gestión de oferta social a través de una estrategia para el desarrollo de habilidades productivas</v>
          </cell>
          <cell r="P237">
            <v>410305200</v>
          </cell>
          <cell r="Q237" t="str">
            <v>Beneficiarios potenciales para quienes se gestiona la oferta social
 (410305200)</v>
          </cell>
          <cell r="R237">
            <v>300</v>
          </cell>
          <cell r="S237" t="str">
            <v>Número</v>
          </cell>
          <cell r="T237">
            <v>700</v>
          </cell>
          <cell r="U237">
            <v>175</v>
          </cell>
          <cell r="V237">
            <v>0.25</v>
          </cell>
          <cell r="W237">
            <v>175</v>
          </cell>
          <cell r="X237">
            <v>0.25</v>
          </cell>
          <cell r="Y237">
            <v>175</v>
          </cell>
          <cell r="Z237">
            <v>0.25</v>
          </cell>
          <cell r="AA237">
            <v>175</v>
          </cell>
          <cell r="AB237">
            <v>0.25</v>
          </cell>
          <cell r="AC237" t="str">
            <v>Acumulativa</v>
          </cell>
          <cell r="AD237">
            <v>10</v>
          </cell>
          <cell r="BL237" t="str">
            <v>Secretaría del Interior</v>
          </cell>
        </row>
        <row r="238">
          <cell r="A238">
            <v>230</v>
          </cell>
          <cell r="B238" t="str">
            <v>LE-1</v>
          </cell>
          <cell r="C238" t="str">
            <v>Territorio seguro que integra</v>
          </cell>
          <cell r="D238" t="str">
            <v>Inclusión social y reconciliación</v>
          </cell>
          <cell r="E238">
            <v>41</v>
          </cell>
          <cell r="F238" t="str">
            <v>Disminuir la Pobreza multidimensional 10,2%</v>
          </cell>
          <cell r="G238" t="str">
            <v>Disminuir a 42,22% la tasa de violencia intrafamiliar contra niños, niñas y adolescentes menores de 18 años</v>
          </cell>
          <cell r="H238" t="str">
            <v>000000114</v>
          </cell>
          <cell r="I238" t="str">
            <v>Tasa de violencia intrafamiliar contra Niños, Niñas y Adolescentes menores de 18 años</v>
          </cell>
          <cell r="J238">
            <v>49.94</v>
          </cell>
          <cell r="K238">
            <v>42.22</v>
          </cell>
          <cell r="L238" t="str">
            <v>4102</v>
          </cell>
          <cell r="M238" t="str">
            <v xml:space="preserve"> Desarrollo integral de la primera infancia a la juventud, y fortalecimiento de las capacidades de las familias de niñas, niños y adolescentes (4102)</v>
          </cell>
          <cell r="N238" t="str">
            <v>4102052</v>
          </cell>
          <cell r="O238" t="str">
            <v>Brindar servicio de protección integral a 250 niños, niñas, adolescentes y jóvenes a través de la modalidad de hogar de paso (4102052)</v>
          </cell>
          <cell r="P238">
            <v>410205200</v>
          </cell>
          <cell r="Q238" t="str">
            <v>Número de niños, niñas, adolescentes y jóvenes (410205200)</v>
          </cell>
          <cell r="R238">
            <v>250</v>
          </cell>
          <cell r="S238" t="str">
            <v>Número</v>
          </cell>
          <cell r="T238">
            <v>250</v>
          </cell>
          <cell r="U238">
            <v>60</v>
          </cell>
          <cell r="V238">
            <v>0.24</v>
          </cell>
          <cell r="W238">
            <v>60</v>
          </cell>
          <cell r="X238">
            <v>0.24</v>
          </cell>
          <cell r="Y238">
            <v>65</v>
          </cell>
          <cell r="Z238">
            <v>0.26</v>
          </cell>
          <cell r="AA238">
            <v>65</v>
          </cell>
          <cell r="AB238">
            <v>0.26</v>
          </cell>
          <cell r="AC238" t="str">
            <v>Acumulativa</v>
          </cell>
          <cell r="AD238">
            <v>3</v>
          </cell>
          <cell r="BL238" t="str">
            <v>Secretaría del Interior</v>
          </cell>
        </row>
        <row r="239">
          <cell r="A239">
            <v>231</v>
          </cell>
          <cell r="B239" t="str">
            <v>LE-4</v>
          </cell>
          <cell r="C239" t="str">
            <v>Territorio seguro que genera valor</v>
          </cell>
          <cell r="D239" t="str">
            <v>Información estadística.</v>
          </cell>
          <cell r="E239" t="str">
            <v>04</v>
          </cell>
          <cell r="F239" t="str">
            <v>Mejorar el Índice de desempeño Institucional en 95 puntos</v>
          </cell>
          <cell r="G239" t="str">
            <v>Aumentar a 73,5 el Índice de Desempeño Fiscal. </v>
          </cell>
          <cell r="H239" t="str">
            <v>070130012</v>
          </cell>
          <cell r="I239" t="str">
            <v>Índice de Desempeño Fiscal </v>
          </cell>
          <cell r="J239" t="str">
            <v>73,37 </v>
          </cell>
          <cell r="K239">
            <v>73.5</v>
          </cell>
          <cell r="L239" t="str">
            <v>0406</v>
          </cell>
          <cell r="M239" t="str">
            <v>Generación de la información geográfica del territorio nacional (0406)</v>
          </cell>
          <cell r="N239" t="str">
            <v>0406022</v>
          </cell>
          <cell r="O239" t="str">
            <v>Elaborar 1 documento de lineamiento técnico para la realización del censo catastral con enfoque multipropósito (0406022).</v>
          </cell>
          <cell r="P239">
            <v>40602200</v>
          </cell>
          <cell r="Q239" t="str">
            <v>Documentos de lineamientos técnicos elaborados (040602200)</v>
          </cell>
          <cell r="R239">
            <v>0</v>
          </cell>
          <cell r="S239" t="str">
            <v xml:space="preserve">Número </v>
          </cell>
          <cell r="T239">
            <v>1</v>
          </cell>
          <cell r="U239">
            <v>0</v>
          </cell>
          <cell r="V239">
            <v>0</v>
          </cell>
          <cell r="W239">
            <v>1</v>
          </cell>
          <cell r="X239">
            <v>1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Acumulativa</v>
          </cell>
          <cell r="AD239">
            <v>16</v>
          </cell>
          <cell r="BL239" t="str">
            <v>Secretaría de Hacienda</v>
          </cell>
        </row>
        <row r="240">
          <cell r="A240">
            <v>232</v>
          </cell>
          <cell r="B240" t="str">
            <v>LE-4</v>
          </cell>
          <cell r="C240" t="str">
            <v>Territorio seguro que genera valor</v>
          </cell>
          <cell r="D240" t="str">
            <v>Justicia y del derecho.</v>
          </cell>
          <cell r="E240">
            <v>12</v>
          </cell>
          <cell r="F240" t="str">
            <v>Mejorar el Índice de desempeño Institucional en 95 puntos</v>
          </cell>
          <cell r="G240" t="str">
            <v>Mejorar el Índice de desempeño Institucional en 95 puntos</v>
          </cell>
          <cell r="H240" t="str">
            <v>300010001</v>
          </cell>
          <cell r="I240" t="str">
            <v>Indice de Desempeño institucional IDI</v>
          </cell>
          <cell r="J240">
            <v>93.6</v>
          </cell>
          <cell r="K240">
            <v>95</v>
          </cell>
          <cell r="L240" t="str">
            <v>1205</v>
          </cell>
          <cell r="M240" t="str">
            <v xml:space="preserve"> Defensa jurídica del Estado (1205)</v>
          </cell>
          <cell r="N240" t="str">
            <v>1205007</v>
          </cell>
          <cell r="O240" t="str">
            <v>Implementar una (1)  relatoria de conceptos, circulares, directrices, emitidas por la secretaria juridica y actos administrativos, emanados por el municipio de Bucaramanga</v>
          </cell>
          <cell r="P240">
            <v>120500700</v>
          </cell>
          <cell r="Q240" t="str">
            <v>Documentos de planeación realizados   (120500700)</v>
          </cell>
          <cell r="R240">
            <v>0</v>
          </cell>
          <cell r="S240" t="str">
            <v>Número</v>
          </cell>
          <cell r="T240">
            <v>1</v>
          </cell>
          <cell r="U240">
            <v>0</v>
          </cell>
          <cell r="V240">
            <v>0</v>
          </cell>
          <cell r="W240">
            <v>0.3</v>
          </cell>
          <cell r="X240">
            <v>0.3</v>
          </cell>
          <cell r="Y240">
            <v>0.3</v>
          </cell>
          <cell r="Z240">
            <v>0.3</v>
          </cell>
          <cell r="AA240">
            <v>0.4</v>
          </cell>
          <cell r="AB240">
            <v>0.4</v>
          </cell>
          <cell r="AC240" t="str">
            <v>Acumulativa</v>
          </cell>
          <cell r="AD240">
            <v>16</v>
          </cell>
          <cell r="BL240" t="str">
            <v>Secretaría Jurídica</v>
          </cell>
        </row>
        <row r="241">
          <cell r="A241">
            <v>233</v>
          </cell>
          <cell r="B241" t="str">
            <v>LE-4</v>
          </cell>
          <cell r="C241" t="str">
            <v>Territorio seguro que genera valor</v>
          </cell>
          <cell r="D241" t="str">
            <v>Organismos de control. </v>
          </cell>
          <cell r="E241">
            <v>25</v>
          </cell>
          <cell r="F241" t="str">
            <v>Mejorar el Índice de desempeño Institucional en 95 puntos</v>
          </cell>
          <cell r="G241" t="str">
            <v>Mejorar el Índice de desempeño Institucional en 95 puntos</v>
          </cell>
          <cell r="H241" t="str">
            <v>300010001</v>
          </cell>
          <cell r="I241" t="str">
            <v>Indice de Desempeño institucional IDI</v>
          </cell>
          <cell r="J241">
            <v>93.6</v>
          </cell>
          <cell r="K241">
            <v>95</v>
          </cell>
          <cell r="L241" t="str">
            <v>2503</v>
          </cell>
          <cell r="M241" t="str">
            <v>Lucha contra la corrupción (2503)</v>
          </cell>
          <cell r="N241" t="str">
            <v>2503001</v>
          </cell>
          <cell r="O241" t="str">
            <v>Realizar un (01) documento técnico que consolide una estrategia en materia de transparencia y lucha contra la corrupción incluida la implementación de la Politica Pública de Transparencia  en el Municipio de Bucaramanga.</v>
          </cell>
          <cell r="P241">
            <v>250300100</v>
          </cell>
          <cell r="Q241" t="str">
            <v>Documentos de lineamientos técnicos realizados (250300100). </v>
          </cell>
          <cell r="R241">
            <v>1</v>
          </cell>
          <cell r="S241" t="str">
            <v>Número</v>
          </cell>
          <cell r="T241">
            <v>1</v>
          </cell>
          <cell r="U241">
            <v>1</v>
          </cell>
          <cell r="V241">
            <v>0.25</v>
          </cell>
          <cell r="W241">
            <v>1</v>
          </cell>
          <cell r="X241">
            <v>0.25</v>
          </cell>
          <cell r="Y241">
            <v>1</v>
          </cell>
          <cell r="Z241">
            <v>0.25</v>
          </cell>
          <cell r="AA241">
            <v>1</v>
          </cell>
          <cell r="AB241">
            <v>0.25</v>
          </cell>
          <cell r="AC241" t="str">
            <v>No Acumulativa</v>
          </cell>
          <cell r="AD241">
            <v>16</v>
          </cell>
          <cell r="BL241" t="str">
            <v>Secretaría Jurídica</v>
          </cell>
        </row>
        <row r="242">
          <cell r="A242">
            <v>234</v>
          </cell>
          <cell r="B242" t="str">
            <v>LE-4</v>
          </cell>
          <cell r="C242" t="str">
            <v>Territorio seguro que genera valor</v>
          </cell>
          <cell r="D242" t="str">
            <v>Gobierno territorial</v>
          </cell>
          <cell r="E242">
            <v>45</v>
          </cell>
          <cell r="F242" t="str">
            <v>Mejorar el Índice de desempeño Institucional en 95 puntos</v>
          </cell>
          <cell r="G242" t="str">
            <v>Mejorar el Índice de desempeño Institucional en 95 puntos</v>
          </cell>
          <cell r="H242" t="str">
            <v>300010001</v>
          </cell>
          <cell r="I242" t="str">
            <v>Indice de Desempeño institucional IDI</v>
          </cell>
          <cell r="J242">
            <v>93.6</v>
          </cell>
          <cell r="K242">
            <v>95</v>
          </cell>
          <cell r="L242" t="str">
            <v>4502</v>
          </cell>
          <cell r="M242" t="str">
            <v>Fortalecimiento del buen gobierno para el respeto y garantía de los derechos humanos (4502)</v>
          </cell>
          <cell r="N242">
            <v>4502001</v>
          </cell>
          <cell r="O242" t="str">
            <v>Promover  9 espacios de participación ciudadana, mediante la estrategia de presupuestos participativos y audiencias públicas de rendición de cuentas (4502001).</v>
          </cell>
          <cell r="P242">
            <v>450200100</v>
          </cell>
          <cell r="Q242" t="str">
            <v>Espacios de participación promovidos (450200100).</v>
          </cell>
          <cell r="R242">
            <v>7</v>
          </cell>
          <cell r="S242" t="str">
            <v>Número</v>
          </cell>
          <cell r="T242">
            <v>9</v>
          </cell>
          <cell r="U242">
            <v>9</v>
          </cell>
          <cell r="V242">
            <v>0.25</v>
          </cell>
          <cell r="W242">
            <v>9</v>
          </cell>
          <cell r="X242">
            <v>0.25</v>
          </cell>
          <cell r="Y242">
            <v>9</v>
          </cell>
          <cell r="Z242">
            <v>0.25</v>
          </cell>
          <cell r="AA242">
            <v>9</v>
          </cell>
          <cell r="AB242">
            <v>0.25</v>
          </cell>
          <cell r="AC242" t="str">
            <v>No Acumulativa</v>
          </cell>
          <cell r="AD242">
            <v>16</v>
          </cell>
          <cell r="BL242" t="str">
            <v>Secretaría de Planeación</v>
          </cell>
        </row>
        <row r="243">
          <cell r="A243">
            <v>235</v>
          </cell>
          <cell r="B243" t="str">
            <v>LE-4</v>
          </cell>
          <cell r="C243" t="str">
            <v>Territorio seguro que genera valor</v>
          </cell>
          <cell r="D243" t="str">
            <v>Gobierno territorial</v>
          </cell>
          <cell r="E243">
            <v>45</v>
          </cell>
          <cell r="F243" t="str">
            <v>Mejorar el Índice de desempeño Institucional en 95 puntos</v>
          </cell>
          <cell r="G243" t="str">
            <v>Mejorar el Índice de desempeño Institucional en 95 puntos</v>
          </cell>
          <cell r="H243" t="str">
            <v>300010001</v>
          </cell>
          <cell r="I243" t="str">
            <v>Indice de Desempeño institucional IDI</v>
          </cell>
          <cell r="J243">
            <v>93.6</v>
          </cell>
          <cell r="K243">
            <v>95</v>
          </cell>
          <cell r="L243" t="str">
            <v>4502</v>
          </cell>
          <cell r="M243" t="str">
            <v>Fortalecimiento del buen gobierno para el respeto y garantía de los derechos humanos (4502)</v>
          </cell>
          <cell r="N243" t="str">
            <v>4502007</v>
          </cell>
          <cell r="O243" t="str">
            <v>"Construir tres (03) salones comunales en el Municipio de Bucaramanga (4502007)."</v>
          </cell>
          <cell r="P243">
            <v>450200700</v>
          </cell>
          <cell r="Q243" t="str">
            <v>Salones comunales construidos (450200700) </v>
          </cell>
          <cell r="R243" t="str">
            <v>0 </v>
          </cell>
          <cell r="S243" t="str">
            <v>Número</v>
          </cell>
          <cell r="T243">
            <v>3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1</v>
          </cell>
          <cell r="Z243">
            <v>0.33333333333333331</v>
          </cell>
          <cell r="AA243">
            <v>2</v>
          </cell>
          <cell r="AB243">
            <v>0.66666666666666663</v>
          </cell>
          <cell r="AC243" t="str">
            <v>Acumulativa</v>
          </cell>
          <cell r="AD243">
            <v>10.11</v>
          </cell>
          <cell r="BL243" t="str">
            <v>Secretaría de Infraestructura</v>
          </cell>
        </row>
        <row r="244">
          <cell r="A244">
            <v>236</v>
          </cell>
          <cell r="B244" t="str">
            <v>LE-4</v>
          </cell>
          <cell r="C244" t="str">
            <v>Territorio seguro que genera valor</v>
          </cell>
          <cell r="D244" t="str">
            <v>Gobierno territorial</v>
          </cell>
          <cell r="E244">
            <v>45</v>
          </cell>
          <cell r="F244" t="str">
            <v>Mejorar el Índice de desempeño Institucional en 95 puntos</v>
          </cell>
          <cell r="G244" t="str">
            <v>Mejorar el Índice de desempeño Institucional en 95 puntos</v>
          </cell>
          <cell r="H244" t="str">
            <v>300010001</v>
          </cell>
          <cell r="I244" t="str">
            <v>Indice de Desempeño institucional IDI</v>
          </cell>
          <cell r="J244">
            <v>93.6</v>
          </cell>
          <cell r="K244">
            <v>95</v>
          </cell>
          <cell r="L244" t="str">
            <v>4502</v>
          </cell>
          <cell r="M244" t="str">
            <v>Fortalecimiento del buen gobierno para el respeto y garantía de los derechos humanos (4502)</v>
          </cell>
          <cell r="N244" t="str">
            <v>4502003</v>
          </cell>
          <cell r="O244" t="str">
            <v>Adecuar diez (10) salones comunales en el Municipio de Bucaramanga (4502003).</v>
          </cell>
          <cell r="P244">
            <v>450200300</v>
          </cell>
          <cell r="Q244" t="str">
            <v>Salones comunales adecuados (450200300) </v>
          </cell>
          <cell r="R244">
            <v>13</v>
          </cell>
          <cell r="S244" t="str">
            <v>Número</v>
          </cell>
          <cell r="T244">
            <v>10</v>
          </cell>
          <cell r="U244">
            <v>3</v>
          </cell>
          <cell r="V244">
            <v>0.3</v>
          </cell>
          <cell r="W244">
            <v>0</v>
          </cell>
          <cell r="X244">
            <v>0</v>
          </cell>
          <cell r="Y244">
            <v>4</v>
          </cell>
          <cell r="Z244">
            <v>0.4</v>
          </cell>
          <cell r="AA244">
            <v>6</v>
          </cell>
          <cell r="AB244">
            <v>0.6</v>
          </cell>
          <cell r="AC244" t="str">
            <v>Acumulativa</v>
          </cell>
          <cell r="AD244">
            <v>10</v>
          </cell>
          <cell r="BL244" t="str">
            <v>Secretaría de Infraestructura</v>
          </cell>
        </row>
        <row r="245">
          <cell r="A245">
            <v>237</v>
          </cell>
          <cell r="B245" t="str">
            <v>LE-4</v>
          </cell>
          <cell r="C245" t="str">
            <v>Territorio seguro que genera valor</v>
          </cell>
          <cell r="D245" t="str">
            <v>Gobierno territorial</v>
          </cell>
          <cell r="E245">
            <v>45</v>
          </cell>
          <cell r="F245" t="str">
            <v>Mejorar el Índice de desempeño Institucional en 95 puntos</v>
          </cell>
          <cell r="G245" t="str">
            <v>Mejorar el Índice de desempeño Institucional en 95 puntos</v>
          </cell>
          <cell r="H245" t="str">
            <v>300010001</v>
          </cell>
          <cell r="I245" t="str">
            <v>Indice de Desempeño institucional IDI</v>
          </cell>
          <cell r="J245">
            <v>93.6</v>
          </cell>
          <cell r="K245">
            <v>95</v>
          </cell>
          <cell r="L245" t="str">
            <v>4599</v>
          </cell>
          <cell r="M245" t="str">
            <v>Fortalecimiento a la gestión y dirección de la administración pública territorial (4599)</v>
          </cell>
          <cell r="N245" t="str">
            <v>4599020</v>
          </cell>
          <cell r="O245" t="str">
            <v xml:space="preserve">Realizar un (01) documento metodológico de actualización de un estudio para la modernización de la estructura administrativa de la Alcaldía de Bucaramanga (incluye administración central, descentralizados y empresas de servicios)
</v>
          </cell>
          <cell r="P245">
            <v>459902000</v>
          </cell>
          <cell r="Q245" t="str">
            <v>Documentos metodológicos realizados (459902000). </v>
          </cell>
          <cell r="R245">
            <v>1</v>
          </cell>
          <cell r="S245" t="str">
            <v>Número</v>
          </cell>
          <cell r="T245">
            <v>1</v>
          </cell>
          <cell r="U245">
            <v>1</v>
          </cell>
          <cell r="V245">
            <v>0.25</v>
          </cell>
          <cell r="W245">
            <v>1</v>
          </cell>
          <cell r="X245">
            <v>0.25</v>
          </cell>
          <cell r="Y245">
            <v>1</v>
          </cell>
          <cell r="Z245">
            <v>0.25</v>
          </cell>
          <cell r="AA245">
            <v>1</v>
          </cell>
          <cell r="AB245">
            <v>0.25</v>
          </cell>
          <cell r="AC245" t="str">
            <v>No Acumulativa</v>
          </cell>
          <cell r="AD245">
            <v>10.11</v>
          </cell>
          <cell r="BL245" t="str">
            <v>Secretaría Administrativa</v>
          </cell>
        </row>
        <row r="246">
          <cell r="A246">
            <v>238</v>
          </cell>
          <cell r="B246" t="str">
            <v>LE-4</v>
          </cell>
          <cell r="C246" t="str">
            <v>Territorio seguro que genera valor</v>
          </cell>
          <cell r="D246" t="str">
            <v>Gobierno territorial</v>
          </cell>
          <cell r="E246">
            <v>45</v>
          </cell>
          <cell r="F246" t="str">
            <v>Mejorar el Índice de desempeño Institucional en 95 puntos</v>
          </cell>
          <cell r="G246" t="str">
            <v>Mejorar el Índice de desempeño Institucional en 95 puntos</v>
          </cell>
          <cell r="H246" t="str">
            <v>300010001</v>
          </cell>
          <cell r="I246" t="str">
            <v>Indice de Desempeño institucional IDI</v>
          </cell>
          <cell r="J246">
            <v>93.6</v>
          </cell>
          <cell r="K246">
            <v>95</v>
          </cell>
          <cell r="L246" t="str">
            <v>4599</v>
          </cell>
          <cell r="M246" t="str">
            <v>Fortalecimiento a la gestión y dirección de la administración pública territorial (4599)</v>
          </cell>
          <cell r="N246" t="str">
            <v>4599038</v>
          </cell>
          <cell r="O246" t="str">
            <v>Apoyar financieramente 658 funcionarios de la entidad a través del Plan Institucional de Capacitación y Plan Institucional de Bienestar e Incentivos (4599038).</v>
          </cell>
          <cell r="P246">
            <v>459903800</v>
          </cell>
          <cell r="Q246" t="str">
            <v>Funcionarios apoyados (459903800). </v>
          </cell>
          <cell r="R246">
            <v>658</v>
          </cell>
          <cell r="S246" t="str">
            <v>Número</v>
          </cell>
          <cell r="T246">
            <v>658</v>
          </cell>
          <cell r="U246">
            <v>658</v>
          </cell>
          <cell r="V246">
            <v>0.25</v>
          </cell>
          <cell r="W246">
            <v>658</v>
          </cell>
          <cell r="X246">
            <v>0.25</v>
          </cell>
          <cell r="Y246">
            <v>658</v>
          </cell>
          <cell r="Z246">
            <v>0.25</v>
          </cell>
          <cell r="AA246">
            <v>658</v>
          </cell>
          <cell r="AB246">
            <v>0.25</v>
          </cell>
          <cell r="AC246" t="str">
            <v>No Acumulativa</v>
          </cell>
          <cell r="AD246">
            <v>10.11</v>
          </cell>
          <cell r="BL246" t="str">
            <v>Secretaría Administrativa</v>
          </cell>
        </row>
        <row r="247">
          <cell r="A247">
            <v>239</v>
          </cell>
          <cell r="B247" t="str">
            <v>LE-4</v>
          </cell>
          <cell r="C247" t="str">
            <v>Territorio seguro que genera valor</v>
          </cell>
          <cell r="D247" t="str">
            <v>Gobierno territorial</v>
          </cell>
          <cell r="E247">
            <v>45</v>
          </cell>
          <cell r="F247" t="str">
            <v>Mejorar el Índice de desempeño Institucional en 95 puntos</v>
          </cell>
          <cell r="G247" t="str">
            <v>Mejorar el Índice de desempeño Institucional en 95 puntos</v>
          </cell>
          <cell r="H247" t="str">
            <v>300010001</v>
          </cell>
          <cell r="I247" t="str">
            <v>Indice de Desempeño institucional IDI</v>
          </cell>
          <cell r="J247">
            <v>93.6</v>
          </cell>
          <cell r="K247">
            <v>95</v>
          </cell>
          <cell r="L247" t="str">
            <v>4599</v>
          </cell>
          <cell r="M247" t="str">
            <v>Fortalecimiento a la gestión y dirección de la administración pública territorial (4599)</v>
          </cell>
          <cell r="N247" t="str">
            <v>4599020</v>
          </cell>
          <cell r="O247" t="str">
            <v>Realizar un (01) documento metodológico para la formulación y adopción del programa “Cultura Organizacional 2.0 - Plan Estratégico de Servicio al Ciudadano”</v>
          </cell>
          <cell r="P247">
            <v>459902000</v>
          </cell>
          <cell r="Q247" t="str">
            <v>Documentos metodológicos realizados (459902000). </v>
          </cell>
          <cell r="R247" t="str">
            <v>0 </v>
          </cell>
          <cell r="S247" t="str">
            <v>Número</v>
          </cell>
          <cell r="T247">
            <v>1</v>
          </cell>
          <cell r="U247">
            <v>1</v>
          </cell>
          <cell r="V247">
            <v>0.25</v>
          </cell>
          <cell r="W247">
            <v>1</v>
          </cell>
          <cell r="X247">
            <v>0.25</v>
          </cell>
          <cell r="Y247">
            <v>1</v>
          </cell>
          <cell r="Z247">
            <v>0.25</v>
          </cell>
          <cell r="AA247">
            <v>1</v>
          </cell>
          <cell r="AB247">
            <v>0.25</v>
          </cell>
          <cell r="AC247" t="str">
            <v>No Acumulativa</v>
          </cell>
          <cell r="AD247">
            <v>10.11</v>
          </cell>
          <cell r="BL247" t="str">
            <v>Secretaría Administrativa</v>
          </cell>
        </row>
        <row r="248">
          <cell r="A248">
            <v>240</v>
          </cell>
          <cell r="B248" t="str">
            <v>LE-4</v>
          </cell>
          <cell r="C248" t="str">
            <v>Territorio seguro que genera valor</v>
          </cell>
          <cell r="D248" t="str">
            <v>Gobierno territorial</v>
          </cell>
          <cell r="E248">
            <v>45</v>
          </cell>
          <cell r="F248" t="str">
            <v>Mejorar el Índice de desempeño Institucional en 95 puntos</v>
          </cell>
          <cell r="G248" t="str">
            <v>Mejorar el Índice de desempeño Institucional en 95 puntos</v>
          </cell>
          <cell r="H248" t="str">
            <v>300010001</v>
          </cell>
          <cell r="I248" t="str">
            <v>Indice de Desempeño institucional IDI</v>
          </cell>
          <cell r="J248">
            <v>93.6</v>
          </cell>
          <cell r="K248">
            <v>95</v>
          </cell>
          <cell r="L248" t="str">
            <v>4599</v>
          </cell>
          <cell r="M248" t="str">
            <v>Fortalecimiento a la gestión y dirección de la administración pública territorial (4599)</v>
          </cell>
          <cell r="N248" t="str">
            <v>4599034</v>
          </cell>
          <cell r="O248" t="str">
            <v>Dotar  una (01) sede del Centro Administrativo Municipal - CAM  por medio de la adquisición de mobiliario y equipos tecnológicos</v>
          </cell>
          <cell r="P248">
            <v>459903400</v>
          </cell>
          <cell r="Q248" t="str">
            <v>Sedes dotadas (459903400). </v>
          </cell>
          <cell r="R248">
            <v>1</v>
          </cell>
          <cell r="S248" t="str">
            <v>Número</v>
          </cell>
          <cell r="T248">
            <v>1</v>
          </cell>
          <cell r="U248">
            <v>1</v>
          </cell>
          <cell r="V248">
            <v>0.25</v>
          </cell>
          <cell r="W248">
            <v>1</v>
          </cell>
          <cell r="X248">
            <v>0.25</v>
          </cell>
          <cell r="Y248">
            <v>1</v>
          </cell>
          <cell r="Z248">
            <v>0.25</v>
          </cell>
          <cell r="AA248">
            <v>1</v>
          </cell>
          <cell r="AB248">
            <v>0.25</v>
          </cell>
          <cell r="AC248" t="str">
            <v>No Acumulativa</v>
          </cell>
          <cell r="AD248">
            <v>10.11</v>
          </cell>
          <cell r="BL248" t="str">
            <v>Secretaría Administrativa</v>
          </cell>
        </row>
        <row r="249">
          <cell r="A249">
            <v>241</v>
          </cell>
          <cell r="B249" t="str">
            <v>LE-4</v>
          </cell>
          <cell r="C249" t="str">
            <v>Territorio seguro que genera valor</v>
          </cell>
          <cell r="D249" t="str">
            <v>Gobierno territorial</v>
          </cell>
          <cell r="E249">
            <v>45</v>
          </cell>
          <cell r="F249" t="str">
            <v>Mejorar el Índice de desempeño Institucional en 95 puntos</v>
          </cell>
          <cell r="G249" t="str">
            <v>Mejorar el Índice de desempeño Institucional en 95 puntos</v>
          </cell>
          <cell r="H249" t="str">
            <v>300010001</v>
          </cell>
          <cell r="I249" t="str">
            <v>Indice de Desempeño institucional IDI</v>
          </cell>
          <cell r="J249">
            <v>93.6</v>
          </cell>
          <cell r="K249">
            <v>95</v>
          </cell>
          <cell r="L249" t="str">
            <v>4599</v>
          </cell>
          <cell r="M249" t="str">
            <v>Fortalecimiento a la gestión y dirección de la administración pública territorial (4599)</v>
          </cell>
          <cell r="N249" t="str">
            <v>4599023</v>
          </cell>
          <cell r="O249" t="str">
            <v>Implementar dos (02) Sistemas de Gestión en la administración municipal</v>
          </cell>
          <cell r="P249">
            <v>459902300</v>
          </cell>
          <cell r="Q249" t="str">
            <v>Sistema de Gestión implementado (459902300). </v>
          </cell>
          <cell r="R249" t="str">
            <v>1 </v>
          </cell>
          <cell r="S249" t="str">
            <v>Número</v>
          </cell>
          <cell r="T249">
            <v>2</v>
          </cell>
          <cell r="U249">
            <v>0.7</v>
          </cell>
          <cell r="V249">
            <v>0.35</v>
          </cell>
          <cell r="W249">
            <v>0.46</v>
          </cell>
          <cell r="X249">
            <v>0.23</v>
          </cell>
          <cell r="Y249">
            <v>0.42</v>
          </cell>
          <cell r="Z249">
            <v>0.21</v>
          </cell>
          <cell r="AA249">
            <v>0.42</v>
          </cell>
          <cell r="AB249">
            <v>0.21</v>
          </cell>
          <cell r="AC249" t="str">
            <v>Acumulativa</v>
          </cell>
          <cell r="AD249">
            <v>10.11</v>
          </cell>
          <cell r="BL249" t="str">
            <v>Secretaría Administrativa</v>
          </cell>
        </row>
        <row r="250">
          <cell r="A250">
            <v>242</v>
          </cell>
          <cell r="B250" t="str">
            <v>LE-4</v>
          </cell>
          <cell r="C250" t="str">
            <v>Territorio seguro que genera valor</v>
          </cell>
          <cell r="D250" t="str">
            <v>Gobierno territorial</v>
          </cell>
          <cell r="E250">
            <v>45</v>
          </cell>
          <cell r="F250" t="str">
            <v>Mejorar el Índice de desempeño Institucional en 95 puntos</v>
          </cell>
          <cell r="G250" t="str">
            <v>Mejorar el Índice de desempeño Institucional en 95 puntos</v>
          </cell>
          <cell r="H250" t="str">
            <v>300010001</v>
          </cell>
          <cell r="I250" t="str">
            <v>Indice de Desempeño institucional IDI</v>
          </cell>
          <cell r="J250">
            <v>93.6</v>
          </cell>
          <cell r="K250">
            <v>95</v>
          </cell>
          <cell r="L250" t="str">
            <v>4599</v>
          </cell>
          <cell r="M250" t="str">
            <v>Fortalecimiento a la gestión y dirección de la administración pública territorial (4599)</v>
          </cell>
          <cell r="N250" t="str">
            <v>4599034</v>
          </cell>
          <cell r="O250" t="str">
            <v>Dotar una Sede con mobiliario y demás elementos requeridos para apoyar la prestación de los servicios del IMCT</v>
          </cell>
          <cell r="P250">
            <v>459903400</v>
          </cell>
          <cell r="Q250" t="str">
            <v>Sedes dotadas
  (459903400)</v>
          </cell>
          <cell r="R250">
            <v>1</v>
          </cell>
          <cell r="S250" t="str">
            <v>Número</v>
          </cell>
          <cell r="T250">
            <v>1</v>
          </cell>
          <cell r="U250">
            <v>1</v>
          </cell>
          <cell r="V250">
            <v>0.25</v>
          </cell>
          <cell r="W250">
            <v>1</v>
          </cell>
          <cell r="X250">
            <v>0.25</v>
          </cell>
          <cell r="Y250">
            <v>1</v>
          </cell>
          <cell r="Z250">
            <v>0.25</v>
          </cell>
          <cell r="AA250">
            <v>1</v>
          </cell>
          <cell r="AB250">
            <v>0.25</v>
          </cell>
          <cell r="AC250" t="str">
            <v>No Acumulativa</v>
          </cell>
          <cell r="AD250">
            <v>16</v>
          </cell>
          <cell r="BL250" t="str">
            <v>IMCT</v>
          </cell>
        </row>
        <row r="251">
          <cell r="A251">
            <v>243</v>
          </cell>
          <cell r="B251" t="str">
            <v>LE-4</v>
          </cell>
          <cell r="C251" t="str">
            <v>Territorio seguro que genera valor</v>
          </cell>
          <cell r="D251" t="str">
            <v>Gobierno territorial</v>
          </cell>
          <cell r="E251">
            <v>45</v>
          </cell>
          <cell r="F251" t="str">
            <v>Mejorar el Índice de desempeño Institucional en 95 puntos</v>
          </cell>
          <cell r="G251" t="str">
            <v>Mejorar el Índice de desempeño Institucional en 95 puntos</v>
          </cell>
          <cell r="H251" t="str">
            <v>300010001</v>
          </cell>
          <cell r="I251" t="str">
            <v>Indice de Desempeño institucional IDI</v>
          </cell>
          <cell r="J251">
            <v>93.6</v>
          </cell>
          <cell r="K251">
            <v>95</v>
          </cell>
          <cell r="L251" t="str">
            <v>4599</v>
          </cell>
          <cell r="M251" t="str">
            <v>Fortalecimiento a la gestión y dirección de la administración pública territorial (4599)</v>
          </cell>
          <cell r="N251" t="str">
            <v>4599017</v>
          </cell>
          <cell r="O251" t="str">
            <v>Implementar una (01) estrategias para el sistema de Gestión documental de la administración municipal</v>
          </cell>
          <cell r="P251">
            <v>459901700</v>
          </cell>
          <cell r="Q251" t="str">
            <v>Sistema de gestión documental implementado (459901700). </v>
          </cell>
          <cell r="R251" t="str">
            <v>1 </v>
          </cell>
          <cell r="S251" t="str">
            <v>Número</v>
          </cell>
          <cell r="T251">
            <v>1</v>
          </cell>
          <cell r="U251">
            <v>1</v>
          </cell>
          <cell r="V251">
            <v>0.25</v>
          </cell>
          <cell r="W251">
            <v>1</v>
          </cell>
          <cell r="X251">
            <v>0.25</v>
          </cell>
          <cell r="Y251">
            <v>1</v>
          </cell>
          <cell r="Z251">
            <v>0.25</v>
          </cell>
          <cell r="AA251">
            <v>1</v>
          </cell>
          <cell r="AB251">
            <v>0.25</v>
          </cell>
          <cell r="AC251" t="str">
            <v>No Acumulativa</v>
          </cell>
          <cell r="AD251">
            <v>10.11</v>
          </cell>
          <cell r="BL251" t="str">
            <v>Secretaría Administrativa</v>
          </cell>
        </row>
        <row r="252">
          <cell r="A252">
            <v>244</v>
          </cell>
          <cell r="B252" t="str">
            <v>LE-4</v>
          </cell>
          <cell r="C252" t="str">
            <v>Territorio seguro que genera valor</v>
          </cell>
          <cell r="D252" t="str">
            <v>Gobierno territorial</v>
          </cell>
          <cell r="E252">
            <v>45</v>
          </cell>
          <cell r="F252" t="str">
            <v>Mejorar el Índice de desempeño Institucional en 95 puntos</v>
          </cell>
          <cell r="G252" t="str">
            <v>Mejorar el Índice de desempeño Institucional en 95 puntos</v>
          </cell>
          <cell r="H252" t="str">
            <v>300010001</v>
          </cell>
          <cell r="I252" t="str">
            <v>Indice de Desempeño institucional IDI</v>
          </cell>
          <cell r="J252">
            <v>93.6</v>
          </cell>
          <cell r="K252">
            <v>95</v>
          </cell>
          <cell r="L252" t="str">
            <v>4599</v>
          </cell>
          <cell r="M252" t="str">
            <v>Fortalecimiento a la gestión y dirección de la administración pública territorial (4599)</v>
          </cell>
          <cell r="N252" t="str">
            <v>4599020</v>
          </cell>
          <cell r="O252" t="str">
            <v>Realizar un (01) documento metodológico para la actualización de la caracterización de los vendedores informales del municipio de Bucaramanga</v>
          </cell>
          <cell r="P252">
            <v>459902000</v>
          </cell>
          <cell r="Q252" t="str">
            <v>Documentos metodológicos realizados (459902000). </v>
          </cell>
          <cell r="R252" t="str">
            <v>1 </v>
          </cell>
          <cell r="S252" t="str">
            <v>Número</v>
          </cell>
          <cell r="T252">
            <v>1</v>
          </cell>
          <cell r="U252">
            <v>0.32</v>
          </cell>
          <cell r="V252">
            <v>0.32</v>
          </cell>
          <cell r="W252">
            <v>0.19</v>
          </cell>
          <cell r="X252">
            <v>0.19</v>
          </cell>
          <cell r="Y252">
            <v>0.23</v>
          </cell>
          <cell r="Z252">
            <v>0.23</v>
          </cell>
          <cell r="AA252">
            <v>0.26</v>
          </cell>
          <cell r="AB252">
            <v>0.26</v>
          </cell>
          <cell r="AC252" t="str">
            <v>Acumulativa</v>
          </cell>
          <cell r="AD252">
            <v>10.11</v>
          </cell>
          <cell r="BL252" t="str">
            <v>Secretaria Administrativa-DADEP</v>
          </cell>
        </row>
        <row r="253">
          <cell r="A253">
            <v>245</v>
          </cell>
          <cell r="B253" t="str">
            <v>LE-4</v>
          </cell>
          <cell r="C253" t="str">
            <v>Territorio seguro que genera valor</v>
          </cell>
          <cell r="D253" t="str">
            <v>Gobierno territorial</v>
          </cell>
          <cell r="E253">
            <v>45</v>
          </cell>
          <cell r="F253" t="str">
            <v>Mejorar el Índice de desempeño Institucional en 95 puntos</v>
          </cell>
          <cell r="G253" t="str">
            <v>Aumentar a 73,5 el Índice de Desempeño Fiscal. </v>
          </cell>
          <cell r="H253" t="str">
            <v>070130012</v>
          </cell>
          <cell r="I253" t="str">
            <v>Índice de Desempeño Fiscal </v>
          </cell>
          <cell r="J253" t="str">
            <v>73,37 </v>
          </cell>
          <cell r="K253">
            <v>73.5</v>
          </cell>
          <cell r="L253" t="str">
            <v>4599</v>
          </cell>
          <cell r="M253" t="str">
            <v>Fortalecimiento a la gestión y dirección de la administración pública territorial (4599)</v>
          </cell>
          <cell r="N253" t="str">
            <v>4599002</v>
          </cell>
          <cell r="O253" t="str">
            <v>Ejecutar el 100% del programa de saneamiento fiscal y financiero para el fortalecimiento de las finanzas del municipio</v>
          </cell>
          <cell r="P253">
            <v>459900200</v>
          </cell>
          <cell r="Q253" t="str">
            <v>Programa de sanemiento fiscal y financiero ejecutado (459900200).</v>
          </cell>
          <cell r="R253">
            <v>1</v>
          </cell>
          <cell r="S253" t="str">
            <v>Porcentaje</v>
          </cell>
          <cell r="T253">
            <v>1</v>
          </cell>
          <cell r="U253">
            <v>0.1</v>
          </cell>
          <cell r="V253">
            <v>0.1</v>
          </cell>
          <cell r="W253">
            <v>0.88</v>
          </cell>
          <cell r="X253">
            <v>0.3</v>
          </cell>
          <cell r="Y253">
            <v>0.01</v>
          </cell>
          <cell r="Z253">
            <v>0.3</v>
          </cell>
          <cell r="AA253">
            <v>0.01</v>
          </cell>
          <cell r="AB253">
            <v>0.3</v>
          </cell>
          <cell r="AC253" t="str">
            <v>Acumulativa</v>
          </cell>
          <cell r="AD253">
            <v>16</v>
          </cell>
          <cell r="BL253" t="str">
            <v>Secretaría de Hacienda</v>
          </cell>
        </row>
        <row r="254">
          <cell r="A254">
            <v>246</v>
          </cell>
          <cell r="B254" t="str">
            <v>LE-4</v>
          </cell>
          <cell r="C254" t="str">
            <v>Territorio seguro que genera valor</v>
          </cell>
          <cell r="D254" t="str">
            <v>Gobierno territorial</v>
          </cell>
          <cell r="E254">
            <v>45</v>
          </cell>
          <cell r="F254" t="str">
            <v>Mejorar el Índice de desempeño Institucional en 95 puntos</v>
          </cell>
          <cell r="G254" t="str">
            <v>Aumentar a 73,5 el Índice de Desempeño Fiscal. </v>
          </cell>
          <cell r="H254" t="str">
            <v>070130012</v>
          </cell>
          <cell r="I254" t="str">
            <v>Índice de Desempeño Fiscal </v>
          </cell>
          <cell r="J254" t="str">
            <v>73,37 </v>
          </cell>
          <cell r="K254">
            <v>73.5</v>
          </cell>
          <cell r="L254" t="str">
            <v>4599</v>
          </cell>
          <cell r="M254" t="str">
            <v>Fortalecimiento a la gestión y dirección de la administración pública territorial (4599)</v>
          </cell>
          <cell r="N254" t="str">
            <v>4599031</v>
          </cell>
          <cell r="O254" t="str">
            <v>Asistir técnicamente al municipio de Bucaramanga para  el mejoramiento de la gestión financiera</v>
          </cell>
          <cell r="P254">
            <v>459903100</v>
          </cell>
          <cell r="Q254" t="str">
            <v>Entidades, organismos y dependencias asistidos técnicamente (459903100). </v>
          </cell>
          <cell r="R254">
            <v>1</v>
          </cell>
          <cell r="S254" t="str">
            <v xml:space="preserve">Número </v>
          </cell>
          <cell r="T254">
            <v>1</v>
          </cell>
          <cell r="U254">
            <v>0.25</v>
          </cell>
          <cell r="V254">
            <v>0.25</v>
          </cell>
          <cell r="W254">
            <v>0.25</v>
          </cell>
          <cell r="X254">
            <v>0.25</v>
          </cell>
          <cell r="Y254">
            <v>0.25</v>
          </cell>
          <cell r="Z254">
            <v>0.25</v>
          </cell>
          <cell r="AA254">
            <v>0.25</v>
          </cell>
          <cell r="AB254">
            <v>0.25</v>
          </cell>
          <cell r="AC254" t="str">
            <v>Acumulativa</v>
          </cell>
          <cell r="AD254">
            <v>16</v>
          </cell>
          <cell r="BL254" t="str">
            <v>Secretaría de Hacienda</v>
          </cell>
        </row>
        <row r="255">
          <cell r="A255">
            <v>247</v>
          </cell>
          <cell r="B255" t="str">
            <v>LE-4</v>
          </cell>
          <cell r="C255" t="str">
            <v>Territorio seguro que genera valor</v>
          </cell>
          <cell r="D255" t="str">
            <v>Gobierno territorial</v>
          </cell>
          <cell r="E255">
            <v>45</v>
          </cell>
          <cell r="F255" t="str">
            <v>Mejorar el Índice de desempeño Institucional en 95 puntos</v>
          </cell>
          <cell r="G255" t="str">
            <v>Aumentar a 73,5 el Índice de Desempeño Fiscal. </v>
          </cell>
          <cell r="H255" t="str">
            <v>070130012</v>
          </cell>
          <cell r="I255" t="str">
            <v>Índice de Desempeño Fiscal </v>
          </cell>
          <cell r="J255" t="str">
            <v>73,37 </v>
          </cell>
          <cell r="K255">
            <v>73.5</v>
          </cell>
          <cell r="L255" t="str">
            <v>4599</v>
          </cell>
          <cell r="M255" t="str">
            <v>Fortalecimiento a la gestión y dirección de la administración pública territorial (4599)</v>
          </cell>
          <cell r="N255" t="str">
            <v>4599018</v>
          </cell>
          <cell r="O255" t="str">
            <v>Realizar cuatro (04) documentos de lineamientos técnicos para la actualización de cuatro (04) bases normativas en la Secretaría de Hacienda del municipio de Bucaramanga</v>
          </cell>
          <cell r="P255">
            <v>459901800</v>
          </cell>
          <cell r="Q255" t="str">
            <v>Documentos de lineamientos técnicos realizados (459901800). </v>
          </cell>
          <cell r="R255" t="str">
            <v>4 </v>
          </cell>
          <cell r="S255" t="str">
            <v xml:space="preserve">Número </v>
          </cell>
          <cell r="T255">
            <v>4</v>
          </cell>
          <cell r="U255">
            <v>0</v>
          </cell>
          <cell r="V255">
            <v>0</v>
          </cell>
          <cell r="W255">
            <v>2</v>
          </cell>
          <cell r="X255">
            <v>0.5</v>
          </cell>
          <cell r="Y255">
            <v>1</v>
          </cell>
          <cell r="Z255">
            <v>0.25</v>
          </cell>
          <cell r="AA255">
            <v>1</v>
          </cell>
          <cell r="AB255">
            <v>0.25</v>
          </cell>
          <cell r="AC255" t="str">
            <v>Acumulativa</v>
          </cell>
          <cell r="AD255">
            <v>16</v>
          </cell>
          <cell r="BL255" t="str">
            <v>Secretaría de Hacienda</v>
          </cell>
        </row>
        <row r="256">
          <cell r="A256">
            <v>248</v>
          </cell>
          <cell r="B256" t="str">
            <v>LE-4</v>
          </cell>
          <cell r="C256" t="str">
            <v>Territorio seguro que genera valor</v>
          </cell>
          <cell r="D256" t="str">
            <v>Gobierno territorial</v>
          </cell>
          <cell r="E256">
            <v>45</v>
          </cell>
          <cell r="F256" t="str">
            <v>Mejorar el Índice de desempeño Institucional en 95 puntos</v>
          </cell>
          <cell r="G256" t="str">
            <v>Mejorar el Índice de desempeño Institucional en 95 puntos</v>
          </cell>
          <cell r="H256" t="str">
            <v>300010001</v>
          </cell>
          <cell r="I256" t="str">
            <v>Indice de Desempeño institucional IDI</v>
          </cell>
          <cell r="J256">
            <v>93.6</v>
          </cell>
          <cell r="K256">
            <v>95</v>
          </cell>
          <cell r="L256" t="str">
            <v>4599</v>
          </cell>
          <cell r="M256" t="str">
            <v>Fortalecimiento a la gestión y dirección de la administración pública territorial (4599)</v>
          </cell>
          <cell r="N256" t="str">
            <v>4599018</v>
          </cell>
          <cell r="O256" t="str">
            <v>Realizar 30 documentos de lineamientos técnicos, (visitas técnicas de control de norma urbana, instrumentos de ordenamiento y desarrollo territorial, plan maestro de espacio público, encuesta multipropósito, legalizadción de barrios, "Curaduría cero")) en el Municipio de Bucaramanga</v>
          </cell>
          <cell r="P256">
            <v>459901800</v>
          </cell>
          <cell r="Q256" t="str">
            <v>Documentos de lineamientos técnicos realizados (459901800). </v>
          </cell>
          <cell r="R256">
            <v>24</v>
          </cell>
          <cell r="S256" t="str">
            <v>Número</v>
          </cell>
          <cell r="T256">
            <v>30</v>
          </cell>
          <cell r="U256">
            <v>30</v>
          </cell>
          <cell r="V256">
            <v>0.25</v>
          </cell>
          <cell r="W256">
            <v>30</v>
          </cell>
          <cell r="X256">
            <v>0.25</v>
          </cell>
          <cell r="Y256">
            <v>20</v>
          </cell>
          <cell r="Z256">
            <v>0.25</v>
          </cell>
          <cell r="AA256">
            <v>20</v>
          </cell>
          <cell r="AB256">
            <v>0.25</v>
          </cell>
          <cell r="AC256" t="str">
            <v>No Acumulativa</v>
          </cell>
          <cell r="AD256">
            <v>16</v>
          </cell>
          <cell r="BL256" t="str">
            <v>Secretaría de Planeación</v>
          </cell>
        </row>
        <row r="257">
          <cell r="A257">
            <v>249</v>
          </cell>
          <cell r="B257" t="str">
            <v>LE-4</v>
          </cell>
          <cell r="C257" t="str">
            <v>Territorio seguro que genera valor</v>
          </cell>
          <cell r="D257" t="str">
            <v>Gobierno territorial</v>
          </cell>
          <cell r="E257">
            <v>45</v>
          </cell>
          <cell r="F257" t="str">
            <v>Mejorar el Índice de desempeño Institucional en 95 puntos</v>
          </cell>
          <cell r="G257" t="str">
            <v>Mejorar el Índice de desempeño Institucional en 95 puntos</v>
          </cell>
          <cell r="H257" t="str">
            <v>300010001</v>
          </cell>
          <cell r="I257" t="str">
            <v>Indice de Desempeño institucional IDI</v>
          </cell>
          <cell r="J257">
            <v>93.6</v>
          </cell>
          <cell r="K257">
            <v>95</v>
          </cell>
          <cell r="L257" t="str">
            <v>4599</v>
          </cell>
          <cell r="M257" t="str">
            <v>Fortalecimiento a la gestión y dirección de la administración pública territorial (4599)</v>
          </cell>
          <cell r="N257" t="str">
            <v>4599025</v>
          </cell>
          <cell r="O257" t="str">
            <v>Implementar un (01) sistema de información para el seguimiento y evaluación a la planeación estratégica del municipio de Bucaramanga</v>
          </cell>
          <cell r="P257">
            <v>459902500</v>
          </cell>
          <cell r="Q257" t="str">
            <v>Sistemas de información implementados (459902500). </v>
          </cell>
          <cell r="R257" t="str">
            <v>0 </v>
          </cell>
          <cell r="S257" t="str">
            <v>Número</v>
          </cell>
          <cell r="T257">
            <v>1</v>
          </cell>
          <cell r="U257">
            <v>1</v>
          </cell>
          <cell r="V257">
            <v>0.33</v>
          </cell>
          <cell r="W257">
            <v>0</v>
          </cell>
          <cell r="X257">
            <v>0</v>
          </cell>
          <cell r="Y257">
            <v>0</v>
          </cell>
          <cell r="Z257">
            <v>0.33</v>
          </cell>
          <cell r="AA257">
            <v>1</v>
          </cell>
          <cell r="AB257">
            <v>0.34</v>
          </cell>
          <cell r="AC257" t="str">
            <v>No Acumulativa</v>
          </cell>
          <cell r="AD257">
            <v>16</v>
          </cell>
          <cell r="BL257" t="str">
            <v>Secretaría de Planeación</v>
          </cell>
        </row>
        <row r="258">
          <cell r="A258">
            <v>250</v>
          </cell>
          <cell r="B258" t="str">
            <v>LE-4</v>
          </cell>
          <cell r="C258" t="str">
            <v>Territorio seguro que genera valor</v>
          </cell>
          <cell r="D258" t="str">
            <v>Gobierno territorial</v>
          </cell>
          <cell r="E258">
            <v>45</v>
          </cell>
          <cell r="F258" t="str">
            <v>Mejorar el Índice de desempeño Institucional en 95 puntos</v>
          </cell>
          <cell r="G258" t="str">
            <v>Mejorar el Índice de desempeño Institucional en 95 puntos</v>
          </cell>
          <cell r="H258" t="str">
            <v>300010001</v>
          </cell>
          <cell r="I258" t="str">
            <v>Indice de Desempeño institucional IDI</v>
          </cell>
          <cell r="J258">
            <v>93.6</v>
          </cell>
          <cell r="K258">
            <v>95</v>
          </cell>
          <cell r="L258" t="str">
            <v>4599</v>
          </cell>
          <cell r="M258" t="str">
            <v>Fortalecimiento a la gestión y dirección de la administración pública territorial (4599)</v>
          </cell>
          <cell r="N258" t="str">
            <v>4599036</v>
          </cell>
          <cell r="O258" t="str">
            <v>Actualizar (01) sistema de gestión documental de la base de datos del archivo físico (planoteca) de la Secretaría de Planeación de acuerdo a la normatividad vigente</v>
          </cell>
          <cell r="P258">
            <v>459903600</v>
          </cell>
          <cell r="Q258" t="str">
            <v xml:space="preserve">Sistema de gestión documental actualizado (459903600). </v>
          </cell>
          <cell r="R258" t="str">
            <v>1 </v>
          </cell>
          <cell r="S258" t="str">
            <v>Número</v>
          </cell>
          <cell r="T258">
            <v>1</v>
          </cell>
          <cell r="U258">
            <v>1</v>
          </cell>
          <cell r="V258">
            <v>0.25</v>
          </cell>
          <cell r="W258">
            <v>1</v>
          </cell>
          <cell r="X258">
            <v>0.25</v>
          </cell>
          <cell r="Y258">
            <v>1</v>
          </cell>
          <cell r="Z258">
            <v>0.25</v>
          </cell>
          <cell r="AA258">
            <v>1</v>
          </cell>
          <cell r="AB258">
            <v>0.25</v>
          </cell>
          <cell r="AC258" t="str">
            <v>No Acumulativa</v>
          </cell>
          <cell r="AD258">
            <v>16</v>
          </cell>
          <cell r="BL258" t="str">
            <v>Secretaría de Planeación</v>
          </cell>
        </row>
        <row r="259">
          <cell r="A259">
            <v>251</v>
          </cell>
          <cell r="B259" t="str">
            <v>LE-4</v>
          </cell>
          <cell r="C259" t="str">
            <v>Territorio seguro que genera valor</v>
          </cell>
          <cell r="D259" t="str">
            <v>Gobierno territorial</v>
          </cell>
          <cell r="E259">
            <v>45</v>
          </cell>
          <cell r="F259" t="str">
            <v>Mejorar el Índice de desempeño Institucional en 95 puntos</v>
          </cell>
          <cell r="G259" t="str">
            <v>Mejorar el Índice de desempeño Institucional en 95 puntos</v>
          </cell>
          <cell r="H259" t="str">
            <v>300010001</v>
          </cell>
          <cell r="I259" t="str">
            <v>Indice de Desempeño institucional IDI</v>
          </cell>
          <cell r="J259">
            <v>93.6</v>
          </cell>
          <cell r="K259">
            <v>95</v>
          </cell>
          <cell r="L259" t="str">
            <v>4599</v>
          </cell>
          <cell r="M259" t="str">
            <v>Fortalecimiento a la gestión y dirección de la administración pública territorial (4599)</v>
          </cell>
          <cell r="N259" t="str">
            <v>4599031</v>
          </cell>
          <cell r="O259" t="str">
            <v>Asistir técnicamente a nueve (9) dependencias de la administración municipal para el diseño, seguimiento y ejecución de  proyectos estratégicos de la ciudad en el área de infraestructura</v>
          </cell>
          <cell r="P259">
            <v>459903100</v>
          </cell>
          <cell r="Q259" t="str">
            <v>Entidades, organismos y dependencias asistidos técnicamente (459903100).</v>
          </cell>
          <cell r="R259">
            <v>9</v>
          </cell>
          <cell r="S259" t="str">
            <v>Número</v>
          </cell>
          <cell r="T259">
            <v>9</v>
          </cell>
          <cell r="U259">
            <v>9</v>
          </cell>
          <cell r="V259">
            <v>0.25</v>
          </cell>
          <cell r="W259">
            <v>9</v>
          </cell>
          <cell r="X259">
            <v>0.25</v>
          </cell>
          <cell r="Y259">
            <v>9</v>
          </cell>
          <cell r="Z259">
            <v>0.25</v>
          </cell>
          <cell r="AA259">
            <v>9</v>
          </cell>
          <cell r="AB259">
            <v>0.25</v>
          </cell>
          <cell r="AC259" t="str">
            <v>No Acumulativa</v>
          </cell>
          <cell r="AD259">
            <v>16</v>
          </cell>
          <cell r="BL259" t="str">
            <v>Secretaría de Infraestructura</v>
          </cell>
        </row>
        <row r="260">
          <cell r="A260">
            <v>252</v>
          </cell>
          <cell r="B260" t="str">
            <v>LE-4</v>
          </cell>
          <cell r="C260" t="str">
            <v>Territorio seguro que genera valor</v>
          </cell>
          <cell r="D260" t="str">
            <v>Gobierno territorial</v>
          </cell>
          <cell r="E260">
            <v>45</v>
          </cell>
          <cell r="F260" t="str">
            <v>Mejorar el Índice de desempeño Institucional en 95 puntos</v>
          </cell>
          <cell r="G260" t="str">
            <v>Mejorar el Índice de desempeño Institucional en 95 puntos</v>
          </cell>
          <cell r="H260" t="str">
            <v>300010001</v>
          </cell>
          <cell r="I260" t="str">
            <v>Indice de Desempeño institucional IDI</v>
          </cell>
          <cell r="J260">
            <v>93.6</v>
          </cell>
          <cell r="K260">
            <v>95</v>
          </cell>
          <cell r="L260" t="str">
            <v>4599</v>
          </cell>
          <cell r="M260" t="str">
            <v>Fortalecimiento a la gestión y dirección de la administración pública territorial (4599)</v>
          </cell>
          <cell r="N260" t="str">
            <v>4599011</v>
          </cell>
          <cell r="O260" t="str">
            <v>Adecuar cinco (05) sedes de bienes inmuebles que son propiedad municipal para fortalecer los procesos administrativos y promover el desarrollo de capacidades dentro de la administración</v>
          </cell>
          <cell r="P260">
            <v>459901100</v>
          </cell>
          <cell r="Q260" t="str">
            <v>Sedes adecuadas (459901100) </v>
          </cell>
          <cell r="R260">
            <v>0</v>
          </cell>
          <cell r="S260" t="str">
            <v>Número</v>
          </cell>
          <cell r="T260">
            <v>5</v>
          </cell>
          <cell r="U260">
            <v>0</v>
          </cell>
          <cell r="V260">
            <v>0</v>
          </cell>
          <cell r="W260">
            <v>1.5</v>
          </cell>
          <cell r="X260">
            <v>0.3</v>
          </cell>
          <cell r="Y260">
            <v>2</v>
          </cell>
          <cell r="Z260">
            <v>0.4</v>
          </cell>
          <cell r="AA260">
            <v>1.5</v>
          </cell>
          <cell r="AB260">
            <v>0.3</v>
          </cell>
          <cell r="AC260" t="str">
            <v>Acumulativa</v>
          </cell>
          <cell r="AD260">
            <v>16</v>
          </cell>
          <cell r="BL260" t="str">
            <v>Secretaría de Infraestructura</v>
          </cell>
        </row>
        <row r="261">
          <cell r="A261">
            <v>253</v>
          </cell>
          <cell r="B261" t="str">
            <v>LE-4</v>
          </cell>
          <cell r="C261" t="str">
            <v>Territorio seguro que genera valor</v>
          </cell>
          <cell r="D261" t="str">
            <v>Gobierno territorial</v>
          </cell>
          <cell r="E261">
            <v>45</v>
          </cell>
          <cell r="F261" t="str">
            <v>Mejorar el Índice de desempeño Institucional en 95 puntos</v>
          </cell>
          <cell r="G261" t="str">
            <v>Mejorar el Índice de desempeño Institucional en 95 puntos</v>
          </cell>
          <cell r="H261" t="str">
            <v>300010001</v>
          </cell>
          <cell r="I261" t="str">
            <v>Indice de Desempeño institucional IDI</v>
          </cell>
          <cell r="J261">
            <v>93.6</v>
          </cell>
          <cell r="K261">
            <v>95</v>
          </cell>
          <cell r="L261" t="str">
            <v>4599</v>
          </cell>
          <cell r="M261" t="str">
            <v>Fortalecimiento a la gestión y dirección de la administración pública territorial (4599)</v>
          </cell>
          <cell r="N261" t="str">
            <v>4599006</v>
          </cell>
          <cell r="O261" t="str">
            <v>Elaborar (04) estudios de preinversión para la  realización de documentos en las fases de pre-factibilidad, factibilidad o definitivos para la consolidación de la infraestructura social en el municipio</v>
          </cell>
          <cell r="P261">
            <v>459900600</v>
          </cell>
          <cell r="Q261" t="str">
            <v>Estudios de preinversión elaborados (459900600)</v>
          </cell>
          <cell r="R261">
            <v>0</v>
          </cell>
          <cell r="S261" t="str">
            <v>Número</v>
          </cell>
          <cell r="T261">
            <v>4</v>
          </cell>
          <cell r="U261">
            <v>1</v>
          </cell>
          <cell r="V261">
            <v>0.25</v>
          </cell>
          <cell r="W261">
            <v>2</v>
          </cell>
          <cell r="X261">
            <v>0.5</v>
          </cell>
          <cell r="Y261">
            <v>1</v>
          </cell>
          <cell r="Z261">
            <v>0.25</v>
          </cell>
          <cell r="AA261">
            <v>0</v>
          </cell>
          <cell r="AB261">
            <v>0</v>
          </cell>
          <cell r="AC261" t="str">
            <v>Acumulativa</v>
          </cell>
          <cell r="AD261">
            <v>16</v>
          </cell>
          <cell r="BL261" t="str">
            <v>Secretaría de Infraestructura</v>
          </cell>
        </row>
        <row r="262">
          <cell r="A262">
            <v>254</v>
          </cell>
          <cell r="B262" t="str">
            <v>LE-4</v>
          </cell>
          <cell r="C262" t="str">
            <v>Territorio seguro que genera valor</v>
          </cell>
          <cell r="D262" t="str">
            <v>Gobierno territorial</v>
          </cell>
          <cell r="E262">
            <v>45</v>
          </cell>
          <cell r="F262" t="str">
            <v>Mejorar el Índice de desempeño Institucional en 95 puntos</v>
          </cell>
          <cell r="G262" t="str">
            <v>Mejorar el Índice de desempeño Institucional en 95 puntos</v>
          </cell>
          <cell r="H262" t="str">
            <v>300010001</v>
          </cell>
          <cell r="I262" t="str">
            <v>Indice de Desempeño institucional IDI</v>
          </cell>
          <cell r="J262">
            <v>93.6</v>
          </cell>
          <cell r="K262">
            <v>95</v>
          </cell>
          <cell r="L262" t="str">
            <v>4599</v>
          </cell>
          <cell r="M262" t="str">
            <v>Fortalecimiento a la gestión y dirección de la administración pública territorial (4599)</v>
          </cell>
          <cell r="N262" t="str">
            <v>4599031</v>
          </cell>
          <cell r="O262" t="str">
            <v>Brindar (1) asistencia técnica a los procesos de la Secretaría de Desarrollo Social que se derivan de los planes, programas y proyectos.</v>
          </cell>
          <cell r="P262">
            <v>459903100</v>
          </cell>
          <cell r="Q262" t="str">
            <v>Entidades, organismos y dependencias asistidos técnicamente (459903100)</v>
          </cell>
          <cell r="R262">
            <v>1</v>
          </cell>
          <cell r="S262" t="str">
            <v xml:space="preserve">Número </v>
          </cell>
          <cell r="T262">
            <v>1</v>
          </cell>
          <cell r="U262">
            <v>1</v>
          </cell>
          <cell r="V262">
            <v>0.25</v>
          </cell>
          <cell r="W262">
            <v>1</v>
          </cell>
          <cell r="X262">
            <v>0.25</v>
          </cell>
          <cell r="Y262">
            <v>1</v>
          </cell>
          <cell r="Z262">
            <v>0.25</v>
          </cell>
          <cell r="AA262">
            <v>1</v>
          </cell>
          <cell r="AB262">
            <v>0.25</v>
          </cell>
          <cell r="AC262" t="str">
            <v>No Acumulativa</v>
          </cell>
          <cell r="AD262">
            <v>16</v>
          </cell>
          <cell r="BL262" t="str">
            <v>Secretaría de Desarrollo Social</v>
          </cell>
        </row>
        <row r="263">
          <cell r="A263">
            <v>255</v>
          </cell>
          <cell r="B263" t="str">
            <v>LE-4</v>
          </cell>
          <cell r="C263" t="str">
            <v>Territorio seguro que genera valor</v>
          </cell>
          <cell r="D263" t="str">
            <v>Justicia y del derecho.</v>
          </cell>
          <cell r="E263">
            <v>12</v>
          </cell>
          <cell r="F263" t="str">
            <v>Mejorar el Índice de desempeño Institucional en 95 puntos</v>
          </cell>
          <cell r="G263" t="str">
            <v>Mejorar el Índice de desempeño Institucional en 95 puntos</v>
          </cell>
          <cell r="H263" t="str">
            <v>300010001</v>
          </cell>
          <cell r="I263" t="str">
            <v>Indice de Desempeño institucional IDI</v>
          </cell>
          <cell r="J263">
            <v>93.6</v>
          </cell>
          <cell r="K263">
            <v>95</v>
          </cell>
          <cell r="L263" t="str">
            <v>1205</v>
          </cell>
          <cell r="M263" t="str">
            <v xml:space="preserve"> Defensa jurídica del Estado (1205)</v>
          </cell>
          <cell r="N263" t="str">
            <v>1205005</v>
          </cell>
          <cell r="O263" t="str">
            <v>Realizar 1 (un) documento de lineamientos técnicos en temáticas de prevención del daño antijurídico en el municipio de Bucaramanga</v>
          </cell>
          <cell r="P263">
            <v>120500500</v>
          </cell>
          <cell r="Q263" t="str">
            <v>Documentos de lineamientos técnicos realizados en temática de prevención del daño antijurídico (120500500)</v>
          </cell>
          <cell r="R263">
            <v>1</v>
          </cell>
          <cell r="S263" t="str">
            <v>Número</v>
          </cell>
          <cell r="T263">
            <v>1</v>
          </cell>
          <cell r="U263">
            <v>1</v>
          </cell>
          <cell r="V263">
            <v>0.25</v>
          </cell>
          <cell r="W263">
            <v>1</v>
          </cell>
          <cell r="X263">
            <v>0.25</v>
          </cell>
          <cell r="Y263">
            <v>1</v>
          </cell>
          <cell r="Z263">
            <v>0.25</v>
          </cell>
          <cell r="AA263">
            <v>1</v>
          </cell>
          <cell r="AB263">
            <v>0.25</v>
          </cell>
          <cell r="AC263" t="str">
            <v>No Acumulativa</v>
          </cell>
          <cell r="AD263">
            <v>16</v>
          </cell>
          <cell r="BL263" t="str">
            <v>Secretaría jurídica</v>
          </cell>
        </row>
        <row r="264">
          <cell r="A264">
            <v>256</v>
          </cell>
          <cell r="B264" t="str">
            <v>LE-4</v>
          </cell>
          <cell r="C264" t="str">
            <v>Territorio seguro que genera valor</v>
          </cell>
          <cell r="D264" t="str">
            <v>Gobierno territorial</v>
          </cell>
          <cell r="E264">
            <v>45</v>
          </cell>
          <cell r="F264" t="str">
            <v>Mejorar el Índice de desempeño Institucional en 95 puntos</v>
          </cell>
          <cell r="G264" t="str">
            <v>Aumentar en un 15% la participación ciudadana para la constitución de nuevas Juntas de Acción Comunal</v>
          </cell>
          <cell r="H264" t="str">
            <v>00000041</v>
          </cell>
          <cell r="I264" t="str">
            <v>% de participación ciudadana para la constitución de nuevas Juntas de Acción Comunal</v>
          </cell>
          <cell r="J264" t="str">
            <v>234 (JAC que tienen actos administrativos de dignatarios- son juntas activas )</v>
          </cell>
          <cell r="K264">
            <v>267</v>
          </cell>
          <cell r="L264" t="str">
            <v>4502</v>
          </cell>
          <cell r="M264" t="str">
            <v>Fortalecimiento del buen gobierno para el respeto y garantía de los derechos humanos (4502)</v>
          </cell>
          <cell r="N264" t="str">
            <v>4502038</v>
          </cell>
          <cell r="O264" t="str">
            <v>Implementar una (1) estrategia que promueva espacios de participacion y fomento de la democracia con representantes comunales</v>
          </cell>
          <cell r="P264">
            <v>450203800</v>
          </cell>
          <cell r="Q264" t="str">
            <v>Estrategias de promoción de la garantía de derechos implementadas 
  (450203800)</v>
          </cell>
          <cell r="R264">
            <v>1</v>
          </cell>
          <cell r="S264" t="str">
            <v xml:space="preserve">Número </v>
          </cell>
          <cell r="T264">
            <v>1</v>
          </cell>
          <cell r="U264">
            <v>1</v>
          </cell>
          <cell r="V264">
            <v>0.25</v>
          </cell>
          <cell r="W264">
            <v>1</v>
          </cell>
          <cell r="X264">
            <v>0.25</v>
          </cell>
          <cell r="Y264">
            <v>1</v>
          </cell>
          <cell r="Z264">
            <v>0.25</v>
          </cell>
          <cell r="AA264">
            <v>1</v>
          </cell>
          <cell r="AB264">
            <v>0.25</v>
          </cell>
          <cell r="AC264" t="str">
            <v>No Acumulativa</v>
          </cell>
          <cell r="AD264">
            <v>16</v>
          </cell>
          <cell r="BL264" t="str">
            <v>Secretaría de Desarrollo Social</v>
          </cell>
        </row>
        <row r="265">
          <cell r="A265">
            <v>257</v>
          </cell>
          <cell r="B265" t="str">
            <v>LE-4</v>
          </cell>
          <cell r="C265" t="str">
            <v>Territorio seguro que genera valor</v>
          </cell>
          <cell r="D265" t="str">
            <v>Gobierno territorial</v>
          </cell>
          <cell r="E265">
            <v>45</v>
          </cell>
          <cell r="F265" t="str">
            <v>Mejorar el Índice de desempeño Institucional en 95 puntos</v>
          </cell>
          <cell r="G265" t="str">
            <v>Aumentar en un 15% la participación ciudadana para la constitución de nuevas Juntas de Acción Comunal</v>
          </cell>
          <cell r="H265" t="str">
            <v>00000041</v>
          </cell>
          <cell r="I265" t="str">
            <v>% de participación ciudadana para la constitución de nuevas Juntas de Acción Comunal</v>
          </cell>
          <cell r="J265" t="str">
            <v>234 (JAC que tienen actos administrativos de dignatarios)</v>
          </cell>
          <cell r="K265">
            <v>267</v>
          </cell>
          <cell r="L265" t="str">
            <v>4502</v>
          </cell>
          <cell r="M265" t="str">
            <v>Fortalecimiento del buen gobierno para el respeto y garantía de los derechos humanos (4502)</v>
          </cell>
          <cell r="N265" t="str">
            <v>4502002</v>
          </cell>
          <cell r="O265" t="str">
            <v>Dotar 4 ágoras del sector urbano y rural del municipio de Bucaramanga permitiendo el fortalecimiento de las instituciones democráticas y la participación ciudadana</v>
          </cell>
          <cell r="P265">
            <v>450200200</v>
          </cell>
          <cell r="Q265" t="str">
            <v>Salones comunales construidos y dotados 
  (450200200)</v>
          </cell>
          <cell r="R265">
            <v>13</v>
          </cell>
          <cell r="S265" t="str">
            <v>Número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2</v>
          </cell>
          <cell r="Z265">
            <v>0.5</v>
          </cell>
          <cell r="AA265">
            <v>2</v>
          </cell>
          <cell r="AB265">
            <v>0.5</v>
          </cell>
          <cell r="AC265" t="str">
            <v>Acumulativa</v>
          </cell>
          <cell r="AD265">
            <v>16</v>
          </cell>
          <cell r="BL265" t="str">
            <v>Secretaría de Desarrollo Social</v>
          </cell>
        </row>
        <row r="266">
          <cell r="A266">
            <v>258</v>
          </cell>
          <cell r="B266" t="str">
            <v>LE-4</v>
          </cell>
          <cell r="C266" t="str">
            <v>Territorio seguro que genera valor</v>
          </cell>
          <cell r="D266" t="str">
            <v>Gobierno territorial</v>
          </cell>
          <cell r="E266">
            <v>45</v>
          </cell>
          <cell r="F266" t="str">
            <v>Mejorar el Índice de desempeño Institucional en 95 puntos</v>
          </cell>
          <cell r="G266" t="str">
            <v>Aumentar en un 15% la participación ciudadana para la constitución de nuevas Juntas de Acción Comunal</v>
          </cell>
          <cell r="H266" t="str">
            <v>00000041</v>
          </cell>
          <cell r="I266" t="str">
            <v>% de participación ciudadana para la constitución de nuevas Juntas de Acción Comunal</v>
          </cell>
          <cell r="J266" t="str">
            <v>234 (JAC que tienen actos administrativos de dignatarios)</v>
          </cell>
          <cell r="K266">
            <v>267</v>
          </cell>
          <cell r="L266" t="str">
            <v>4502</v>
          </cell>
          <cell r="M266" t="str">
            <v>Fortalecimiento del buen gobierno para el respeto y garantía de los derechos humanos (4502)</v>
          </cell>
          <cell r="N266" t="str">
            <v>4502001</v>
          </cell>
          <cell r="O266" t="str">
            <v>Promover 130 espacios de participación ciudadana a través de la garantia del 100% de los ediles con pago de EPS, ARL, póliza de vida.</v>
          </cell>
          <cell r="P266">
            <v>450200100</v>
          </cell>
          <cell r="Q266" t="str">
            <v>Espacios de participación promovidos 
  (450200100)</v>
          </cell>
          <cell r="R266">
            <v>130</v>
          </cell>
          <cell r="S266" t="str">
            <v xml:space="preserve">Número </v>
          </cell>
          <cell r="T266">
            <v>130</v>
          </cell>
          <cell r="U266">
            <v>130</v>
          </cell>
          <cell r="V266">
            <v>0.25</v>
          </cell>
          <cell r="W266">
            <v>130</v>
          </cell>
          <cell r="X266">
            <v>0.25</v>
          </cell>
          <cell r="Y266">
            <v>130</v>
          </cell>
          <cell r="Z266">
            <v>0.25</v>
          </cell>
          <cell r="AA266">
            <v>130</v>
          </cell>
          <cell r="AB266">
            <v>0.25</v>
          </cell>
          <cell r="AC266" t="str">
            <v>No Acumulativa</v>
          </cell>
          <cell r="AD266">
            <v>16</v>
          </cell>
          <cell r="BL266" t="str">
            <v>Secretaría de Desarrollo Social</v>
          </cell>
        </row>
        <row r="267">
          <cell r="A267">
            <v>259</v>
          </cell>
          <cell r="B267" t="str">
            <v>LE-4</v>
          </cell>
          <cell r="C267" t="str">
            <v>Territorio seguro que genera valor</v>
          </cell>
          <cell r="D267" t="str">
            <v>Gobierno territorial</v>
          </cell>
          <cell r="E267">
            <v>45</v>
          </cell>
          <cell r="F267" t="str">
            <v>Mejorar el Índice de desempeño Institucional en 95 puntos</v>
          </cell>
          <cell r="G267" t="str">
            <v>Aumentar en un 15% la participación ciudadana para la constitución de nuevas Juntas de Acción Comunal</v>
          </cell>
          <cell r="H267" t="str">
            <v>00000041</v>
          </cell>
          <cell r="I267" t="str">
            <v>% de participación ciudadana para la constitución de nuevas Juntas de Acción Comunal</v>
          </cell>
          <cell r="J267" t="str">
            <v>234 (JAC que tienen actos administrativos de dignatarios)</v>
          </cell>
          <cell r="K267">
            <v>267</v>
          </cell>
          <cell r="L267" t="str">
            <v>4502</v>
          </cell>
          <cell r="M267" t="str">
            <v>Fortalecimiento del buen gobierno para el respeto y garantía de los derechos humanos (4502)</v>
          </cell>
          <cell r="N267" t="str">
            <v>4502001</v>
          </cell>
          <cell r="O267" t="str">
            <v>Promover  254 espacios de participacion dirigidos a las 234 JAC y 20 espacios a las JAL para el fortalecimiento en competencias jurídicas y de formulación de Proyectos.</v>
          </cell>
          <cell r="P267">
            <v>450200100</v>
          </cell>
          <cell r="Q267" t="str">
            <v>Espacios de participación promovidos 
  (450200100)</v>
          </cell>
          <cell r="R267">
            <v>0</v>
          </cell>
          <cell r="S267" t="str">
            <v xml:space="preserve">Número </v>
          </cell>
          <cell r="T267">
            <v>254</v>
          </cell>
          <cell r="U267">
            <v>50</v>
          </cell>
          <cell r="V267">
            <v>0.19685039370078741</v>
          </cell>
          <cell r="W267">
            <v>68</v>
          </cell>
          <cell r="X267">
            <v>0.26771653543307089</v>
          </cell>
          <cell r="Y267">
            <v>68</v>
          </cell>
          <cell r="Z267">
            <v>0.26771653543307089</v>
          </cell>
          <cell r="AA267">
            <v>68</v>
          </cell>
          <cell r="AB267">
            <v>0.26771653543307089</v>
          </cell>
          <cell r="AC267" t="str">
            <v>No Acumulativa</v>
          </cell>
          <cell r="AD267">
            <v>16</v>
          </cell>
          <cell r="BL267" t="str">
            <v>Secretaría de Desarrollo Social</v>
          </cell>
        </row>
        <row r="268">
          <cell r="A268">
            <v>260</v>
          </cell>
          <cell r="B268" t="str">
            <v>LE-4</v>
          </cell>
          <cell r="C268" t="str">
            <v>Territorio seguro que genera valor</v>
          </cell>
          <cell r="D268" t="str">
            <v>Gobierno territorial</v>
          </cell>
          <cell r="E268">
            <v>45</v>
          </cell>
          <cell r="F268" t="str">
            <v>Mejorar el Índice de desempeño Institucional en 95 puntos</v>
          </cell>
          <cell r="G268" t="str">
            <v>Aumentar en un 10%  índice de participación juvenil en procesos democráticos electorales.</v>
          </cell>
          <cell r="H268" t="str">
            <v>00000042</v>
          </cell>
          <cell r="I268" t="str">
            <v>Porcentaje de participación juvenil en procesos electorales</v>
          </cell>
          <cell r="J268">
            <v>1300</v>
          </cell>
          <cell r="K268">
            <v>1430</v>
          </cell>
          <cell r="L268" t="str">
            <v>4502</v>
          </cell>
          <cell r="M268" t="str">
            <v>Fortalecimiento del buen gobierno para el respeto y garantía de los derechos humanos (4502)</v>
          </cell>
          <cell r="N268" t="str">
            <v>4502001</v>
          </cell>
          <cell r="O268" t="str">
            <v>Promover un (1) espacio de participación a través de la implementación de un laboratorio de innovación política juvenil.</v>
          </cell>
          <cell r="P268">
            <v>450200100</v>
          </cell>
          <cell r="Q268" t="str">
            <v>Espacios de participación promovidos (450200100)</v>
          </cell>
          <cell r="R268">
            <v>0</v>
          </cell>
          <cell r="S268" t="str">
            <v>Número</v>
          </cell>
          <cell r="T268">
            <v>1</v>
          </cell>
          <cell r="U268">
            <v>1</v>
          </cell>
          <cell r="V268">
            <v>0.25</v>
          </cell>
          <cell r="W268">
            <v>1</v>
          </cell>
          <cell r="X268">
            <v>0.25</v>
          </cell>
          <cell r="Y268">
            <v>1</v>
          </cell>
          <cell r="Z268">
            <v>0.25</v>
          </cell>
          <cell r="AA268">
            <v>1</v>
          </cell>
          <cell r="AB268">
            <v>0.25</v>
          </cell>
          <cell r="AC268" t="str">
            <v>No Acumulativa</v>
          </cell>
          <cell r="AD268">
            <v>16</v>
          </cell>
          <cell r="BL268" t="str">
            <v>Secretaría de Desarrollo Social</v>
          </cell>
        </row>
        <row r="269">
          <cell r="A269">
            <v>261</v>
          </cell>
          <cell r="B269" t="str">
            <v>LE-4</v>
          </cell>
          <cell r="C269" t="str">
            <v>Territorio seguro que genera valor</v>
          </cell>
          <cell r="D269" t="str">
            <v>Gobierno territorial</v>
          </cell>
          <cell r="E269">
            <v>45</v>
          </cell>
          <cell r="F269" t="str">
            <v>Mejorar el Índice de desempeño Institucional en 95 puntos</v>
          </cell>
          <cell r="G269" t="str">
            <v>Aumentar en un 10%  índice de participación juvenil en procesos democráticos electorales.</v>
          </cell>
          <cell r="H269" t="str">
            <v>00000042</v>
          </cell>
          <cell r="I269" t="str">
            <v>Porcentaje de participación juvenil en procesos electorales</v>
          </cell>
          <cell r="J269">
            <v>1300</v>
          </cell>
          <cell r="K269">
            <v>1430</v>
          </cell>
          <cell r="L269" t="str">
            <v>4502</v>
          </cell>
          <cell r="M269" t="str">
            <v>Fortalecimiento del buen gobierno para el respeto y garantía de los derechos humanos (4502)</v>
          </cell>
          <cell r="N269" t="str">
            <v>4502034</v>
          </cell>
          <cell r="O269" t="str">
            <v>Capacitar 8000 jóvenes entre 14 y 28 años con la implementación de una campaña de futuros adultos (bienestar juvenil, que abarca temas de salud mental, emprendimiento, arte y cultura, prevención de consumo de SPA, fortalecimiento de habilidades blandas, resolución de conflictos, derechos sexuales y reproductivos, orientación vocacional)</v>
          </cell>
          <cell r="P269">
            <v>450203400</v>
          </cell>
          <cell r="Q269" t="str">
            <v>Personas Capacitadas. (450203400)</v>
          </cell>
          <cell r="R269">
            <v>5800</v>
          </cell>
          <cell r="S269" t="str">
            <v xml:space="preserve">Número </v>
          </cell>
          <cell r="T269">
            <v>8000</v>
          </cell>
          <cell r="U269">
            <v>2000</v>
          </cell>
          <cell r="V269">
            <v>0.25</v>
          </cell>
          <cell r="W269">
            <v>2000</v>
          </cell>
          <cell r="X269">
            <v>0.25</v>
          </cell>
          <cell r="Y269">
            <v>2000</v>
          </cell>
          <cell r="Z269">
            <v>0.25</v>
          </cell>
          <cell r="AA269">
            <v>2000</v>
          </cell>
          <cell r="AB269">
            <v>0.25</v>
          </cell>
          <cell r="AC269" t="str">
            <v>Acumulativa</v>
          </cell>
          <cell r="AD269">
            <v>16</v>
          </cell>
          <cell r="BL269" t="str">
            <v>Secretaría de Desarrollo Social</v>
          </cell>
        </row>
        <row r="270">
          <cell r="A270">
            <v>262</v>
          </cell>
          <cell r="B270" t="str">
            <v>LE-4</v>
          </cell>
          <cell r="C270" t="str">
            <v>Territorio seguro que genera valor</v>
          </cell>
          <cell r="D270" t="str">
            <v>Gobierno territorial</v>
          </cell>
          <cell r="E270">
            <v>45</v>
          </cell>
          <cell r="F270" t="str">
            <v>Mejorar el Índice de desempeño Institucional en 95 puntos</v>
          </cell>
          <cell r="G270" t="str">
            <v>Mejorar el Índice de desempeño Institucional en 95 puntos</v>
          </cell>
          <cell r="H270" t="str">
            <v>300010001</v>
          </cell>
          <cell r="I270" t="str">
            <v>Indice de Desempeño institucional IDI</v>
          </cell>
          <cell r="J270">
            <v>93.6</v>
          </cell>
          <cell r="K270">
            <v>95</v>
          </cell>
          <cell r="L270" t="str">
            <v>4502</v>
          </cell>
          <cell r="M270" t="str">
            <v>Fortalecimiento del buen gobierno para el respeto y garantía de los derechos humanos (4502)</v>
          </cell>
          <cell r="N270" t="str">
            <v>4502022</v>
          </cell>
          <cell r="O270" t="str">
            <v>Brindar  servicio de asistencia técnica y apoyo a un (1)Consejo Territorial de Planeación del municipio de Bucaramanga (4502022).</v>
          </cell>
          <cell r="P270">
            <v>450202200</v>
          </cell>
          <cell r="Q270" t="str">
            <v>Instancias territoriales de coordinación institucional asistidas y apoyadas (450202200).</v>
          </cell>
          <cell r="R270">
            <v>1</v>
          </cell>
          <cell r="S270" t="str">
            <v>Número</v>
          </cell>
          <cell r="T270">
            <v>1</v>
          </cell>
          <cell r="U270">
            <v>1</v>
          </cell>
          <cell r="V270">
            <v>0.25</v>
          </cell>
          <cell r="W270">
            <v>1</v>
          </cell>
          <cell r="X270">
            <v>0.25</v>
          </cell>
          <cell r="Y270">
            <v>1</v>
          </cell>
          <cell r="Z270">
            <v>0.25</v>
          </cell>
          <cell r="AA270">
            <v>1</v>
          </cell>
          <cell r="AB270">
            <v>0.25</v>
          </cell>
          <cell r="AC270" t="str">
            <v>No Acumulativa</v>
          </cell>
          <cell r="AD270">
            <v>16</v>
          </cell>
          <cell r="BL270" t="str">
            <v>Secretaría de Planeación</v>
          </cell>
        </row>
        <row r="271">
          <cell r="A271">
            <v>263</v>
          </cell>
          <cell r="B271" t="str">
            <v>LE-4</v>
          </cell>
          <cell r="C271" t="str">
            <v>Territorio seguro que genera valor</v>
          </cell>
          <cell r="D271" t="str">
            <v>Información estadística.</v>
          </cell>
          <cell r="E271" t="str">
            <v>04</v>
          </cell>
          <cell r="F271" t="str">
            <v>Mejorar el Índice de desempeño Institucional en 95 puntos</v>
          </cell>
          <cell r="G271" t="str">
            <v>Mejorar el Índice de desempeño Institucional en 95 puntos</v>
          </cell>
          <cell r="H271" t="str">
            <v>300010001</v>
          </cell>
          <cell r="I271" t="str">
            <v>Indice de Desempeño institucional IDI</v>
          </cell>
          <cell r="J271">
            <v>93.6</v>
          </cell>
          <cell r="K271">
            <v>95</v>
          </cell>
          <cell r="L271" t="str">
            <v>0406</v>
          </cell>
          <cell r="M271" t="str">
            <v>Generación de la información geográfica del territorio nacional (0406)</v>
          </cell>
          <cell r="N271" t="str">
            <v>0406001</v>
          </cell>
          <cell r="O271" t="str">
            <v xml:space="preserve">Actualizar un (1)Servicio de información geográfica, geodésica y cartográfica  para el mantenimiento del sistema de estratificación urbana y rural del municipio de Bucaramanga (0406001). </v>
          </cell>
          <cell r="P271">
            <v>40600100</v>
          </cell>
          <cell r="Q271" t="str">
            <v>Servicio de información geográfica, geodésica y cartográfica actualizado (040600100).</v>
          </cell>
          <cell r="R271">
            <v>1</v>
          </cell>
          <cell r="S271" t="str">
            <v>Número</v>
          </cell>
          <cell r="T271">
            <v>1</v>
          </cell>
          <cell r="U271">
            <v>1</v>
          </cell>
          <cell r="V271">
            <v>0.25</v>
          </cell>
          <cell r="W271">
            <v>1</v>
          </cell>
          <cell r="X271">
            <v>0.25</v>
          </cell>
          <cell r="Y271">
            <v>1</v>
          </cell>
          <cell r="Z271">
            <v>0.25</v>
          </cell>
          <cell r="AA271">
            <v>1</v>
          </cell>
          <cell r="AB271">
            <v>0.25</v>
          </cell>
          <cell r="AC271" t="str">
            <v>No Acumulativa</v>
          </cell>
          <cell r="AD271">
            <v>16</v>
          </cell>
          <cell r="BL271" t="str">
            <v>Secretaría de Planeación</v>
          </cell>
        </row>
        <row r="272">
          <cell r="A272">
            <v>264</v>
          </cell>
          <cell r="B272" t="str">
            <v>LE-4</v>
          </cell>
          <cell r="C272" t="str">
            <v>Territorio seguro que genera valor</v>
          </cell>
          <cell r="D272" t="str">
            <v>Gobierno territorial</v>
          </cell>
          <cell r="E272">
            <v>45</v>
          </cell>
          <cell r="F272" t="str">
            <v>Mejorar el Índice de desempeño Institucional en 95 puntos</v>
          </cell>
          <cell r="G272" t="str">
            <v>Mejorar el Índice de desempeño Institucional en 95 puntos</v>
          </cell>
          <cell r="H272" t="str">
            <v>300010001</v>
          </cell>
          <cell r="I272" t="str">
            <v>Indice de Desempeño institucional IDI</v>
          </cell>
          <cell r="J272">
            <v>93.6</v>
          </cell>
          <cell r="K272">
            <v>95</v>
          </cell>
          <cell r="L272" t="str">
            <v>4599</v>
          </cell>
          <cell r="M272" t="str">
            <v>Fortalecimiento a la gestión y dirección de la administración pública territorial (4599)</v>
          </cell>
          <cell r="N272" t="str">
            <v>4599033</v>
          </cell>
          <cell r="O272" t="str">
            <v>Realizar la encuesta de información  a 113.400 hogares para el registro administrativo de SISBEN en el municipio de Bucaramanga</v>
          </cell>
          <cell r="P272">
            <v>459903300</v>
          </cell>
          <cell r="Q272" t="str">
            <v>Hogares que realizaron la encuesta (459903300)</v>
          </cell>
          <cell r="R272">
            <v>37794</v>
          </cell>
          <cell r="S272" t="str">
            <v>Número</v>
          </cell>
          <cell r="T272">
            <v>113400</v>
          </cell>
          <cell r="U272">
            <v>33916</v>
          </cell>
          <cell r="V272">
            <v>0.29908289241622577</v>
          </cell>
          <cell r="W272">
            <v>21300</v>
          </cell>
          <cell r="X272">
            <v>0.18783068783068782</v>
          </cell>
          <cell r="Y272">
            <v>29092</v>
          </cell>
          <cell r="Z272">
            <v>0.25654320987654322</v>
          </cell>
          <cell r="AA272">
            <v>29092</v>
          </cell>
          <cell r="AB272">
            <v>0.25654320987654322</v>
          </cell>
          <cell r="AC272" t="str">
            <v>Acumulativa</v>
          </cell>
          <cell r="AD272">
            <v>16</v>
          </cell>
          <cell r="BL272" t="str">
            <v>Secretaría de Planeación</v>
          </cell>
        </row>
        <row r="273">
          <cell r="A273">
            <v>265</v>
          </cell>
          <cell r="B273" t="str">
            <v>LE-4</v>
          </cell>
          <cell r="C273" t="str">
            <v>Territorio seguro que genera valor</v>
          </cell>
          <cell r="D273" t="str">
            <v>Gobierno territorial</v>
          </cell>
          <cell r="E273">
            <v>45</v>
          </cell>
          <cell r="F273" t="str">
            <v>Mejorar el Índice de desempeño Institucional en 95 puntos</v>
          </cell>
          <cell r="G273" t="str">
            <v>Mejorar el Índice de desempeño Institucional en 95 puntos</v>
          </cell>
          <cell r="H273" t="str">
            <v>300010001</v>
          </cell>
          <cell r="I273" t="str">
            <v>Indice de Desempeño institucional IDI</v>
          </cell>
          <cell r="J273">
            <v>93.6</v>
          </cell>
          <cell r="K273">
            <v>95</v>
          </cell>
          <cell r="L273" t="str">
            <v>4599</v>
          </cell>
          <cell r="M273" t="str">
            <v>Fortalecimiento a la gestión y dirección de la administración pública territorial (4599)</v>
          </cell>
          <cell r="N273" t="str">
            <v>4599031</v>
          </cell>
          <cell r="O273" t="str">
            <v>Brindar servicio de asistencia técnica a 16 dependencias, para el fortalecimiento de los procesos de planeación institucional de la administración municipal</v>
          </cell>
          <cell r="P273">
            <v>459903100</v>
          </cell>
          <cell r="Q273" t="str">
            <v>Entidades, organismos y dependencias asistidos técnicamente (459903100).</v>
          </cell>
          <cell r="R273">
            <v>16</v>
          </cell>
          <cell r="S273" t="str">
            <v>Número</v>
          </cell>
          <cell r="T273">
            <v>16</v>
          </cell>
          <cell r="U273">
            <v>16</v>
          </cell>
          <cell r="V273">
            <v>0.25</v>
          </cell>
          <cell r="W273">
            <v>16</v>
          </cell>
          <cell r="X273">
            <v>0.25</v>
          </cell>
          <cell r="Y273">
            <v>16</v>
          </cell>
          <cell r="Z273">
            <v>0.25</v>
          </cell>
          <cell r="AA273">
            <v>16</v>
          </cell>
          <cell r="AB273">
            <v>0.25</v>
          </cell>
          <cell r="AC273" t="str">
            <v>No Acumulativa</v>
          </cell>
          <cell r="AD273">
            <v>16</v>
          </cell>
          <cell r="BL273" t="str">
            <v>Secretaría de Planeación</v>
          </cell>
        </row>
        <row r="274">
          <cell r="A274">
            <v>266</v>
          </cell>
          <cell r="B274" t="str">
            <v>LE-4</v>
          </cell>
          <cell r="C274" t="str">
            <v>Territorio seguro que genera valor</v>
          </cell>
          <cell r="D274" t="str">
            <v>Gobierno territorial</v>
          </cell>
          <cell r="E274">
            <v>45</v>
          </cell>
          <cell r="F274" t="str">
            <v>Mejorar el Índice de desempeño Institucional en 95 puntos</v>
          </cell>
          <cell r="G274" t="str">
            <v>Mejorar el Índice de desempeño Institucional en 95 puntos</v>
          </cell>
          <cell r="H274" t="str">
            <v>300010001</v>
          </cell>
          <cell r="I274" t="str">
            <v>Indice de Desempeño institucional IDI</v>
          </cell>
          <cell r="J274">
            <v>93.6</v>
          </cell>
          <cell r="K274">
            <v>95</v>
          </cell>
          <cell r="L274" t="str">
            <v>4599</v>
          </cell>
          <cell r="M274" t="str">
            <v>Fortalecimiento a la gestión y dirección de la administración pública territorial (4599)</v>
          </cell>
          <cell r="N274" t="str">
            <v>4599019</v>
          </cell>
          <cell r="O274" t="str">
            <v>Realizar 8 documentos de planeacion para la formulacion y/o evaluacion de politicas publicas del municipio de Bucaramanga</v>
          </cell>
          <cell r="P274">
            <v>459901900</v>
          </cell>
          <cell r="Q274" t="str">
            <v>Documentos de planeación realizados 459901900</v>
          </cell>
          <cell r="R274">
            <v>29</v>
          </cell>
          <cell r="S274" t="str">
            <v>Número</v>
          </cell>
          <cell r="T274">
            <v>8</v>
          </cell>
          <cell r="U274">
            <v>0</v>
          </cell>
          <cell r="V274">
            <v>0</v>
          </cell>
          <cell r="W274">
            <v>2</v>
          </cell>
          <cell r="X274">
            <v>0.25</v>
          </cell>
          <cell r="Y274">
            <v>5</v>
          </cell>
          <cell r="Z274">
            <v>0.625</v>
          </cell>
          <cell r="AA274">
            <v>1</v>
          </cell>
          <cell r="AB274">
            <v>0.125</v>
          </cell>
          <cell r="AC274" t="str">
            <v xml:space="preserve"> Acumulativa</v>
          </cell>
          <cell r="AD274">
            <v>16</v>
          </cell>
          <cell r="BL274" t="str">
            <v>Secretaría de Planeación</v>
          </cell>
        </row>
        <row r="275">
          <cell r="A275">
            <v>267</v>
          </cell>
          <cell r="B275" t="str">
            <v>LE-4</v>
          </cell>
          <cell r="C275" t="str">
            <v>Territorio seguro que genera valor</v>
          </cell>
          <cell r="D275" t="str">
            <v>Tecnologías de la información y las comunicaciones.</v>
          </cell>
          <cell r="E275">
            <v>23</v>
          </cell>
          <cell r="F275" t="str">
            <v>Mejorar el Índice de desempeño Institucional en 95 puntos</v>
          </cell>
          <cell r="G275" t="str">
            <v>Aumentar a 90 el Índice de Gobierno Digital</v>
          </cell>
          <cell r="H275" t="str">
            <v>290030001</v>
          </cell>
          <cell r="I275" t="str">
            <v>Indice de Gobierno Digital</v>
          </cell>
          <cell r="J275">
            <v>87.1</v>
          </cell>
          <cell r="K275">
            <v>90</v>
          </cell>
          <cell r="L275" t="str">
            <v>2301</v>
          </cell>
          <cell r="M275" t="str">
            <v xml:space="preserve"> Facilitar el acceso y uso de las Tecnologías de la Información y las Comunicaciones (TIC) en todo el territorio nacional (2301)</v>
          </cell>
          <cell r="N275" t="str">
            <v>2301075</v>
          </cell>
          <cell r="O275" t="str">
            <v>Implementar un Sistema de Informacion integrado que garantice la gobernanza de datos y disponibilidad de informacion, de manera accesible, confiable y oportuna que permita la interaccion con los ciudadanos, la gestion territorial y la toma de decisiones informada.</v>
          </cell>
          <cell r="P275">
            <v>230107500</v>
          </cell>
          <cell r="Q275" t="str">
            <v>Sistema de Informacion Implementado. (230107500)</v>
          </cell>
          <cell r="R275">
            <v>0</v>
          </cell>
          <cell r="S275" t="str">
            <v>Número</v>
          </cell>
          <cell r="T275">
            <v>1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 t="str">
            <v>Acumulativa</v>
          </cell>
          <cell r="AD275" t="str">
            <v>10,11, 17</v>
          </cell>
          <cell r="BL275" t="str">
            <v>Secretaria Administrativa OATIC</v>
          </cell>
        </row>
        <row r="276">
          <cell r="A276">
            <v>268</v>
          </cell>
          <cell r="B276" t="str">
            <v>LE-4</v>
          </cell>
          <cell r="C276" t="str">
            <v>Territorio seguro que genera valor</v>
          </cell>
          <cell r="D276" t="str">
            <v>Información estadística.</v>
          </cell>
          <cell r="E276" t="str">
            <v>04</v>
          </cell>
          <cell r="F276" t="str">
            <v>Mejorar el Índice de desempeño Institucional en 95 puntos</v>
          </cell>
          <cell r="G276" t="str">
            <v>Mejorar el Índice de desempeño Institucional en 95 puntos</v>
          </cell>
          <cell r="H276" t="str">
            <v>300010001</v>
          </cell>
          <cell r="I276" t="str">
            <v>Indice de Desempeño institucional IDI</v>
          </cell>
          <cell r="J276">
            <v>93.6</v>
          </cell>
          <cell r="K276">
            <v>95</v>
          </cell>
          <cell r="L276" t="str">
            <v>0406</v>
          </cell>
          <cell r="M276" t="str">
            <v>Generación de la información geográfica del territorio nacional (0406)</v>
          </cell>
          <cell r="N276" t="str">
            <v>0406016</v>
          </cell>
          <cell r="O276" t="str">
            <v>Actualizar el censo catastral con enfoque multipropósito.</v>
          </cell>
          <cell r="P276">
            <v>40601600</v>
          </cell>
          <cell r="Q276" t="str">
            <v>Área geográfica actualizada catastralmente con enfoque multipropósito (040601600)</v>
          </cell>
          <cell r="R276" t="str">
            <v>3.200Ha</v>
          </cell>
          <cell r="S276" t="str">
            <v xml:space="preserve">Hectáreas </v>
          </cell>
          <cell r="T276">
            <v>3800</v>
          </cell>
          <cell r="U276">
            <v>0</v>
          </cell>
          <cell r="V276">
            <v>0</v>
          </cell>
          <cell r="W276">
            <v>1200</v>
          </cell>
          <cell r="X276">
            <v>0.31578947368421051</v>
          </cell>
          <cell r="Y276">
            <v>1300</v>
          </cell>
          <cell r="Z276">
            <v>0.34210526315789475</v>
          </cell>
          <cell r="AA276">
            <v>1300</v>
          </cell>
          <cell r="AB276">
            <v>0.34210526315789475</v>
          </cell>
          <cell r="AC276" t="str">
            <v>Acumulativa</v>
          </cell>
          <cell r="AD276">
            <v>16</v>
          </cell>
          <cell r="BL276" t="str">
            <v>Secretaría de Hacienda</v>
          </cell>
        </row>
        <row r="277">
          <cell r="A277">
            <v>269</v>
          </cell>
          <cell r="B277" t="str">
            <v>LE-1</v>
          </cell>
          <cell r="C277" t="str">
            <v>Territorio seguro que integra</v>
          </cell>
          <cell r="D277" t="str">
            <v>Cultura.</v>
          </cell>
          <cell r="E277">
            <v>33</v>
          </cell>
          <cell r="F277" t="str">
            <v>Disminuir la Pobreza multidimensional 10,2%</v>
          </cell>
          <cell r="G277" t="str">
            <v>Incrementar a 0.6 la tasa de cobertura municipal con beneficiarios de convocatorias públicas y servicios de las culturas, las artes y los saberes</v>
          </cell>
          <cell r="H277" t="str">
            <v>270030002</v>
          </cell>
          <cell r="I277" t="str">
            <v>Tasa de cobertura municipal con beneficiarios de convocatorias públicas</v>
          </cell>
          <cell r="J277" t="str">
            <v>0.49%</v>
          </cell>
          <cell r="K277" t="str">
            <v>0.6%</v>
          </cell>
          <cell r="L277" t="str">
            <v>3301</v>
          </cell>
          <cell r="M277" t="str">
            <v>Promoción y acceso efectivo a procesos culturales y artísticos. (3301)</v>
          </cell>
          <cell r="N277" t="str">
            <v>3301099</v>
          </cell>
          <cell r="O277" t="str">
            <v xml:space="preserve">Brindar 3 servicios de acceso y aprovechamiento de información a los procesos culturales y artísticos a través de herramientas tecnológicas y de comunicación </v>
          </cell>
          <cell r="P277">
            <v>330109900</v>
          </cell>
          <cell r="Q277" t="str">
            <v>Servicio de información para el sector artístico y cultural (330109900)</v>
          </cell>
          <cell r="R277">
            <v>2</v>
          </cell>
          <cell r="S277" t="str">
            <v>Número</v>
          </cell>
          <cell r="T277">
            <v>3</v>
          </cell>
          <cell r="U277">
            <v>3</v>
          </cell>
          <cell r="V277">
            <v>0.25</v>
          </cell>
          <cell r="W277">
            <v>3</v>
          </cell>
          <cell r="X277">
            <v>0.25</v>
          </cell>
          <cell r="Y277">
            <v>3</v>
          </cell>
          <cell r="Z277">
            <v>0.25</v>
          </cell>
          <cell r="AA277">
            <v>3</v>
          </cell>
          <cell r="AB277">
            <v>0.25</v>
          </cell>
          <cell r="AC277" t="str">
            <v>No Acumulativa</v>
          </cell>
          <cell r="AD277">
            <v>4.0999999999999996</v>
          </cell>
          <cell r="BL277" t="str">
            <v>IMCT</v>
          </cell>
        </row>
        <row r="278">
          <cell r="A278">
            <v>270</v>
          </cell>
          <cell r="B278" t="str">
            <v>LE-1</v>
          </cell>
          <cell r="C278" t="str">
            <v>Territorio seguro que integra</v>
          </cell>
          <cell r="D278" t="str">
            <v>Inclusión social y reconciliación</v>
          </cell>
          <cell r="E278">
            <v>41</v>
          </cell>
          <cell r="F278" t="str">
            <v>Disminuir la Pobreza multidimensional 10,2%</v>
          </cell>
          <cell r="G278" t="str">
            <v>Disminuir la pobreza multidimensional al 10,2%</v>
          </cell>
          <cell r="H278" t="str">
            <v>140010004</v>
          </cell>
          <cell r="I278" t="str">
            <v>Índice de pobreza multidimensional - IPM</v>
          </cell>
          <cell r="J278">
            <v>14.2</v>
          </cell>
          <cell r="K278">
            <v>10.199999999999999</v>
          </cell>
          <cell r="L278" t="str">
            <v>4103</v>
          </cell>
          <cell r="M278" t="str">
            <v>Inclusión social y productiva para la población en situación de vulnerabilidad (4103)</v>
          </cell>
          <cell r="N278" t="str">
            <v>4103017</v>
          </cell>
          <cell r="O278" t="str">
            <v>Beneficiar mensualmente a 3.000 personas con raciones de alimentos para comunidades vulnerables (adultos mayores, personas en condición de discapacidad, niños, niñas y adolescentes)</v>
          </cell>
          <cell r="P278">
            <v>410301700</v>
          </cell>
          <cell r="Q278" t="str">
            <v>Personas beneficiadas con raciones de alimentos (410301700)</v>
          </cell>
          <cell r="R278">
            <v>0</v>
          </cell>
          <cell r="S278" t="str">
            <v>Número</v>
          </cell>
          <cell r="T278">
            <v>3000</v>
          </cell>
          <cell r="U278">
            <v>3000</v>
          </cell>
          <cell r="V278">
            <v>0.25</v>
          </cell>
          <cell r="W278">
            <v>3000</v>
          </cell>
          <cell r="X278">
            <v>0.25</v>
          </cell>
          <cell r="Y278">
            <v>3000</v>
          </cell>
          <cell r="Z278">
            <v>0.25</v>
          </cell>
          <cell r="AA278">
            <v>3000</v>
          </cell>
          <cell r="AB278">
            <v>0.25</v>
          </cell>
          <cell r="AC278" t="str">
            <v>No Acumulativa</v>
          </cell>
          <cell r="AD278">
            <v>10</v>
          </cell>
          <cell r="BL278" t="str">
            <v>Secretaría de Desarrollo Social</v>
          </cell>
        </row>
        <row r="279">
          <cell r="A279">
            <v>271</v>
          </cell>
          <cell r="B279" t="str">
            <v>LE-1</v>
          </cell>
          <cell r="C279" t="str">
            <v>Territorio seguro que integra</v>
          </cell>
          <cell r="D279" t="str">
            <v>Inclusión social y reconciliación</v>
          </cell>
          <cell r="E279">
            <v>41</v>
          </cell>
          <cell r="F279" t="str">
            <v>Disminuir la Pobreza multidimensional 10,2%</v>
          </cell>
          <cell r="G279" t="str">
            <v>Disminuir la pobreza multidimensional al 10,2%</v>
          </cell>
          <cell r="H279" t="str">
            <v>140010004</v>
          </cell>
          <cell r="I279" t="str">
            <v>Índice de pobreza multidimensional - IPM</v>
          </cell>
          <cell r="J279">
            <v>14.2</v>
          </cell>
          <cell r="K279">
            <v>10.199999999999999</v>
          </cell>
          <cell r="L279" t="str">
            <v>4103</v>
          </cell>
          <cell r="M279" t="str">
            <v>Inclusión social y productiva para la población en situación de vulnerabilidad (4103)</v>
          </cell>
          <cell r="N279" t="str">
            <v>4103052</v>
          </cell>
          <cell r="O279" t="str">
            <v xml:space="preserve">Beneficiar a 550 cuidadores de personas con discapacidad en temas de exploración y entendimiento de la discapacidad, normatividad y derechos de las personas con discapacidad, procesos de habilitación y rehabilitación, orientación ocupacional y proyecto de vida. </v>
          </cell>
          <cell r="P279">
            <v>410305200</v>
          </cell>
          <cell r="Q279" t="str">
            <v>Beneficiarios potenciales para quienes se gestiona la oferta social
 (410305200)</v>
          </cell>
          <cell r="R279">
            <v>0</v>
          </cell>
          <cell r="S279" t="str">
            <v xml:space="preserve">Número </v>
          </cell>
          <cell r="T279">
            <v>550</v>
          </cell>
          <cell r="U279">
            <v>130</v>
          </cell>
          <cell r="V279">
            <v>0.23636363636363636</v>
          </cell>
          <cell r="W279">
            <v>140</v>
          </cell>
          <cell r="X279">
            <v>0.25454545454545452</v>
          </cell>
          <cell r="Y279">
            <v>140</v>
          </cell>
          <cell r="Z279">
            <v>0.25454545454545452</v>
          </cell>
          <cell r="AA279">
            <v>140</v>
          </cell>
          <cell r="AB279">
            <v>0.25454545454545452</v>
          </cell>
          <cell r="AC279" t="str">
            <v>Acumulativa</v>
          </cell>
          <cell r="AD279">
            <v>10</v>
          </cell>
          <cell r="BL279" t="str">
            <v>Secretaría de Desarrollo Social</v>
          </cell>
        </row>
        <row r="280">
          <cell r="A280">
            <v>272</v>
          </cell>
          <cell r="B280" t="str">
            <v>LE-1</v>
          </cell>
          <cell r="C280" t="str">
            <v>Territorio seguro que integra</v>
          </cell>
          <cell r="D280" t="str">
            <v>Salud y protección social</v>
          </cell>
          <cell r="E280">
            <v>19</v>
          </cell>
          <cell r="F280" t="str">
            <v>Disminuir la Pobreza multidimensional 10,2%</v>
          </cell>
          <cell r="G280" t="str">
            <v>Disminuir a 3,7 la Tasa de mortalidad (x cada 1.000 habitantes)</v>
          </cell>
          <cell r="H280" t="str">
            <v>050020001</v>
          </cell>
          <cell r="I280" t="str">
            <v>Tasa de mortalidad (x cada 1.000 habitantes)</v>
          </cell>
          <cell r="J280">
            <v>4.0999999999999996</v>
          </cell>
          <cell r="K280">
            <v>3.7</v>
          </cell>
          <cell r="L280" t="str">
            <v>1903</v>
          </cell>
          <cell r="M280" t="str">
            <v>Inspección, vigilancia y control (1903)</v>
          </cell>
          <cell r="N280" t="str">
            <v>1903041</v>
          </cell>
          <cell r="O280" t="str">
            <v>Realizar vigilancia sanitaria e Inspección Vigilancia y Control de la gestión del Sistema general de Seguridad Social en Salud en su jurisdicción</v>
          </cell>
          <cell r="P280">
            <v>190304100</v>
          </cell>
          <cell r="Q280" t="str">
            <v>Distritos que realizan la vigilancia sanitaria e Inspección Vigilancia y Control  de la gestión del Sistema general de Seguridad Social en Salud  en su jurisdicción real y efectivamente  realizados (190304100)</v>
          </cell>
          <cell r="R280">
            <v>1</v>
          </cell>
          <cell r="S280" t="str">
            <v>Número</v>
          </cell>
          <cell r="T280">
            <v>1</v>
          </cell>
          <cell r="U280">
            <v>1</v>
          </cell>
          <cell r="V280">
            <v>0.25</v>
          </cell>
          <cell r="W280">
            <v>1</v>
          </cell>
          <cell r="X280">
            <v>0.25</v>
          </cell>
          <cell r="Y280">
            <v>1</v>
          </cell>
          <cell r="Z280">
            <v>0.25</v>
          </cell>
          <cell r="AA280">
            <v>1</v>
          </cell>
          <cell r="AB280">
            <v>0.25</v>
          </cell>
          <cell r="AC280" t="str">
            <v>No Acumulativa</v>
          </cell>
          <cell r="AD280">
            <v>3</v>
          </cell>
          <cell r="BL280" t="str">
            <v>Secretaría de Salud y Ambiente</v>
          </cell>
        </row>
        <row r="281">
          <cell r="A281">
            <v>273</v>
          </cell>
          <cell r="B281" t="str">
            <v>LE-1</v>
          </cell>
          <cell r="C281" t="str">
            <v>Territorio seguro que integra</v>
          </cell>
          <cell r="D281" t="str">
            <v>Salud y protección social</v>
          </cell>
          <cell r="E281">
            <v>19</v>
          </cell>
          <cell r="F281" t="str">
            <v>Disminuir la Pobreza multidimensional 10,2%</v>
          </cell>
          <cell r="G281" t="str">
            <v>Disminuir a 3,7 la Tasa de mortalidad (x cada 1.000 habitantes)</v>
          </cell>
          <cell r="H281" t="str">
            <v>050020001</v>
          </cell>
          <cell r="I281" t="str">
            <v>Tasa de mortalidad (x cada 1.000 habitantes)</v>
          </cell>
          <cell r="J281">
            <v>4.0999999999999996</v>
          </cell>
          <cell r="K281">
            <v>3.7</v>
          </cell>
          <cell r="L281" t="str">
            <v>1905</v>
          </cell>
          <cell r="M281" t="str">
            <v>Salud pública (1905)</v>
          </cell>
          <cell r="N281" t="str">
            <v>1905041</v>
          </cell>
          <cell r="O281" t="str">
            <v>Atender a 1,000 personas víctimas del conflicto armado con atención psicosocial en los ámbitos individual, familiar y comunitario, como consecuencia de las graves violaciones a los Derechos Humanos y las infracciones al Derecho Internacional Humanitario</v>
          </cell>
          <cell r="P281">
            <v>190504100</v>
          </cell>
          <cell r="Q281" t="str">
            <v>Personas víctimas del conflicto armado atendidas con atención psicosocial (190504100)</v>
          </cell>
          <cell r="R281">
            <v>409</v>
          </cell>
          <cell r="S281" t="str">
            <v>Número</v>
          </cell>
          <cell r="T281">
            <v>1000</v>
          </cell>
          <cell r="U281">
            <v>100</v>
          </cell>
          <cell r="V281">
            <v>0.1</v>
          </cell>
          <cell r="W281">
            <v>300</v>
          </cell>
          <cell r="X281">
            <v>0.3</v>
          </cell>
          <cell r="Y281">
            <v>300</v>
          </cell>
          <cell r="Z281">
            <v>0.3</v>
          </cell>
          <cell r="AA281">
            <v>300</v>
          </cell>
          <cell r="AB281">
            <v>0.3</v>
          </cell>
          <cell r="AC281" t="str">
            <v>Acumulativa</v>
          </cell>
          <cell r="AD281">
            <v>3</v>
          </cell>
          <cell r="BL281" t="str">
            <v>Secretaría de Salud y Ambiente</v>
          </cell>
        </row>
        <row r="282">
          <cell r="A282">
            <v>274</v>
          </cell>
          <cell r="B282" t="str">
            <v>LE-1</v>
          </cell>
          <cell r="C282" t="str">
            <v>Territorio seguro que integra</v>
          </cell>
          <cell r="D282" t="str">
            <v>Salud y protección social</v>
          </cell>
          <cell r="E282">
            <v>19</v>
          </cell>
          <cell r="F282" t="str">
            <v>Disminuir la Pobreza multidimensional 10,2%</v>
          </cell>
          <cell r="G282" t="str">
            <v>Disminuir a 3,7 la Tasa de mortalidad (x cada 1.000 habitantes)</v>
          </cell>
          <cell r="H282" t="str">
            <v>050020001</v>
          </cell>
          <cell r="I282" t="str">
            <v>Tasa de mortalidad (x cada 1.000 habitantes)</v>
          </cell>
          <cell r="J282">
            <v>4.0999999999999996</v>
          </cell>
          <cell r="K282">
            <v>3.7</v>
          </cell>
          <cell r="L282" t="str">
            <v>1905</v>
          </cell>
          <cell r="M282" t="str">
            <v>Salud pública (1905)</v>
          </cell>
          <cell r="N282" t="str">
            <v>1905023</v>
          </cell>
          <cell r="O282" t="str">
            <v>Implementar 4 campañas de gestión del riesgo para el abordaje de enfermedades crónicas no transmisibles que incluya entre otras diabetes (pie diabético) y sarcopenia.</v>
          </cell>
          <cell r="P282">
            <v>190502300</v>
          </cell>
          <cell r="Q282" t="str">
            <v>Campañas de gestión del riesgo para abordar condiciones crónicas prevalentes implementadas (190502300)</v>
          </cell>
          <cell r="R282">
            <v>0</v>
          </cell>
          <cell r="S282" t="str">
            <v>número</v>
          </cell>
          <cell r="T282">
            <v>4</v>
          </cell>
          <cell r="U282">
            <v>0</v>
          </cell>
          <cell r="V282">
            <v>0</v>
          </cell>
          <cell r="W282">
            <v>2</v>
          </cell>
          <cell r="X282">
            <v>0.5</v>
          </cell>
          <cell r="Y282">
            <v>1</v>
          </cell>
          <cell r="Z282">
            <v>0.25</v>
          </cell>
          <cell r="AA282">
            <v>1</v>
          </cell>
          <cell r="AB282">
            <v>0.25</v>
          </cell>
          <cell r="AC282" t="str">
            <v>Acumulativa</v>
          </cell>
          <cell r="AD282">
            <v>3</v>
          </cell>
          <cell r="BL282" t="str">
            <v>Secretaría de Salud y Ambiente</v>
          </cell>
        </row>
        <row r="283">
          <cell r="A283">
            <v>275</v>
          </cell>
          <cell r="B283" t="str">
            <v>LE-1</v>
          </cell>
          <cell r="C283" t="str">
            <v>Territorio seguro que integra</v>
          </cell>
          <cell r="D283" t="str">
            <v>Salud y protección social</v>
          </cell>
          <cell r="E283">
            <v>19</v>
          </cell>
          <cell r="F283" t="str">
            <v>Disminuir la Pobreza multidimensional 10,2%</v>
          </cell>
          <cell r="G283" t="str">
            <v>Disminuir a 3,7 la Tasa de mortalidad (x cada 1.000 habitantes)</v>
          </cell>
          <cell r="H283" t="str">
            <v>050020001</v>
          </cell>
          <cell r="I283" t="str">
            <v>Tasa de mortalidad (x cada 1.000 habitantes)</v>
          </cell>
          <cell r="J283">
            <v>4.0999999999999996</v>
          </cell>
          <cell r="K283">
            <v>3.7</v>
          </cell>
          <cell r="L283" t="str">
            <v>1906</v>
          </cell>
          <cell r="M283" t="str">
            <v>Aseguramiento y prestación integral de servicios de salud (1906)</v>
          </cell>
          <cell r="N283" t="str">
            <v>1906033</v>
          </cell>
          <cell r="O283" t="str">
            <v>Adquirir y dotar dos (2) unidades móviles para la atención médica</v>
          </cell>
          <cell r="P283">
            <v>190603300</v>
          </cell>
          <cell r="Q283" t="str">
            <v>Unidades móviles para la atención médica adquiridas y dotadas (190603300)</v>
          </cell>
          <cell r="R283">
            <v>1</v>
          </cell>
          <cell r="S283" t="str">
            <v>Número</v>
          </cell>
          <cell r="T283">
            <v>2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2</v>
          </cell>
          <cell r="Z283">
            <v>1</v>
          </cell>
          <cell r="AA283">
            <v>0</v>
          </cell>
          <cell r="AB283">
            <v>0</v>
          </cell>
          <cell r="AC283" t="str">
            <v>Acumulativa</v>
          </cell>
          <cell r="AD283">
            <v>3</v>
          </cell>
          <cell r="BL283" t="str">
            <v>Secretaría de Salud y Ambiente</v>
          </cell>
        </row>
        <row r="284">
          <cell r="A284">
            <v>276</v>
          </cell>
          <cell r="B284" t="str">
            <v>LE-1</v>
          </cell>
          <cell r="C284" t="str">
            <v>Territorio seguro que integra</v>
          </cell>
          <cell r="D284" t="str">
            <v>Información estadística.</v>
          </cell>
          <cell r="E284" t="str">
            <v>04</v>
          </cell>
          <cell r="F284" t="str">
            <v>Disminuir la Pobreza multidimensional 10,2%</v>
          </cell>
          <cell r="G284" t="str">
            <v>Disminuir la pobreza multidimensional al 10,2%</v>
          </cell>
          <cell r="H284" t="str">
            <v>140010004</v>
          </cell>
          <cell r="I284" t="str">
            <v>Índice de pobreza multidimensional - IPM</v>
          </cell>
          <cell r="J284">
            <v>14.2</v>
          </cell>
          <cell r="K284">
            <v>10.199999999999999</v>
          </cell>
          <cell r="L284" t="str">
            <v>0406</v>
          </cell>
          <cell r="M284" t="str">
            <v>Generación de la información geográfica del territorio nacional (0406)</v>
          </cell>
          <cell r="N284" t="str">
            <v>0406009</v>
          </cell>
          <cell r="O284" t="str">
            <v xml:space="preserve">Realizar un documento de actualización en el censo de personas con discapacidad del sector urbano y rural definiendo su condición de extrema vulnerabilidad. </v>
          </cell>
          <cell r="P284">
            <v>40600900</v>
          </cell>
          <cell r="Q284" t="str">
            <v>Documentos de estudios técnicos realizados
(040600900)</v>
          </cell>
          <cell r="R284">
            <v>1</v>
          </cell>
          <cell r="S284" t="str">
            <v xml:space="preserve">Número </v>
          </cell>
          <cell r="T284">
            <v>1</v>
          </cell>
          <cell r="U284">
            <v>0</v>
          </cell>
          <cell r="V284">
            <v>0</v>
          </cell>
          <cell r="W284">
            <v>0.33</v>
          </cell>
          <cell r="X284">
            <v>0.33</v>
          </cell>
          <cell r="Y284">
            <v>0.33</v>
          </cell>
          <cell r="Z284">
            <v>0.33</v>
          </cell>
          <cell r="AA284">
            <v>0.34</v>
          </cell>
          <cell r="AB284">
            <v>0.34</v>
          </cell>
          <cell r="AC284" t="str">
            <v>Acumulativa</v>
          </cell>
          <cell r="AD284">
            <v>10</v>
          </cell>
          <cell r="BL284" t="str">
            <v>Secretaría de Desarrollo Social</v>
          </cell>
        </row>
        <row r="285">
          <cell r="A285">
            <v>277</v>
          </cell>
          <cell r="B285" t="str">
            <v>LE-2</v>
          </cell>
          <cell r="C285" t="str">
            <v>Territorio seguro que progresa</v>
          </cell>
          <cell r="D285" t="str">
            <v>Gobierno territorial</v>
          </cell>
          <cell r="E285">
            <v>45</v>
          </cell>
          <cell r="F285" t="str">
            <v>Mejorar el Índice de competitividad de Bucaramanga 6,47 puntos</v>
          </cell>
          <cell r="G285" t="str">
            <v>Reducir a 34 puntos el índice municipal de riesgo ajustado por capacidades</v>
          </cell>
          <cell r="H285" t="str">
            <v>110150007</v>
          </cell>
          <cell r="I285" t="str">
            <v>índice municipal de riesgo ajustado por capacidades</v>
          </cell>
          <cell r="J285">
            <v>35.299999999999997</v>
          </cell>
          <cell r="K285">
            <v>34</v>
          </cell>
          <cell r="L285" t="str">
            <v>4503</v>
          </cell>
          <cell r="M285" t="str">
            <v>Gestión del riesgo de desastres y emergencias (4503).</v>
          </cell>
          <cell r="N285" t="str">
            <v>4503016</v>
          </cell>
          <cell r="O285" t="str">
            <v>Adquirir y dotar un vehículo para la atención a emergencias y desastres</v>
          </cell>
          <cell r="P285">
            <v>450301600</v>
          </cell>
          <cell r="Q285" t="str">
            <v>Organismos de atención de emergencias fortalecidos (450301600)</v>
          </cell>
          <cell r="R285">
            <v>0</v>
          </cell>
          <cell r="S285" t="str">
            <v>Número</v>
          </cell>
          <cell r="T285">
            <v>1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1</v>
          </cell>
          <cell r="AB285">
            <v>1</v>
          </cell>
          <cell r="AC285" t="str">
            <v>Acumulativa</v>
          </cell>
          <cell r="AD285">
            <v>13</v>
          </cell>
          <cell r="BL285" t="str">
            <v>Secretaría del Interior - GR</v>
          </cell>
        </row>
        <row r="286">
          <cell r="A286">
            <v>278</v>
          </cell>
          <cell r="B286" t="str">
            <v>LE-2</v>
          </cell>
          <cell r="C286" t="str">
            <v>Territorio seguro que progresa</v>
          </cell>
          <cell r="D286" t="str">
            <v>Agricultura y desarrollo rural</v>
          </cell>
          <cell r="E286">
            <v>17</v>
          </cell>
          <cell r="F286" t="str">
            <v>Mejorar el Índice de competitividad de Bucaramanga 6,47 puntos</v>
          </cell>
          <cell r="G286" t="str">
            <v>Aumentar a 50% las Unidades Productivas Agropecuarias con asistencia técnica</v>
          </cell>
          <cell r="H286" t="str">
            <v>00000026</v>
          </cell>
          <cell r="I286" t="str">
            <v>Porcentaje de UPA con acceso a asistencia técnica</v>
          </cell>
          <cell r="J286" t="str">
            <v>21.34%</v>
          </cell>
          <cell r="K286">
            <v>0.5</v>
          </cell>
          <cell r="L286" t="str">
            <v>1708</v>
          </cell>
          <cell r="M286" t="str">
            <v>Ciencia, tecnología e innovación agropecuaria (1708)</v>
          </cell>
          <cell r="N286" t="str">
            <v>1708018</v>
          </cell>
          <cell r="O286" t="str">
            <v>Mejorar 2 especies animales a nivel genético para un mejor rendimiento productivo.</v>
          </cell>
          <cell r="P286">
            <v>170801800</v>
          </cell>
          <cell r="Q286" t="str">
            <v>Especies trabajadas a nivel genético (170801800)</v>
          </cell>
          <cell r="R286">
            <v>0</v>
          </cell>
          <cell r="S286" t="str">
            <v>Número</v>
          </cell>
          <cell r="T286">
            <v>2</v>
          </cell>
          <cell r="U286">
            <v>0</v>
          </cell>
          <cell r="V286">
            <v>0</v>
          </cell>
          <cell r="W286">
            <v>1</v>
          </cell>
          <cell r="X286">
            <v>0.5</v>
          </cell>
          <cell r="Y286">
            <v>1</v>
          </cell>
          <cell r="Z286">
            <v>0.5</v>
          </cell>
          <cell r="AA286">
            <v>0</v>
          </cell>
          <cell r="AB286">
            <v>0</v>
          </cell>
          <cell r="AC286" t="str">
            <v>Acumulativa</v>
          </cell>
          <cell r="AD286" t="str">
            <v>2
12</v>
          </cell>
          <cell r="BL286" t="str">
            <v>Secretaría de Desarrollo Social</v>
          </cell>
        </row>
        <row r="287">
          <cell r="A287">
            <v>279</v>
          </cell>
          <cell r="B287" t="str">
            <v>LE-2</v>
          </cell>
          <cell r="C287" t="str">
            <v>Territorio seguro que progresa</v>
          </cell>
          <cell r="D287" t="str">
            <v>Comercio, industria y turismo</v>
          </cell>
          <cell r="E287">
            <v>35</v>
          </cell>
          <cell r="F287" t="str">
            <v>Mejorar el Índice de competitividad de Bucaramanga 6,47 puntos</v>
          </cell>
          <cell r="G287" t="str">
            <v>Aumentar  a 60 %  la Tasa de  supervivencia empresarial en  Bucaramanga</v>
          </cell>
          <cell r="H287" t="str">
            <v>00000022</v>
          </cell>
          <cell r="I287" t="str">
            <v>Tasa de supervivencia empresarial</v>
          </cell>
          <cell r="J287">
            <v>0.51200000000000001</v>
          </cell>
          <cell r="K287">
            <v>0.6</v>
          </cell>
          <cell r="L287" t="str">
            <v>3502</v>
          </cell>
          <cell r="M287" t="str">
            <v>Productividad y competitividad de las empresas colombianas (3502).</v>
          </cell>
          <cell r="N287" t="str">
            <v>3502012</v>
          </cell>
          <cell r="O287" t="str">
            <v>Implementar un proyecto para la modernización y fomento de la innovación empresarial, la inclusión financiera y la participación ciudadana en la economía popular a través de una herramienta digital, dirigido a la situación de informalidad económica o laboral y sin historial financiero</v>
          </cell>
          <cell r="P287">
            <v>350201200</v>
          </cell>
          <cell r="Q287" t="str">
            <v>Proyectos de innovación cofinanciados (350201200).</v>
          </cell>
          <cell r="R287">
            <v>0</v>
          </cell>
          <cell r="S287" t="str">
            <v>Número</v>
          </cell>
          <cell r="T287">
            <v>1</v>
          </cell>
          <cell r="U287">
            <v>1</v>
          </cell>
          <cell r="V287">
            <v>0.25</v>
          </cell>
          <cell r="W287">
            <v>1</v>
          </cell>
          <cell r="X287">
            <v>0.25</v>
          </cell>
          <cell r="Y287">
            <v>1</v>
          </cell>
          <cell r="Z287">
            <v>0.25</v>
          </cell>
          <cell r="AA287">
            <v>1</v>
          </cell>
          <cell r="AB287">
            <v>0.25</v>
          </cell>
          <cell r="AC287" t="str">
            <v>No Acumulativa</v>
          </cell>
          <cell r="AD287" t="str">
            <v>8, 11</v>
          </cell>
          <cell r="BL287" t="str">
            <v>IMEBU</v>
          </cell>
        </row>
        <row r="288">
          <cell r="A288">
            <v>280</v>
          </cell>
          <cell r="B288" t="str">
            <v>LE-2</v>
          </cell>
          <cell r="C288" t="str">
            <v>Territorio seguro que progresa</v>
          </cell>
          <cell r="D288" t="str">
            <v>Trabajo</v>
          </cell>
          <cell r="E288">
            <v>36</v>
          </cell>
          <cell r="F288" t="str">
            <v>Mejorar el Índice de competitividad de Bucaramanga 6,47 puntos</v>
          </cell>
          <cell r="G288" t="str">
            <v>Aumentar  a 60 %  la Tasa de  supervivencia empresarial en  Bucaramanga</v>
          </cell>
          <cell r="H288" t="str">
            <v>00000022</v>
          </cell>
          <cell r="I288" t="str">
            <v>Tasa de supervivencia empresarial</v>
          </cell>
          <cell r="J288">
            <v>0.51200000000000001</v>
          </cell>
          <cell r="K288">
            <v>0.6</v>
          </cell>
          <cell r="L288" t="str">
            <v>3605</v>
          </cell>
          <cell r="M288" t="str">
            <v>Fomento de la investigacion, desarrollo tecnologico e innovacion del sector trabajo (3605)</v>
          </cell>
          <cell r="N288" t="str">
            <v>3605012</v>
          </cell>
          <cell r="O288" t="str">
            <v>Implementar una estrategia para el desarrollo de habilidades productivas a la población barrista del municipio</v>
          </cell>
          <cell r="P288">
            <v>360501200</v>
          </cell>
          <cell r="Q288" t="str">
            <v>Estrategias implementadas
(360501200).</v>
          </cell>
          <cell r="R288">
            <v>0</v>
          </cell>
          <cell r="S288" t="str">
            <v xml:space="preserve">Número </v>
          </cell>
          <cell r="T288">
            <v>1</v>
          </cell>
          <cell r="U288">
            <v>1</v>
          </cell>
          <cell r="V288">
            <v>0.25</v>
          </cell>
          <cell r="W288">
            <v>1</v>
          </cell>
          <cell r="X288">
            <v>0.25</v>
          </cell>
          <cell r="Y288">
            <v>1</v>
          </cell>
          <cell r="Z288">
            <v>0.25</v>
          </cell>
          <cell r="AA288">
            <v>1</v>
          </cell>
          <cell r="AB288">
            <v>0.25</v>
          </cell>
          <cell r="AC288" t="str">
            <v>No Acumulativa</v>
          </cell>
          <cell r="AD288">
            <v>10</v>
          </cell>
          <cell r="BL288" t="str">
            <v>Secretaría de Desarrollo Social</v>
          </cell>
        </row>
        <row r="289">
          <cell r="A289">
            <v>281</v>
          </cell>
          <cell r="B289" t="str">
            <v>LE-2</v>
          </cell>
          <cell r="C289" t="str">
            <v>Territorio seguro que progresa</v>
          </cell>
          <cell r="D289" t="str">
            <v>Transporte.</v>
          </cell>
          <cell r="E289">
            <v>24</v>
          </cell>
          <cell r="F289" t="str">
            <v>Mejorar el Índice de competitividad de Bucaramanga 6,47 puntos</v>
          </cell>
          <cell r="G289" t="str">
            <v>Incrementar a 50.000 el numero de viajes promedio en dias habiles, realizados por la poblacion en el sistema de transporte masivo</v>
          </cell>
          <cell r="H289" t="str">
            <v>00000025</v>
          </cell>
          <cell r="I289" t="str">
            <v>Viajes promedio en dias habiles realizados por la poblacion en el sistema de transporte masivo</v>
          </cell>
          <cell r="J289">
            <v>27000</v>
          </cell>
          <cell r="K289">
            <v>50000</v>
          </cell>
          <cell r="L289" t="str">
            <v>2408</v>
          </cell>
          <cell r="M289" t="str">
            <v>Prestación de servicios de transporte público de pasajeros (2408).</v>
          </cell>
          <cell r="N289" t="str">
            <v>2408037</v>
          </cell>
          <cell r="O289" t="str">
            <v xml:space="preserve">Implementar una (1) estrategia anti-evasión como servicio de control de la evasión de pago en los sistemas de transporte publico organizado, mediante la tarifa diferencial a la población vulnerable. (menores de edad, escolarizados, estudiantes universitarios, técnicos y tecnólogos, deportistas, artistas, adulto mayor y población con discapacidad, SISBEN ABC) </v>
          </cell>
          <cell r="P289">
            <v>240803700</v>
          </cell>
          <cell r="Q289" t="str">
            <v>Estrategias anti-evasión implementadas (240803700)</v>
          </cell>
          <cell r="R289">
            <v>1</v>
          </cell>
          <cell r="S289" t="str">
            <v xml:space="preserve">Número </v>
          </cell>
          <cell r="T289">
            <v>1</v>
          </cell>
          <cell r="U289">
            <v>0</v>
          </cell>
          <cell r="V289">
            <v>0</v>
          </cell>
          <cell r="W289">
            <v>1</v>
          </cell>
          <cell r="X289">
            <v>0.33</v>
          </cell>
          <cell r="Y289">
            <v>1</v>
          </cell>
          <cell r="Z289">
            <v>0.33</v>
          </cell>
          <cell r="AA289">
            <v>1</v>
          </cell>
          <cell r="AB289">
            <v>0.34</v>
          </cell>
          <cell r="AC289" t="str">
            <v>No Acumulativa</v>
          </cell>
          <cell r="AD289">
            <v>9</v>
          </cell>
          <cell r="BL289" t="str">
            <v>Secretaría de Hacienda</v>
          </cell>
        </row>
        <row r="290">
          <cell r="A290">
            <v>282</v>
          </cell>
          <cell r="B290" t="str">
            <v>LE-2</v>
          </cell>
          <cell r="C290" t="str">
            <v>Territorio seguro que progresa</v>
          </cell>
          <cell r="D290" t="str">
            <v>Transporte.</v>
          </cell>
          <cell r="E290">
            <v>24</v>
          </cell>
          <cell r="F290" t="str">
            <v>Mejorar el Índice de competitividad de Bucaramanga 6,47 puntos</v>
          </cell>
          <cell r="G290" t="str">
            <v>Incrementar a 50.000 el numero de viajes promedio en dias habiles, realizados por la poblacion en el sistema de transporte masivo</v>
          </cell>
          <cell r="H290" t="str">
            <v>00000025</v>
          </cell>
          <cell r="I290" t="str">
            <v>Viajes promedio en dias habiles realizados por la poblacion en el sistema de transporte masivo</v>
          </cell>
          <cell r="J290">
            <v>27000</v>
          </cell>
          <cell r="K290">
            <v>50000</v>
          </cell>
          <cell r="L290" t="str">
            <v>2408</v>
          </cell>
          <cell r="M290" t="str">
            <v>Prestación de servicios de transporte público de pasajeros (2408).</v>
          </cell>
          <cell r="N290" t="str">
            <v>2408024</v>
          </cell>
          <cell r="O290" t="str">
            <v>Realizar estudio de pre-inversión sobre el SITME en Bucaramanga</v>
          </cell>
          <cell r="P290">
            <v>240802400</v>
          </cell>
          <cell r="Q290" t="str">
            <v>Estudios de pre-inversión realizados (240802400)</v>
          </cell>
          <cell r="R290">
            <v>0</v>
          </cell>
          <cell r="S290" t="str">
            <v xml:space="preserve">Número </v>
          </cell>
          <cell r="T290">
            <v>1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</v>
          </cell>
          <cell r="AB290">
            <v>1</v>
          </cell>
          <cell r="AC290" t="str">
            <v>Acumulativa</v>
          </cell>
          <cell r="AD290">
            <v>9</v>
          </cell>
          <cell r="BL290" t="str">
            <v>Secretaría de Hacienda</v>
          </cell>
        </row>
        <row r="291">
          <cell r="A291">
            <v>283</v>
          </cell>
          <cell r="B291" t="str">
            <v>LE-2</v>
          </cell>
          <cell r="C291" t="str">
            <v>Territorio seguro que progresa</v>
          </cell>
          <cell r="D291" t="str">
            <v>Transporte.</v>
          </cell>
          <cell r="E291">
            <v>24</v>
          </cell>
          <cell r="F291" t="str">
            <v>Mejorar el Índice de competitividad de Bucaramanga 6,47 puntos</v>
          </cell>
          <cell r="G291" t="str">
            <v>Disminuir a 13,3 la tasa de mortalidad por accidentes de transporte terreste</v>
          </cell>
          <cell r="H291" t="str">
            <v>050020022</v>
          </cell>
          <cell r="I291" t="str">
            <v>Salud - Tasa ajustada de mortalidad por accidentes de transporte terrestre</v>
          </cell>
          <cell r="J291">
            <v>14.47</v>
          </cell>
          <cell r="K291">
            <v>13.3</v>
          </cell>
          <cell r="L291" t="str">
            <v>2409</v>
          </cell>
          <cell r="M291" t="str">
            <v>Seguridad de transporte (2409).</v>
          </cell>
          <cell r="N291" t="str">
            <v>2409011</v>
          </cell>
          <cell r="O291" t="str">
            <v>Dotar a un (1) Organismo e tránsito con implementos para el control del tránsito</v>
          </cell>
          <cell r="P291">
            <v>240901100</v>
          </cell>
          <cell r="Q291" t="str">
            <v>Organismos de tránsito dotados con implementos para el control del tránsito
(240901100)</v>
          </cell>
          <cell r="R291">
            <v>1</v>
          </cell>
          <cell r="S291" t="str">
            <v>Número</v>
          </cell>
          <cell r="T291">
            <v>1</v>
          </cell>
          <cell r="U291">
            <v>1</v>
          </cell>
          <cell r="V291">
            <v>0.5</v>
          </cell>
          <cell r="W291">
            <v>1</v>
          </cell>
          <cell r="X291">
            <v>0.5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No Acumulativa</v>
          </cell>
          <cell r="AD291">
            <v>9</v>
          </cell>
          <cell r="BL291" t="str">
            <v>Dirección de Tránsito</v>
          </cell>
        </row>
        <row r="292">
          <cell r="A292">
            <v>284</v>
          </cell>
          <cell r="B292" t="str">
            <v>LE-3</v>
          </cell>
          <cell r="C292" t="str">
            <v>Territorio seguro y sostenible</v>
          </cell>
          <cell r="D292" t="str">
            <v>Ambiente y desarrollo sostenible.</v>
          </cell>
          <cell r="E292">
            <v>32</v>
          </cell>
          <cell r="F292" t="str">
            <v>Disminuir a 12% las áreas de ecosistemas degradados</v>
          </cell>
          <cell r="G292" t="str">
            <v>Reducir 60 hectareas de ecosistemas degradados dentro del DRMI de Bucaramanga</v>
          </cell>
          <cell r="H292" t="str">
            <v>00000032</v>
          </cell>
          <cell r="I292" t="str">
            <v>Áreas en proceso de restauración, recuperación y rehabilitación de ecosistemas degradados</v>
          </cell>
          <cell r="J292">
            <v>307.87</v>
          </cell>
          <cell r="K292">
            <v>247.87</v>
          </cell>
          <cell r="L292" t="str">
            <v>3203</v>
          </cell>
          <cell r="M292" t="str">
            <v>Gestión integral del recurso hídrico (3203)</v>
          </cell>
          <cell r="N292" t="str">
            <v>3203050</v>
          </cell>
          <cell r="O292" t="str">
            <v>Formular e Implementar una estrategia de incidencia social, comunicacional, interinstitucional, jurídica y técnica para la defensa y protección de la alta montaña de Santurbán ante la amenaza del cambio climático y los impactos de actividades antrópicas, como los proyectos de minería a gran escala</v>
          </cell>
          <cell r="P292">
            <v>320305000</v>
          </cell>
          <cell r="Q292" t="str">
            <v>Hectáreas de áreas de ecosistemas estratégicos 
(320305000)</v>
          </cell>
          <cell r="R292">
            <v>0</v>
          </cell>
          <cell r="S292" t="str">
            <v>Hectáreas</v>
          </cell>
          <cell r="T292">
            <v>50</v>
          </cell>
          <cell r="U292">
            <v>0</v>
          </cell>
          <cell r="V292">
            <v>0</v>
          </cell>
          <cell r="W292">
            <v>3</v>
          </cell>
          <cell r="X292">
            <v>0.06</v>
          </cell>
          <cell r="Y292">
            <v>22</v>
          </cell>
          <cell r="Z292">
            <v>0.44</v>
          </cell>
          <cell r="AA292">
            <v>25</v>
          </cell>
          <cell r="AB292">
            <v>0.5</v>
          </cell>
          <cell r="AC292" t="str">
            <v>Acumulativa</v>
          </cell>
          <cell r="AD292" t="str">
            <v>6
13
17</v>
          </cell>
          <cell r="BL292" t="str">
            <v>Secretaría de Salud y Ambiente</v>
          </cell>
        </row>
        <row r="293">
          <cell r="A293">
            <v>285</v>
          </cell>
          <cell r="B293" t="str">
            <v>LE-3</v>
          </cell>
          <cell r="C293" t="str">
            <v>Territorio seguro y sostenible</v>
          </cell>
          <cell r="D293" t="str">
            <v>Ambiente y desarrollo sostenible.</v>
          </cell>
          <cell r="E293">
            <v>32</v>
          </cell>
          <cell r="F293" t="str">
            <v>Disminuir a 12% las áreas de ecosistemas degradados</v>
          </cell>
          <cell r="G293" t="str">
            <v>Reducir 60 hectareas de ecosistemas degradados dentro del DRMI de Bucaramanga</v>
          </cell>
          <cell r="H293" t="str">
            <v>00000032</v>
          </cell>
          <cell r="I293" t="str">
            <v>Áreas en proceso de restauración, recuperación y rehabilitación de ecosistemas degradados</v>
          </cell>
          <cell r="J293">
            <v>307.87</v>
          </cell>
          <cell r="K293">
            <v>247.87</v>
          </cell>
          <cell r="L293" t="str">
            <v>3202</v>
          </cell>
          <cell r="M293" t="str">
            <v>Conservación de la biodiversidad y sus servicios ecosistémicos (3202)</v>
          </cell>
          <cell r="N293" t="str">
            <v>3202005</v>
          </cell>
          <cell r="O293" t="str">
            <v>Formular e implementar un plan de restauración y conservación de los ecosistemas de bambú y guadua de los cerros orientales de Bucaramanga</v>
          </cell>
          <cell r="P293">
            <v>320200500</v>
          </cell>
          <cell r="Q293" t="str">
            <v>Áreas en proceso de restauración (320200500)</v>
          </cell>
          <cell r="R293">
            <v>0</v>
          </cell>
          <cell r="S293" t="str">
            <v>Hectáreas</v>
          </cell>
          <cell r="T293">
            <v>10</v>
          </cell>
          <cell r="U293">
            <v>0</v>
          </cell>
          <cell r="V293">
            <v>0</v>
          </cell>
          <cell r="W293">
            <v>1.5</v>
          </cell>
          <cell r="X293">
            <v>0.15</v>
          </cell>
          <cell r="Y293">
            <v>4</v>
          </cell>
          <cell r="Z293">
            <v>0.4</v>
          </cell>
          <cell r="AA293">
            <v>4.5</v>
          </cell>
          <cell r="AB293">
            <v>0.45</v>
          </cell>
          <cell r="AC293" t="str">
            <v>Acumulativa</v>
          </cell>
          <cell r="AD293" t="str">
            <v>13
15</v>
          </cell>
          <cell r="BL293" t="str">
            <v>Secretaría de Salud y Ambiente</v>
          </cell>
        </row>
        <row r="294">
          <cell r="A294">
            <v>286</v>
          </cell>
          <cell r="B294" t="str">
            <v>LE-3</v>
          </cell>
          <cell r="C294" t="str">
            <v>Territorio seguro y sostenible</v>
          </cell>
          <cell r="D294" t="str">
            <v>Gobierno territorial</v>
          </cell>
          <cell r="E294">
            <v>45</v>
          </cell>
          <cell r="F294" t="str">
            <v>Disminuir a 12% las áreas de ecosistemas degradados</v>
          </cell>
          <cell r="G294" t="str">
            <v>Aumentar al 45% las personas consultadas que  son responsables en su ejercicio de tenencia de animales de compañia</v>
          </cell>
          <cell r="H294" t="str">
            <v>00000031</v>
          </cell>
          <cell r="I294" t="str">
            <v>Tenencia responsable de mascotas</v>
          </cell>
          <cell r="J294" t="str">
            <v>ND</v>
          </cell>
          <cell r="K294">
            <v>0.45</v>
          </cell>
          <cell r="L294" t="str">
            <v>4501</v>
          </cell>
          <cell r="M294" t="str">
            <v>Fortalecimiento de la convivencia y la seguridad ciudadana (4501).</v>
          </cell>
          <cell r="N294" t="str">
            <v>4501081</v>
          </cell>
          <cell r="O294" t="str">
            <v>Servicio de apoyo para la atención de contravenciones y solución de conflictos de convivencia ciudadana a través de la adquisición de un vehículo para la atención de los casos de maltrato y tratos crueles a animales en la ciudad de Bucaramanga</v>
          </cell>
          <cell r="P294">
            <v>450108100</v>
          </cell>
          <cell r="Q294" t="str">
            <v>Casos atendidos (450108100)</v>
          </cell>
          <cell r="R294">
            <v>0</v>
          </cell>
          <cell r="S294" t="str">
            <v>Número</v>
          </cell>
          <cell r="T294">
            <v>1</v>
          </cell>
          <cell r="U294">
            <v>0</v>
          </cell>
          <cell r="V294">
            <v>0</v>
          </cell>
          <cell r="W294">
            <v>10</v>
          </cell>
          <cell r="X294">
            <v>0.33</v>
          </cell>
          <cell r="Y294">
            <v>70</v>
          </cell>
          <cell r="Z294">
            <v>0.33</v>
          </cell>
          <cell r="AA294">
            <v>70</v>
          </cell>
          <cell r="AB294">
            <v>0.34</v>
          </cell>
          <cell r="AC294" t="str">
            <v>No Acumulativa</v>
          </cell>
          <cell r="AD294">
            <v>15</v>
          </cell>
          <cell r="BL294" t="str">
            <v>Secretaría del Interior</v>
          </cell>
        </row>
        <row r="295">
          <cell r="A295">
            <v>287</v>
          </cell>
          <cell r="B295" t="str">
            <v>LE-3</v>
          </cell>
          <cell r="C295" t="str">
            <v>Territorio seguro y sostenible</v>
          </cell>
          <cell r="D295" t="str">
            <v>Gobierno territorial</v>
          </cell>
          <cell r="E295">
            <v>45</v>
          </cell>
          <cell r="F295" t="str">
            <v>Aumentar a 9 m2 de espacio público por habitante</v>
          </cell>
          <cell r="G295" t="str">
            <v>Reducir a 34 puntos el índice municipal de riesgo ajustado por capacidades</v>
          </cell>
          <cell r="H295" t="str">
            <v>110150007</v>
          </cell>
          <cell r="I295" t="str">
            <v>índice municipal de riesgo ajustado por capacidades</v>
          </cell>
          <cell r="J295">
            <v>35.299999999999997</v>
          </cell>
          <cell r="K295">
            <v>34</v>
          </cell>
          <cell r="L295" t="str">
            <v>4503</v>
          </cell>
          <cell r="M295" t="str">
            <v>Gestión del riesgo de desastres y emergencias (4503).</v>
          </cell>
          <cell r="N295" t="str">
            <v>4503015</v>
          </cell>
          <cell r="O295" t="str">
            <v>Construir una (1) estación de Bomberos en el municipio.</v>
          </cell>
          <cell r="P295">
            <v>450301500</v>
          </cell>
          <cell r="Q295" t="str">
            <v>Estaciones de bomberos construidas (450301500)</v>
          </cell>
          <cell r="R295">
            <v>4</v>
          </cell>
          <cell r="S295" t="str">
            <v>Número</v>
          </cell>
          <cell r="T295">
            <v>1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0.6</v>
          </cell>
          <cell r="Z295">
            <v>0.6</v>
          </cell>
          <cell r="AA295">
            <v>0.4</v>
          </cell>
          <cell r="AB295">
            <v>0.4</v>
          </cell>
          <cell r="AC295" t="str">
            <v>Acumulativa</v>
          </cell>
          <cell r="AD295">
            <v>11</v>
          </cell>
          <cell r="BL295" t="str">
            <v>Bomberos de Bucaramanga</v>
          </cell>
        </row>
        <row r="296">
          <cell r="A296">
            <v>288</v>
          </cell>
          <cell r="B296" t="str">
            <v>LE-3</v>
          </cell>
          <cell r="C296" t="str">
            <v>Territorio seguro y sostenible</v>
          </cell>
          <cell r="D296" t="str">
            <v>Gobierno territorial</v>
          </cell>
          <cell r="E296">
            <v>45</v>
          </cell>
          <cell r="F296" t="str">
            <v>Aumentar a 9 m2 de espacio público por habitante</v>
          </cell>
          <cell r="G296" t="str">
            <v>Reducir a 34 puntos el índice municipal de riesgo ajustado por capacidades</v>
          </cell>
          <cell r="H296" t="str">
            <v>110150007</v>
          </cell>
          <cell r="I296" t="str">
            <v>índice municipal de riesgo ajustado por capacidades</v>
          </cell>
          <cell r="J296">
            <v>35.299999999999997</v>
          </cell>
          <cell r="K296">
            <v>34</v>
          </cell>
          <cell r="L296" t="str">
            <v>4503</v>
          </cell>
          <cell r="M296" t="str">
            <v>Gestión del riesgo de desastres y emergencias (4503).</v>
          </cell>
          <cell r="N296" t="str">
            <v>4503014</v>
          </cell>
          <cell r="O296" t="str">
            <v>Adecuar 3 estaciones de bomberos en el municipio.</v>
          </cell>
          <cell r="P296">
            <v>450301400</v>
          </cell>
          <cell r="Q296" t="str">
            <v>Estaciones de bomberos adecuadas (450301400)</v>
          </cell>
          <cell r="R296">
            <v>3</v>
          </cell>
          <cell r="S296" t="str">
            <v>Número</v>
          </cell>
          <cell r="T296">
            <v>3</v>
          </cell>
          <cell r="U296">
            <v>1</v>
          </cell>
          <cell r="V296">
            <v>0.33333333333333331</v>
          </cell>
          <cell r="W296">
            <v>1</v>
          </cell>
          <cell r="X296">
            <v>0.33333333333333331</v>
          </cell>
          <cell r="Y296">
            <v>0.5</v>
          </cell>
          <cell r="Z296">
            <v>0.16666666666666666</v>
          </cell>
          <cell r="AA296">
            <v>0.5</v>
          </cell>
          <cell r="AB296">
            <v>0.16666666666666666</v>
          </cell>
          <cell r="AC296" t="str">
            <v>Acumulativa</v>
          </cell>
          <cell r="AD296">
            <v>11</v>
          </cell>
          <cell r="BL296" t="str">
            <v>Bomberos de Bucaramanga</v>
          </cell>
        </row>
        <row r="297">
          <cell r="A297">
            <v>289</v>
          </cell>
          <cell r="B297" t="str">
            <v>LE-3</v>
          </cell>
          <cell r="C297" t="str">
            <v>Territorio seguro y sostenible</v>
          </cell>
          <cell r="D297" t="str">
            <v>Gobierno territorial</v>
          </cell>
          <cell r="E297">
            <v>45</v>
          </cell>
          <cell r="F297" t="str">
            <v>Aumentar a 9 m2 de espacio público por habitante</v>
          </cell>
          <cell r="G297" t="str">
            <v>Reducir a 34 puntos el índice municipal de riesgo ajustado por capacidades</v>
          </cell>
          <cell r="H297" t="str">
            <v>110150007</v>
          </cell>
          <cell r="I297" t="str">
            <v>índice municipal de riesgo ajustado por capacidades</v>
          </cell>
          <cell r="J297">
            <v>35.299999999999997</v>
          </cell>
          <cell r="K297">
            <v>34</v>
          </cell>
          <cell r="L297" t="str">
            <v>4503</v>
          </cell>
          <cell r="M297" t="str">
            <v>Gestión del riesgo de desastres y emergencias (4503).</v>
          </cell>
          <cell r="N297" t="str">
            <v>4503016</v>
          </cell>
          <cell r="O297" t="str">
            <v xml:space="preserve">Fortalecer un (1) cuerpo de bomberos en el municipio. </v>
          </cell>
          <cell r="P297">
            <v>450301600</v>
          </cell>
          <cell r="Q297" t="str">
            <v>Organismos de atención de emergencias fortalecidos (450301600)</v>
          </cell>
          <cell r="R297">
            <v>1</v>
          </cell>
          <cell r="S297" t="str">
            <v>Número</v>
          </cell>
          <cell r="T297">
            <v>1</v>
          </cell>
          <cell r="U297">
            <v>1</v>
          </cell>
          <cell r="V297">
            <v>0.25</v>
          </cell>
          <cell r="W297">
            <v>1</v>
          </cell>
          <cell r="X297">
            <v>0.25</v>
          </cell>
          <cell r="Y297">
            <v>1</v>
          </cell>
          <cell r="Z297">
            <v>0.25</v>
          </cell>
          <cell r="AA297">
            <v>1</v>
          </cell>
          <cell r="AB297">
            <v>0.25</v>
          </cell>
          <cell r="AC297" t="str">
            <v>No Acumulativa</v>
          </cell>
          <cell r="AD297">
            <v>11</v>
          </cell>
          <cell r="BL297" t="str">
            <v>Bomberos de Bucaramanga</v>
          </cell>
        </row>
        <row r="298">
          <cell r="A298">
            <v>290</v>
          </cell>
          <cell r="B298" t="str">
            <v>LE-5</v>
          </cell>
          <cell r="C298" t="str">
            <v>Territorio seguro que protege</v>
          </cell>
          <cell r="D298" t="str">
            <v>Gobierno territorial</v>
          </cell>
          <cell r="E298">
            <v>45</v>
          </cell>
          <cell r="F298" t="str">
            <v>Diminuir a 14,1 la tasa de homicidios</v>
          </cell>
          <cell r="G298" t="str">
            <v>Disminuir a 109 la tasa de violencia intrafamiliar</v>
          </cell>
          <cell r="H298" t="str">
            <v>060020001</v>
          </cell>
          <cell r="I298" t="str">
            <v>Tasa de violencia intrafamiliar por cada 100.000 habitantes</v>
          </cell>
          <cell r="J298">
            <v>188</v>
          </cell>
          <cell r="K298">
            <v>109</v>
          </cell>
          <cell r="L298" t="str">
            <v>4501</v>
          </cell>
          <cell r="M298" t="str">
            <v xml:space="preserve"> Fortalecimiento de la convivencia y la seguridad ciudadana(4501)</v>
          </cell>
          <cell r="N298" t="str">
            <v>4501030</v>
          </cell>
          <cell r="O298" t="str">
            <v>Instalar 2 Drones para el servicio de vigilancia para los cuerpos de seguridad del municipio de Bucaramanga</v>
          </cell>
          <cell r="P298">
            <v>450103000</v>
          </cell>
          <cell r="Q298" t="str">
            <v>Aeronaves remotamente tripuladas instaladas 
450103000</v>
          </cell>
          <cell r="R298">
            <v>2</v>
          </cell>
          <cell r="S298" t="str">
            <v>Número</v>
          </cell>
          <cell r="T298">
            <v>2</v>
          </cell>
          <cell r="U298">
            <v>1</v>
          </cell>
          <cell r="V298">
            <v>0.5</v>
          </cell>
          <cell r="W298">
            <v>0</v>
          </cell>
          <cell r="X298">
            <v>0.5</v>
          </cell>
          <cell r="Y298">
            <v>0</v>
          </cell>
          <cell r="Z298">
            <v>0</v>
          </cell>
          <cell r="AA298">
            <v>2</v>
          </cell>
          <cell r="AB298">
            <v>1</v>
          </cell>
          <cell r="AC298" t="str">
            <v>No Acumulativa</v>
          </cell>
          <cell r="AD298">
            <v>16</v>
          </cell>
          <cell r="BL298" t="str">
            <v>Secretaría del Interior</v>
          </cell>
        </row>
        <row r="299">
          <cell r="A299">
            <v>291</v>
          </cell>
          <cell r="B299" t="str">
            <v>LE-5</v>
          </cell>
          <cell r="C299" t="str">
            <v>Territorio seguro que protege</v>
          </cell>
          <cell r="D299" t="str">
            <v>Gobierno territorial</v>
          </cell>
          <cell r="E299">
            <v>45</v>
          </cell>
          <cell r="F299" t="str">
            <v>Diminuir a 14,1 la tasa de homicidios</v>
          </cell>
          <cell r="G299" t="str">
            <v>Disminuir a 109 la tasa de violencia intrafamiliar</v>
          </cell>
          <cell r="H299" t="str">
            <v>060020001</v>
          </cell>
          <cell r="I299" t="str">
            <v>Tasa de violencia intrafamiliar por cada 100.000 habitantes</v>
          </cell>
          <cell r="J299">
            <v>188</v>
          </cell>
          <cell r="K299">
            <v>109</v>
          </cell>
          <cell r="L299" t="str">
            <v>4501</v>
          </cell>
          <cell r="M299" t="str">
            <v xml:space="preserve"> Fortalecimiento de la convivencia y la seguridad ciudadana(4501)</v>
          </cell>
          <cell r="N299" t="str">
            <v>4501028</v>
          </cell>
          <cell r="O299" t="str">
            <v>Instalar y/o mantener 850 cámaras de seguridad para el CCTV en el marco de la Seguridad y Convivencia Ciudadana de Bucaramanga</v>
          </cell>
          <cell r="P299">
            <v>450102800</v>
          </cell>
          <cell r="Q299" t="str">
            <v>Cámaras de seguridad instaladas 
450102800</v>
          </cell>
          <cell r="R299">
            <v>808</v>
          </cell>
          <cell r="S299" t="str">
            <v>Número</v>
          </cell>
          <cell r="T299">
            <v>850</v>
          </cell>
          <cell r="U299">
            <v>0</v>
          </cell>
          <cell r="V299">
            <v>0</v>
          </cell>
          <cell r="W299">
            <v>40</v>
          </cell>
          <cell r="X299">
            <v>4.7058823529411764E-2</v>
          </cell>
          <cell r="Y299">
            <v>405</v>
          </cell>
          <cell r="Z299">
            <v>0.47647058823529409</v>
          </cell>
          <cell r="AA299">
            <v>405</v>
          </cell>
          <cell r="AB299">
            <v>0.47647058823529409</v>
          </cell>
          <cell r="AC299" t="str">
            <v>Acumulativa</v>
          </cell>
          <cell r="AD299">
            <v>16</v>
          </cell>
          <cell r="BL299" t="str">
            <v>Secretaría del Interior</v>
          </cell>
        </row>
        <row r="300">
          <cell r="A300">
            <v>292</v>
          </cell>
          <cell r="B300" t="str">
            <v>LE-5</v>
          </cell>
          <cell r="C300" t="str">
            <v>Territorio seguro que protege</v>
          </cell>
          <cell r="D300" t="str">
            <v>Gobierno territorial</v>
          </cell>
          <cell r="E300">
            <v>45</v>
          </cell>
          <cell r="F300" t="str">
            <v>Diminuir a 14,1 la tasa de homicidios</v>
          </cell>
          <cell r="G300" t="str">
            <v>Disminuir a 109 la tasa de violencia intrafamiliar</v>
          </cell>
          <cell r="H300" t="str">
            <v>060020001</v>
          </cell>
          <cell r="I300" t="str">
            <v>Tasa de violencia intrafamiliar por cada 100.000 habitantes</v>
          </cell>
          <cell r="J300">
            <v>188</v>
          </cell>
          <cell r="K300">
            <v>109</v>
          </cell>
          <cell r="L300" t="str">
            <v>4501</v>
          </cell>
          <cell r="M300" t="str">
            <v xml:space="preserve"> Fortalecimiento de la convivencia y la seguridad ciudadana(4501)</v>
          </cell>
          <cell r="N300" t="str">
            <v>4501032</v>
          </cell>
          <cell r="O300" t="str">
            <v>Instalar y dotar 1 Centro de Información Estratégica de la Policía Metropolitana de Bucaramanga</v>
          </cell>
          <cell r="P300">
            <v>450103200</v>
          </cell>
          <cell r="Q300" t="str">
            <v>Centros de Información Estratégica Policía Seccional instalados y dotados
450103200</v>
          </cell>
          <cell r="R300">
            <v>0</v>
          </cell>
          <cell r="S300" t="str">
            <v>Número</v>
          </cell>
          <cell r="T300">
            <v>1</v>
          </cell>
          <cell r="U300">
            <v>0</v>
          </cell>
          <cell r="V300">
            <v>0</v>
          </cell>
          <cell r="W300">
            <v>1</v>
          </cell>
          <cell r="X300">
            <v>0.5</v>
          </cell>
          <cell r="Y300">
            <v>1</v>
          </cell>
          <cell r="Z300">
            <v>0.5</v>
          </cell>
          <cell r="AA300">
            <v>0</v>
          </cell>
          <cell r="AB300">
            <v>0</v>
          </cell>
          <cell r="AC300" t="str">
            <v>No Acumulativa</v>
          </cell>
          <cell r="AD300">
            <v>16</v>
          </cell>
          <cell r="BL300" t="str">
            <v>Secretaría del Interior</v>
          </cell>
        </row>
        <row r="301">
          <cell r="A301">
            <v>293</v>
          </cell>
          <cell r="B301" t="str">
            <v>LE-5</v>
          </cell>
          <cell r="C301" t="str">
            <v>Territorio seguro que protege</v>
          </cell>
          <cell r="D301" t="str">
            <v>Gobierno territorial</v>
          </cell>
          <cell r="E301">
            <v>45</v>
          </cell>
          <cell r="F301" t="str">
            <v>Diminuir a 14,1 la tasa de homicidios</v>
          </cell>
          <cell r="G301" t="str">
            <v>Disminuir a 109 la tasa de violencia intrafamiliar</v>
          </cell>
          <cell r="H301" t="str">
            <v>060020001</v>
          </cell>
          <cell r="I301" t="str">
            <v>Tasa de violencia intrafamiliar por cada 100.000 habitantes</v>
          </cell>
          <cell r="J301">
            <v>188</v>
          </cell>
          <cell r="K301">
            <v>109</v>
          </cell>
          <cell r="L301" t="str">
            <v>4501</v>
          </cell>
          <cell r="M301" t="str">
            <v xml:space="preserve"> Fortalecimiento de la convivencia y la seguridad ciudadana(4501)</v>
          </cell>
          <cell r="N301" t="str">
            <v>4501052</v>
          </cell>
          <cell r="O301" t="str">
            <v>Adquirir 150 equipos tecnológicos para inteligencia técnica de los cuerpos de seguridad del municipio de Bucaramanga</v>
          </cell>
          <cell r="P301">
            <v>450105200</v>
          </cell>
          <cell r="Q301" t="str">
            <v>Equipos para inteligencia adquiridos
450105200</v>
          </cell>
          <cell r="R301">
            <v>60</v>
          </cell>
          <cell r="S301" t="str">
            <v>Número</v>
          </cell>
          <cell r="T301">
            <v>150</v>
          </cell>
          <cell r="U301">
            <v>90</v>
          </cell>
          <cell r="V301">
            <v>0.6</v>
          </cell>
          <cell r="W301">
            <v>50</v>
          </cell>
          <cell r="X301">
            <v>0.33333333333333331</v>
          </cell>
          <cell r="Y301">
            <v>5</v>
          </cell>
          <cell r="Z301">
            <v>3.3333333333333333E-2</v>
          </cell>
          <cell r="AA301">
            <v>5</v>
          </cell>
          <cell r="AB301">
            <v>3.3333333333333333E-2</v>
          </cell>
          <cell r="AC301" t="str">
            <v>Acumulativa</v>
          </cell>
          <cell r="AD301">
            <v>16</v>
          </cell>
          <cell r="BL301" t="str">
            <v>Secretaría del Interior</v>
          </cell>
        </row>
        <row r="302">
          <cell r="A302">
            <v>294</v>
          </cell>
          <cell r="B302" t="str">
            <v>LE-5</v>
          </cell>
          <cell r="C302" t="str">
            <v>Territorio seguro que protege</v>
          </cell>
          <cell r="D302" t="str">
            <v>Gobierno territorial</v>
          </cell>
          <cell r="E302">
            <v>45</v>
          </cell>
          <cell r="F302" t="str">
            <v>Diminuir a 14,1 la tasa de homicidios</v>
          </cell>
          <cell r="G302" t="str">
            <v>Disminuir a 109 la tasa de violencia intrafamiliar</v>
          </cell>
          <cell r="H302" t="str">
            <v>060020001</v>
          </cell>
          <cell r="I302" t="str">
            <v>Tasa de violencia intrafamiliar por cada 100.000 habitantes</v>
          </cell>
          <cell r="J302">
            <v>188</v>
          </cell>
          <cell r="K302">
            <v>109</v>
          </cell>
          <cell r="L302" t="str">
            <v>4501</v>
          </cell>
          <cell r="M302" t="str">
            <v xml:space="preserve"> Fortalecimiento de la convivencia y la seguridad ciudadana(4501)</v>
          </cell>
          <cell r="N302" t="str">
            <v>4501053</v>
          </cell>
          <cell r="O302" t="str">
            <v>Apoyar 100 jóvenes con servicio de apoyo financiero en la incorporación a carreras militares y policiales en el municipio de Bucaramanga</v>
          </cell>
          <cell r="P302">
            <v>450105300</v>
          </cell>
          <cell r="Q302" t="str">
            <v>Jóvenes apoyados
450105300</v>
          </cell>
          <cell r="R302">
            <v>0</v>
          </cell>
          <cell r="S302" t="str">
            <v>Número</v>
          </cell>
          <cell r="T302">
            <v>100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50</v>
          </cell>
          <cell r="Z302">
            <v>0.5</v>
          </cell>
          <cell r="AA302">
            <v>50</v>
          </cell>
          <cell r="AB302">
            <v>0.5</v>
          </cell>
          <cell r="AC302" t="str">
            <v>Acumulativa</v>
          </cell>
          <cell r="AD302">
            <v>16</v>
          </cell>
          <cell r="BL302" t="str">
            <v>Secretaría del Interior</v>
          </cell>
        </row>
        <row r="303">
          <cell r="A303">
            <v>295</v>
          </cell>
          <cell r="B303" t="str">
            <v>LE-5</v>
          </cell>
          <cell r="C303" t="str">
            <v>Territorio seguro que protege</v>
          </cell>
          <cell r="D303" t="str">
            <v>Gobierno territorial</v>
          </cell>
          <cell r="E303">
            <v>45</v>
          </cell>
          <cell r="F303" t="str">
            <v>Diminuir a 14,1 la tasa de homicidios</v>
          </cell>
          <cell r="G303" t="str">
            <v>Disminuir a 109 la tasa de violencia intrafamiliar</v>
          </cell>
          <cell r="H303" t="str">
            <v>060020001</v>
          </cell>
          <cell r="I303" t="str">
            <v>Tasa de violencia intrafamiliar por cada 100.000 habitantes</v>
          </cell>
          <cell r="J303">
            <v>188</v>
          </cell>
          <cell r="K303">
            <v>109</v>
          </cell>
          <cell r="L303" t="str">
            <v>4501</v>
          </cell>
          <cell r="M303" t="str">
            <v xml:space="preserve"> Fortalecimiento de la convivencia y la seguridad ciudadana(4501)</v>
          </cell>
          <cell r="N303" t="str">
            <v>4501056</v>
          </cell>
          <cell r="O303" t="str">
            <v>Entregar 20 recompensas a la ciudadanía como apoyo a la seguridad y convivencia en el municipio de Bucaramanga.</v>
          </cell>
          <cell r="P303">
            <v>450105600</v>
          </cell>
          <cell r="Q303" t="str">
            <v>Recompensas entregadas a la ciudadanía
450105600</v>
          </cell>
          <cell r="R303">
            <v>8</v>
          </cell>
          <cell r="S303" t="str">
            <v>Número</v>
          </cell>
          <cell r="T303">
            <v>20</v>
          </cell>
          <cell r="U303">
            <v>0</v>
          </cell>
          <cell r="V303">
            <v>0</v>
          </cell>
          <cell r="W303">
            <v>10</v>
          </cell>
          <cell r="X303">
            <v>0.5</v>
          </cell>
          <cell r="Y303">
            <v>5</v>
          </cell>
          <cell r="Z303">
            <v>0.25</v>
          </cell>
          <cell r="AA303">
            <v>5</v>
          </cell>
          <cell r="AB303">
            <v>0.25</v>
          </cell>
          <cell r="AC303" t="str">
            <v>Acumulativa</v>
          </cell>
          <cell r="AD303">
            <v>16</v>
          </cell>
          <cell r="BL303" t="str">
            <v>Secretaría del Interior</v>
          </cell>
        </row>
        <row r="304">
          <cell r="A304">
            <v>296</v>
          </cell>
          <cell r="B304" t="str">
            <v>LE-5</v>
          </cell>
          <cell r="C304" t="str">
            <v>Territorio seguro que protege</v>
          </cell>
          <cell r="D304" t="str">
            <v>Gobierno territorial</v>
          </cell>
          <cell r="E304">
            <v>45</v>
          </cell>
          <cell r="F304" t="str">
            <v>Diminuir a 14,1 la tasa de homicidios</v>
          </cell>
          <cell r="G304" t="str">
            <v>Disminuir a 109 la tasa de violencia intrafamiliar</v>
          </cell>
          <cell r="H304" t="str">
            <v>060020001</v>
          </cell>
          <cell r="I304" t="str">
            <v>Tasa de violencia intrafamiliar por cada 100.000 habitantes</v>
          </cell>
          <cell r="J304">
            <v>188</v>
          </cell>
          <cell r="K304">
            <v>109</v>
          </cell>
          <cell r="L304" t="str">
            <v>4501</v>
          </cell>
          <cell r="M304" t="str">
            <v xml:space="preserve"> Fortalecimiento de la convivencia y la seguridad ciudadana(4501)</v>
          </cell>
          <cell r="N304" t="str">
            <v>4501074</v>
          </cell>
          <cell r="O304" t="str">
            <v>Dotar 1 entidad de orden público del municipio de Bucaramanga, con elementos de protección.</v>
          </cell>
          <cell r="P304">
            <v>450107400</v>
          </cell>
          <cell r="Q304" t="str">
            <v>Unidades policiales dotadas
450107400</v>
          </cell>
          <cell r="R304">
            <v>1</v>
          </cell>
          <cell r="S304" t="str">
            <v>Número</v>
          </cell>
          <cell r="T304">
            <v>1</v>
          </cell>
          <cell r="U304">
            <v>0</v>
          </cell>
          <cell r="V304">
            <v>0.25</v>
          </cell>
          <cell r="W304">
            <v>1</v>
          </cell>
          <cell r="X304">
            <v>0.25</v>
          </cell>
          <cell r="Y304">
            <v>1</v>
          </cell>
          <cell r="Z304">
            <v>0.25</v>
          </cell>
          <cell r="AA304">
            <v>1</v>
          </cell>
          <cell r="AB304">
            <v>0.25</v>
          </cell>
          <cell r="AC304" t="str">
            <v>No Acumulativa</v>
          </cell>
          <cell r="AD304">
            <v>16</v>
          </cell>
          <cell r="BL304" t="str">
            <v>Secretaría del Interior</v>
          </cell>
        </row>
        <row r="305">
          <cell r="A305">
            <v>297</v>
          </cell>
          <cell r="B305" t="str">
            <v>LE-5</v>
          </cell>
          <cell r="C305" t="str">
            <v>Territorio seguro que protege</v>
          </cell>
          <cell r="D305" t="str">
            <v>Gobierno territorial</v>
          </cell>
          <cell r="E305">
            <v>45</v>
          </cell>
          <cell r="F305" t="str">
            <v>Diminuir a 14,1 la tasa de homicidios</v>
          </cell>
          <cell r="G305" t="str">
            <v>Disminuir a 109 la tasa de violencia intrafamiliar</v>
          </cell>
          <cell r="H305" t="str">
            <v>060020001</v>
          </cell>
          <cell r="I305" t="str">
            <v>Tasa de violencia intrafamiliar por cada 100.000 habitantes</v>
          </cell>
          <cell r="J305">
            <v>188</v>
          </cell>
          <cell r="K305">
            <v>109</v>
          </cell>
          <cell r="L305" t="str">
            <v>4501</v>
          </cell>
          <cell r="M305" t="str">
            <v xml:space="preserve"> Fortalecimiento de la convivencia y la seguridad ciudadana(4501)</v>
          </cell>
          <cell r="N305" t="str">
            <v>4501077</v>
          </cell>
          <cell r="O305" t="str">
            <v>Dotar 47 unidades (vehículos, mantenimiento y apoyo logístico) requeridos por organismos de seguridad del municipio de Bucaramanga</v>
          </cell>
          <cell r="P305">
            <v>450107700</v>
          </cell>
          <cell r="Q305" t="str">
            <v>Unidades dotadas
450107700</v>
          </cell>
          <cell r="R305">
            <v>123</v>
          </cell>
          <cell r="S305" t="str">
            <v>Número</v>
          </cell>
          <cell r="T305">
            <v>47</v>
          </cell>
          <cell r="U305">
            <v>25</v>
          </cell>
          <cell r="V305">
            <v>0.53191489361702127</v>
          </cell>
          <cell r="W305">
            <v>10</v>
          </cell>
          <cell r="X305">
            <v>0.21276595744680851</v>
          </cell>
          <cell r="Y305">
            <v>7</v>
          </cell>
          <cell r="Z305">
            <v>0.14893617021276595</v>
          </cell>
          <cell r="AA305">
            <v>5</v>
          </cell>
          <cell r="AB305">
            <v>0.10638297872340426</v>
          </cell>
          <cell r="AC305" t="str">
            <v>Acumulativa</v>
          </cell>
          <cell r="AD305">
            <v>16</v>
          </cell>
          <cell r="BL305" t="str">
            <v>Secretaría del Interior</v>
          </cell>
        </row>
        <row r="306">
          <cell r="A306">
            <v>298</v>
          </cell>
          <cell r="B306" t="str">
            <v>LE-5</v>
          </cell>
          <cell r="C306" t="str">
            <v>Territorio seguro que protege</v>
          </cell>
          <cell r="D306" t="str">
            <v>Gobierno territorial</v>
          </cell>
          <cell r="E306">
            <v>45</v>
          </cell>
          <cell r="F306" t="str">
            <v>Diminuir a 14,1 la tasa de homicidios</v>
          </cell>
          <cell r="G306" t="str">
            <v>Disminuir a 109 la tasa de violencia intrafamiliar</v>
          </cell>
          <cell r="H306" t="str">
            <v>060020001</v>
          </cell>
          <cell r="I306" t="str">
            <v>Tasa de violencia intrafamiliar por cada 100.000 habitantes</v>
          </cell>
          <cell r="J306">
            <v>188</v>
          </cell>
          <cell r="K306">
            <v>109</v>
          </cell>
          <cell r="L306" t="str">
            <v>4501</v>
          </cell>
          <cell r="M306" t="str">
            <v xml:space="preserve"> Fortalecimiento de la convivencia y la seguridad ciudadana(4501)</v>
          </cell>
          <cell r="N306" t="str">
            <v>4501069</v>
          </cell>
          <cell r="O306" t="str">
            <v>Construir 1 infraestructura de soporte para para mantener o mejorar las condiciones operativas de las entidades de Orden Público de Bucaramanga</v>
          </cell>
          <cell r="P306">
            <v>450106900</v>
          </cell>
          <cell r="Q306" t="str">
            <v>Infraestructura de soporte construida
450106900</v>
          </cell>
          <cell r="R306">
            <v>1</v>
          </cell>
          <cell r="S306" t="str">
            <v>Número</v>
          </cell>
          <cell r="T306">
            <v>1</v>
          </cell>
          <cell r="U306">
            <v>1</v>
          </cell>
          <cell r="V306">
            <v>0.5</v>
          </cell>
          <cell r="W306">
            <v>1</v>
          </cell>
          <cell r="X306">
            <v>0.5</v>
          </cell>
          <cell r="Y306">
            <v>1</v>
          </cell>
          <cell r="Z306">
            <v>1</v>
          </cell>
          <cell r="AA306">
            <v>0</v>
          </cell>
          <cell r="AB306">
            <v>0</v>
          </cell>
          <cell r="AC306" t="str">
            <v>No Acumulativa</v>
          </cell>
          <cell r="AD306">
            <v>16</v>
          </cell>
          <cell r="BL306" t="str">
            <v>Secretaría del Interior</v>
          </cell>
        </row>
        <row r="307">
          <cell r="A307">
            <v>299</v>
          </cell>
          <cell r="B307" t="str">
            <v>LE-5</v>
          </cell>
          <cell r="C307" t="str">
            <v>Territorio seguro que protege</v>
          </cell>
          <cell r="D307" t="str">
            <v>Gobierno territorial</v>
          </cell>
          <cell r="E307">
            <v>45</v>
          </cell>
          <cell r="F307" t="str">
            <v>Diminuir a 14,1 la tasa de homicidios</v>
          </cell>
          <cell r="G307" t="str">
            <v>Disminuir a 40% la primera medida correctiva al Código Nacional de Policía más impuesta en el municipio de Bucaramanga</v>
          </cell>
          <cell r="H307" t="str">
            <v>060020002</v>
          </cell>
          <cell r="I307" t="str">
            <v>Porcentaje de Primera medida correctiva al Código Nacional de Policía más impuesta en la entidad territorial</v>
          </cell>
          <cell r="J307">
            <v>62.32</v>
          </cell>
          <cell r="K307">
            <v>40</v>
          </cell>
          <cell r="L307" t="str">
            <v>4502</v>
          </cell>
          <cell r="M307" t="str">
            <v xml:space="preserve"> Fortalecimiento del buen gobierno para el respeto y garantía de los derechos humanos. (4502)</v>
          </cell>
          <cell r="N307" t="str">
            <v>4502022</v>
          </cell>
          <cell r="O307" t="str">
            <v>Asistir y apoyar técnicamente el consejo municipal de paz reconciliación y convivencia en el municipio de Bucaramanga.</v>
          </cell>
          <cell r="P307">
            <v>450202200</v>
          </cell>
          <cell r="Q307" t="str">
            <v>Instancias territoriales de coordinación institucional asistidas y apoyadas
(450202200).</v>
          </cell>
          <cell r="R307">
            <v>0</v>
          </cell>
          <cell r="S307" t="str">
            <v>Número</v>
          </cell>
          <cell r="T307">
            <v>1</v>
          </cell>
          <cell r="U307">
            <v>0</v>
          </cell>
          <cell r="V307">
            <v>0</v>
          </cell>
          <cell r="W307">
            <v>1</v>
          </cell>
          <cell r="X307">
            <v>0.33</v>
          </cell>
          <cell r="Y307">
            <v>1</v>
          </cell>
          <cell r="Z307">
            <v>0.33</v>
          </cell>
          <cell r="AA307">
            <v>1</v>
          </cell>
          <cell r="AB307">
            <v>0.34</v>
          </cell>
          <cell r="AC307" t="str">
            <v>No Acumulativa</v>
          </cell>
          <cell r="AD307">
            <v>16</v>
          </cell>
          <cell r="BL307" t="str">
            <v>Secretaría del Interior</v>
          </cell>
        </row>
        <row r="308">
          <cell r="A308">
            <v>300</v>
          </cell>
          <cell r="B308" t="str">
            <v>LE-5</v>
          </cell>
          <cell r="C308" t="str">
            <v>Territorio seguro que protege</v>
          </cell>
          <cell r="D308" t="str">
            <v>Inclusión social y reconciliación</v>
          </cell>
          <cell r="E308">
            <v>41</v>
          </cell>
          <cell r="F308" t="str">
            <v>Diminuir a 14,1 la tasa de homicidios</v>
          </cell>
          <cell r="G308" t="str">
            <v>Disminuir a 14,44 indice de interrelación de problematicas</v>
          </cell>
          <cell r="H308" t="str">
            <v>60020023</v>
          </cell>
          <cell r="I308" t="str">
            <v>Indice de interrelación de problematicas</v>
          </cell>
          <cell r="J308">
            <v>15.44</v>
          </cell>
          <cell r="K308">
            <v>14.44</v>
          </cell>
          <cell r="L308" t="str">
            <v>4101</v>
          </cell>
          <cell r="M308" t="str">
            <v>Atención, asistencia y reparación integral a las víctimas (4101)</v>
          </cell>
          <cell r="N308" t="str">
            <v>4101046</v>
          </cell>
          <cell r="O308" t="str">
            <v xml:space="preserve">Elaborar un (1) documento de memoria histórica de las víctimas del conflicto armado (casa museo) </v>
          </cell>
          <cell r="P308">
            <v>410104600</v>
          </cell>
          <cell r="Q308" t="str">
            <v>Documento elaborado
(410104600)</v>
          </cell>
          <cell r="R308">
            <v>0</v>
          </cell>
          <cell r="S308" t="str">
            <v>Número</v>
          </cell>
          <cell r="T308">
            <v>1</v>
          </cell>
          <cell r="U308">
            <v>0</v>
          </cell>
          <cell r="V308">
            <v>0</v>
          </cell>
          <cell r="W308">
            <v>0</v>
          </cell>
          <cell r="X308">
            <v>0.5</v>
          </cell>
          <cell r="Y308">
            <v>1</v>
          </cell>
          <cell r="Z308">
            <v>0.5</v>
          </cell>
          <cell r="AA308">
            <v>1</v>
          </cell>
          <cell r="AB308">
            <v>1</v>
          </cell>
          <cell r="AC308" t="str">
            <v>No Acumulativa</v>
          </cell>
          <cell r="AD308">
            <v>10</v>
          </cell>
          <cell r="BL308" t="str">
            <v>Secretaría del Interior</v>
          </cell>
        </row>
        <row r="309">
          <cell r="A309">
            <v>301</v>
          </cell>
          <cell r="B309" t="str">
            <v>LE-5</v>
          </cell>
          <cell r="C309" t="str">
            <v>Territorio seguro que protege</v>
          </cell>
          <cell r="D309" t="str">
            <v>Inclusión social y reconciliación</v>
          </cell>
          <cell r="E309">
            <v>41</v>
          </cell>
          <cell r="F309" t="str">
            <v>Diminuir a 14,1 la tasa de homicidios</v>
          </cell>
          <cell r="G309" t="str">
            <v>Disminuir a 14,44 indice de interrelación de problematicas</v>
          </cell>
          <cell r="H309" t="str">
            <v>60020023</v>
          </cell>
          <cell r="I309" t="str">
            <v>Indice de interrelación de problematicas</v>
          </cell>
          <cell r="J309">
            <v>15.44</v>
          </cell>
          <cell r="K309">
            <v>14.44</v>
          </cell>
          <cell r="L309" t="str">
            <v>4103</v>
          </cell>
          <cell r="M309" t="str">
            <v>Inclusión social y productiva para la población en situación de vulnerabilidad (4103)</v>
          </cell>
          <cell r="N309" t="str">
            <v>4103067</v>
          </cell>
          <cell r="O309" t="str">
            <v>Formular una estrategia para la reconciliación, la prevención de la estigmatización y la restauración del tejido social dirigido a la población en reincorporación.</v>
          </cell>
          <cell r="P309">
            <v>410306700</v>
          </cell>
          <cell r="Q309" t="str">
            <v>Documentos de planeación realizados (410306700)</v>
          </cell>
          <cell r="R309">
            <v>0</v>
          </cell>
          <cell r="S309" t="str">
            <v>Número</v>
          </cell>
          <cell r="T309">
            <v>1</v>
          </cell>
          <cell r="U309">
            <v>0</v>
          </cell>
          <cell r="V309">
            <v>0</v>
          </cell>
          <cell r="W309">
            <v>1</v>
          </cell>
          <cell r="X309">
            <v>0.33</v>
          </cell>
          <cell r="Y309">
            <v>1</v>
          </cell>
          <cell r="Z309">
            <v>0.33</v>
          </cell>
          <cell r="AA309">
            <v>1</v>
          </cell>
          <cell r="AB309">
            <v>0.34</v>
          </cell>
          <cell r="AC309" t="str">
            <v>No Acumulativa</v>
          </cell>
          <cell r="AD309">
            <v>10</v>
          </cell>
          <cell r="BL309" t="str">
            <v>Secretaría del Interior</v>
          </cell>
        </row>
        <row r="310">
          <cell r="A310">
            <v>302</v>
          </cell>
          <cell r="B310" t="str">
            <v>LE-5</v>
          </cell>
          <cell r="C310" t="str">
            <v>Territorio seguro que protege</v>
          </cell>
          <cell r="D310" t="str">
            <v>Justicia y del derecho.</v>
          </cell>
          <cell r="E310">
            <v>12</v>
          </cell>
          <cell r="F310" t="str">
            <v>Diminuir a 14,1 la tasa de homicidios</v>
          </cell>
          <cell r="G310" t="str">
            <v>Disminuir a 231,9 la tasa de lesiones interpersonales en el municipio de Bucaramanga</v>
          </cell>
          <cell r="H310" t="str">
            <v>00000051</v>
          </cell>
          <cell r="I310" t="str">
            <v>Tasa de lesiones interpersonales 
(por cada 100.000 habitantes)</v>
          </cell>
          <cell r="J310">
            <v>261.7</v>
          </cell>
          <cell r="K310">
            <v>231.9</v>
          </cell>
          <cell r="L310" t="str">
            <v>1206</v>
          </cell>
          <cell r="M310" t="str">
            <v>Sistema penitenciario y carcelario en el marco de los derechos humanos (1206)</v>
          </cell>
          <cell r="N310" t="str">
            <v>1206010</v>
          </cell>
          <cell r="O310" t="str">
            <v>Construir y dotar una (1) infraestructura centro de detención transitoria para la población sindicada del municipio de Bucaramanga</v>
          </cell>
          <cell r="P310">
            <v>120601000</v>
          </cell>
          <cell r="Q310" t="str">
            <v>Cupos entregados (120601000)</v>
          </cell>
          <cell r="R310">
            <v>600</v>
          </cell>
          <cell r="S310" t="str">
            <v>Número</v>
          </cell>
          <cell r="T310">
            <v>600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600</v>
          </cell>
          <cell r="AB310">
            <v>1</v>
          </cell>
          <cell r="AC310" t="str">
            <v>No Acumulativa</v>
          </cell>
          <cell r="AD310">
            <v>10</v>
          </cell>
          <cell r="BL310" t="str">
            <v>Secretaría del Interior</v>
          </cell>
        </row>
        <row r="311">
          <cell r="A311">
            <v>303</v>
          </cell>
          <cell r="B311" t="str">
            <v>LE-5</v>
          </cell>
          <cell r="C311" t="str">
            <v>Territorio seguro que protege</v>
          </cell>
          <cell r="D311" t="str">
            <v>Minas y energía.</v>
          </cell>
          <cell r="E311">
            <v>21</v>
          </cell>
          <cell r="F311" t="str">
            <v>Diminuir a 14,1 la tasa de homicidios</v>
          </cell>
          <cell r="G311" t="str">
            <v>Disminuir a 989 la tasa de hurto común en el municipio de Bucaramanga</v>
          </cell>
          <cell r="H311" t="str">
            <v>060010002</v>
          </cell>
          <cell r="I311" t="str">
            <v>Tasa de hurto común por cada 100.000 habitantes</v>
          </cell>
          <cell r="J311">
            <v>1289</v>
          </cell>
          <cell r="K311">
            <v>989</v>
          </cell>
          <cell r="L311" t="str">
            <v>2102</v>
          </cell>
          <cell r="M311" t="str">
            <v>Consolidación productiva del sector de energía eléctrica (2102)</v>
          </cell>
          <cell r="N311" t="str">
            <v>2102010</v>
          </cell>
          <cell r="O311" t="str">
            <v xml:space="preserve">Implementar 4.100 metros de redes de alumbrado público (artístico y/o navideño) en el sector comercial, parques o lugares de desarrollo turístico.  </v>
          </cell>
          <cell r="P311">
            <v>210201000</v>
          </cell>
          <cell r="Q311" t="str">
            <v>Redes de alumbrado público ampliadas (210201000)</v>
          </cell>
          <cell r="R311">
            <v>4100</v>
          </cell>
          <cell r="S311" t="str">
            <v>Metros</v>
          </cell>
          <cell r="T311">
            <v>4100</v>
          </cell>
          <cell r="U311">
            <v>1000</v>
          </cell>
          <cell r="V311">
            <v>0.24390243902439024</v>
          </cell>
          <cell r="W311">
            <v>1100</v>
          </cell>
          <cell r="X311">
            <v>0.26829268292682928</v>
          </cell>
          <cell r="Y311">
            <v>1000</v>
          </cell>
          <cell r="Z311">
            <v>0.24390243902439024</v>
          </cell>
          <cell r="AA311">
            <v>1000</v>
          </cell>
          <cell r="AB311">
            <v>0.24390243902439024</v>
          </cell>
          <cell r="AC311" t="str">
            <v>Acumulativa</v>
          </cell>
          <cell r="AD311">
            <v>16</v>
          </cell>
          <cell r="BL311" t="str">
            <v>Secretaría de Infraestructura-Alumbrado Público</v>
          </cell>
        </row>
        <row r="312">
          <cell r="A312">
            <v>304</v>
          </cell>
          <cell r="B312" t="str">
            <v>LE-2</v>
          </cell>
          <cell r="C312" t="str">
            <v>Territorio seguro que progresa</v>
          </cell>
          <cell r="D312" t="str">
            <v>Vivienda Ciudad y Territorio</v>
          </cell>
          <cell r="E312">
            <v>40</v>
          </cell>
          <cell r="F312" t="str">
            <v>Mejorar el Índice de competitividad de Bucaramanga 6,47 puntos</v>
          </cell>
          <cell r="G312" t="str">
            <v>Reducir a 34 puntos el índice municipal de riesgo ajustado por capacidades</v>
          </cell>
          <cell r="H312" t="str">
            <v>110150007</v>
          </cell>
          <cell r="I312" t="str">
            <v>índice municipal de riesgo ajustado por capacidades</v>
          </cell>
          <cell r="J312">
            <v>35.299999999999997</v>
          </cell>
          <cell r="K312">
            <v>34</v>
          </cell>
          <cell r="L312" t="str">
            <v>4003</v>
          </cell>
          <cell r="M312" t="str">
            <v>Acceso de la población a los servicios de agua potable y saneamiento básico.
(4003)</v>
          </cell>
          <cell r="N312" t="str">
            <v>4003008</v>
          </cell>
          <cell r="O312" t="str">
            <v>Apoyar financieramente un programa de mínimo vital de agua potable en la ciudad de Bucaramanga.</v>
          </cell>
          <cell r="P312">
            <v>400300800</v>
          </cell>
          <cell r="Q312" t="str">
            <v>Programa de mínimo vital de agua potable apoyado financieramente (400300800)</v>
          </cell>
          <cell r="R312">
            <v>0</v>
          </cell>
          <cell r="S312" t="str">
            <v>Número</v>
          </cell>
          <cell r="T312">
            <v>1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</v>
          </cell>
          <cell r="AB312">
            <v>1</v>
          </cell>
          <cell r="AC312" t="str">
            <v>No Acumulativa</v>
          </cell>
          <cell r="AD312">
            <v>16</v>
          </cell>
          <cell r="BL312" t="str">
            <v>Secretaría de Planeación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1">
          <cell r="O11">
            <v>2</v>
          </cell>
          <cell r="R11">
            <v>2923000001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>
            <v>1656997265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1591541036</v>
          </cell>
          <cell r="AW11">
            <v>1591541036</v>
          </cell>
        </row>
        <row r="12">
          <cell r="O12">
            <v>0</v>
          </cell>
          <cell r="R12">
            <v>1000000000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0</v>
          </cell>
          <cell r="AW12">
            <v>0</v>
          </cell>
        </row>
        <row r="13">
          <cell r="O13">
            <v>0</v>
          </cell>
          <cell r="R13">
            <v>261162759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958000000</v>
          </cell>
          <cell r="AG13">
            <v>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0</v>
          </cell>
          <cell r="AW13">
            <v>0</v>
          </cell>
        </row>
        <row r="14">
          <cell r="O14">
            <v>0.76100000000000001</v>
          </cell>
          <cell r="R14">
            <v>4910000000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449000000</v>
          </cell>
          <cell r="AG14">
            <v>4703410979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2973660979</v>
          </cell>
          <cell r="AW14">
            <v>2910060991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Hoja1"/>
      <sheetName val="PLANEACIÓN"/>
    </sheetNames>
    <sheetDataSet>
      <sheetData sheetId="0"/>
      <sheetData sheetId="1">
        <row r="11">
          <cell r="O11">
            <v>0</v>
          </cell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1622301924.1500001</v>
          </cell>
          <cell r="AG11">
            <v>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0</v>
          </cell>
          <cell r="AW11">
            <v>0</v>
          </cell>
        </row>
        <row r="12">
          <cell r="O12">
            <v>0.5</v>
          </cell>
          <cell r="R12">
            <v>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320000000</v>
          </cell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186438333.34</v>
          </cell>
          <cell r="AV12">
            <v>186438333.34</v>
          </cell>
          <cell r="AW12">
            <v>186438333.34</v>
          </cell>
        </row>
        <row r="13">
          <cell r="O13">
            <v>9</v>
          </cell>
          <cell r="R13">
            <v>188789687.59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260400000</v>
          </cell>
          <cell r="AG13">
            <v>180500000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200816666.66999999</v>
          </cell>
          <cell r="AV13">
            <v>381316666.67000002</v>
          </cell>
          <cell r="AW13">
            <v>381316666.67000002</v>
          </cell>
        </row>
        <row r="14">
          <cell r="O14">
            <v>30</v>
          </cell>
          <cell r="R14">
            <v>1066710524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1771080000</v>
          </cell>
          <cell r="AG14">
            <v>758793870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>
            <v>1284308666.7</v>
          </cell>
          <cell r="AV14">
            <v>2036558666.7</v>
          </cell>
          <cell r="AW14">
            <v>1989408666.6900001</v>
          </cell>
        </row>
        <row r="15">
          <cell r="O15">
            <v>0</v>
          </cell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0</v>
          </cell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/>
          <cell r="AW15"/>
        </row>
        <row r="16">
          <cell r="O16">
            <v>1</v>
          </cell>
          <cell r="R16">
            <v>231150000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121500000</v>
          </cell>
          <cell r="AG16">
            <v>198000000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>
            <v>37920000</v>
          </cell>
          <cell r="AV16">
            <v>235920000</v>
          </cell>
          <cell r="AW16">
            <v>233936666.69999999</v>
          </cell>
        </row>
        <row r="17">
          <cell r="O17">
            <v>1</v>
          </cell>
          <cell r="R17">
            <v>49595435.670000002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0</v>
          </cell>
          <cell r="AG17">
            <v>41240800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>
            <v>36338000</v>
          </cell>
          <cell r="AW17">
            <v>30938000</v>
          </cell>
        </row>
        <row r="18">
          <cell r="O18">
            <v>1</v>
          </cell>
          <cell r="R18">
            <v>196582047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315186986.77999997</v>
          </cell>
          <cell r="AG18">
            <v>183797134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>
            <v>116854059</v>
          </cell>
          <cell r="AV18">
            <v>276137024</v>
          </cell>
          <cell r="AW18">
            <v>270504750</v>
          </cell>
        </row>
        <row r="19">
          <cell r="O19">
            <v>24711</v>
          </cell>
          <cell r="R19">
            <v>973200000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>
            <v>472000000</v>
          </cell>
          <cell r="AG19">
            <v>826243033.34000003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>
            <v>404860000</v>
          </cell>
          <cell r="AV19">
            <v>1231103033.3399999</v>
          </cell>
          <cell r="AW19">
            <v>1226693033.3399999</v>
          </cell>
        </row>
        <row r="20">
          <cell r="O20">
            <v>16</v>
          </cell>
          <cell r="R20">
            <v>2027076543.3299999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1555020000</v>
          </cell>
          <cell r="AG20">
            <v>1767020666.6900001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>
            <v>1357683333.3399999</v>
          </cell>
          <cell r="AV20">
            <v>3122637333.3699999</v>
          </cell>
          <cell r="AW20">
            <v>3095734000.0300002</v>
          </cell>
        </row>
        <row r="21">
          <cell r="O21">
            <v>1.98</v>
          </cell>
          <cell r="R21">
            <v>764210312.40999997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>
            <v>100000000</v>
          </cell>
          <cell r="AG21">
            <v>746609542.32000005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>
            <v>86916666.709999993</v>
          </cell>
          <cell r="AV21">
            <v>774500000.02999997</v>
          </cell>
          <cell r="AW21">
            <v>765516666.65999997</v>
          </cell>
        </row>
        <row r="22">
          <cell r="O22">
            <v>0</v>
          </cell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0</v>
          </cell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V22"/>
          <cell r="AW22"/>
        </row>
      </sheetData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1">
          <cell r="O11">
            <v>0.5</v>
          </cell>
          <cell r="R11">
            <v>180000000</v>
          </cell>
          <cell r="S11"/>
          <cell r="T11">
            <v>0</v>
          </cell>
          <cell r="U11"/>
          <cell r="V11"/>
          <cell r="W11"/>
          <cell r="X11"/>
          <cell r="Y11"/>
          <cell r="Z11"/>
          <cell r="AA11"/>
          <cell r="AB11"/>
          <cell r="AC11" t="str">
            <v>|</v>
          </cell>
          <cell r="AD11">
            <v>0</v>
          </cell>
          <cell r="AE11">
            <v>0</v>
          </cell>
          <cell r="AG11">
            <v>179098232</v>
          </cell>
          <cell r="AH11"/>
          <cell r="AI11">
            <v>0</v>
          </cell>
          <cell r="AJ11"/>
          <cell r="AK11"/>
          <cell r="AL11"/>
          <cell r="AM11"/>
          <cell r="AN11"/>
          <cell r="AO11"/>
          <cell r="AP11"/>
          <cell r="AQ11"/>
          <cell r="AR11">
            <v>0</v>
          </cell>
          <cell r="AS11">
            <v>0</v>
          </cell>
          <cell r="AT11">
            <v>0</v>
          </cell>
          <cell r="AV11">
            <v>0</v>
          </cell>
          <cell r="AW11">
            <v>0</v>
          </cell>
        </row>
        <row r="12">
          <cell r="O12">
            <v>6946</v>
          </cell>
          <cell r="R12">
            <v>1720386785</v>
          </cell>
          <cell r="S12"/>
          <cell r="T12">
            <v>0</v>
          </cell>
          <cell r="U12"/>
          <cell r="V12"/>
          <cell r="W12"/>
          <cell r="X12"/>
          <cell r="Y12"/>
          <cell r="Z12"/>
          <cell r="AA12"/>
          <cell r="AB12"/>
          <cell r="AC12">
            <v>0</v>
          </cell>
          <cell r="AD12">
            <v>0</v>
          </cell>
          <cell r="AE12">
            <v>1860900000</v>
          </cell>
          <cell r="AG12">
            <v>1538295638</v>
          </cell>
          <cell r="AH12"/>
          <cell r="AI12">
            <v>0</v>
          </cell>
          <cell r="AJ12"/>
          <cell r="AK12"/>
          <cell r="AL12"/>
          <cell r="AM12"/>
          <cell r="AN12"/>
          <cell r="AO12"/>
          <cell r="AP12"/>
          <cell r="AQ12"/>
          <cell r="AR12">
            <v>0</v>
          </cell>
          <cell r="AS12">
            <v>0</v>
          </cell>
          <cell r="AT12">
            <v>1328941784.99</v>
          </cell>
          <cell r="AV12">
            <v>1695651638</v>
          </cell>
          <cell r="AW12">
            <v>1320172951.3299999</v>
          </cell>
        </row>
        <row r="13">
          <cell r="O13">
            <v>0</v>
          </cell>
          <cell r="R13">
            <v>120000000</v>
          </cell>
          <cell r="S13"/>
          <cell r="T13">
            <v>0</v>
          </cell>
          <cell r="U13"/>
          <cell r="V13"/>
          <cell r="W13"/>
          <cell r="X13"/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G13">
            <v>70000000</v>
          </cell>
          <cell r="AH13"/>
          <cell r="AI13">
            <v>0</v>
          </cell>
          <cell r="AJ13"/>
          <cell r="AK13"/>
          <cell r="AL13"/>
          <cell r="AM13"/>
          <cell r="AN13"/>
          <cell r="AO13"/>
          <cell r="AP13"/>
          <cell r="AQ13"/>
          <cell r="AR13">
            <v>0</v>
          </cell>
          <cell r="AS13">
            <v>0</v>
          </cell>
          <cell r="AT13">
            <v>0</v>
          </cell>
          <cell r="AV13">
            <v>17500000</v>
          </cell>
          <cell r="AW13">
            <v>0</v>
          </cell>
        </row>
        <row r="14">
          <cell r="O14">
            <v>12</v>
          </cell>
          <cell r="R14">
            <v>80000000</v>
          </cell>
          <cell r="S14"/>
          <cell r="T14">
            <v>0</v>
          </cell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G14">
            <v>74583333.329999998</v>
          </cell>
          <cell r="AH14"/>
          <cell r="AI14">
            <v>0</v>
          </cell>
          <cell r="AJ14"/>
          <cell r="AK14"/>
          <cell r="AL14"/>
          <cell r="AM14"/>
          <cell r="AN14"/>
          <cell r="AO14"/>
          <cell r="AP14"/>
          <cell r="AQ14"/>
          <cell r="AR14">
            <v>0</v>
          </cell>
          <cell r="AS14">
            <v>0</v>
          </cell>
          <cell r="AT14">
            <v>0</v>
          </cell>
          <cell r="AV14">
            <v>74583333.329999998</v>
          </cell>
          <cell r="AW14">
            <v>74583333.329999998</v>
          </cell>
        </row>
        <row r="15">
          <cell r="O15">
            <v>0.5</v>
          </cell>
          <cell r="R15">
            <v>242000000</v>
          </cell>
          <cell r="S15"/>
          <cell r="T15">
            <v>0</v>
          </cell>
          <cell r="U15"/>
          <cell r="V15"/>
          <cell r="W15"/>
          <cell r="X15"/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G15">
            <v>156083333.33000001</v>
          </cell>
          <cell r="AH15"/>
          <cell r="AI15">
            <v>0</v>
          </cell>
          <cell r="AJ15"/>
          <cell r="AK15"/>
          <cell r="AL15"/>
          <cell r="AM15"/>
          <cell r="AN15"/>
          <cell r="AO15"/>
          <cell r="AP15"/>
          <cell r="AQ15"/>
          <cell r="AR15">
            <v>0</v>
          </cell>
          <cell r="AS15">
            <v>0</v>
          </cell>
          <cell r="AT15">
            <v>0</v>
          </cell>
          <cell r="AV15">
            <v>156083333.33000001</v>
          </cell>
          <cell r="AW15">
            <v>156083333.33000001</v>
          </cell>
        </row>
        <row r="16">
          <cell r="O16">
            <v>723.96</v>
          </cell>
          <cell r="R16">
            <v>3420000000</v>
          </cell>
          <cell r="S16"/>
          <cell r="T16">
            <v>0</v>
          </cell>
          <cell r="U16"/>
          <cell r="V16"/>
          <cell r="W16"/>
          <cell r="X16"/>
          <cell r="Y16"/>
          <cell r="Z16"/>
          <cell r="AA16"/>
          <cell r="AB16"/>
          <cell r="AC16">
            <v>0</v>
          </cell>
          <cell r="AD16">
            <v>0</v>
          </cell>
          <cell r="AE16">
            <v>2000000000</v>
          </cell>
          <cell r="AG16">
            <v>800888900</v>
          </cell>
          <cell r="AH16"/>
          <cell r="AI16">
            <v>0</v>
          </cell>
          <cell r="AJ16"/>
          <cell r="AK16"/>
          <cell r="AL16"/>
          <cell r="AM16"/>
          <cell r="AN16"/>
          <cell r="AO16"/>
          <cell r="AP16"/>
          <cell r="AQ16"/>
          <cell r="AR16">
            <v>0</v>
          </cell>
          <cell r="AS16">
            <v>0</v>
          </cell>
          <cell r="AT16">
            <v>0</v>
          </cell>
          <cell r="AV16">
            <v>352243200</v>
          </cell>
          <cell r="AW16">
            <v>352243200</v>
          </cell>
        </row>
        <row r="17">
          <cell r="O17">
            <v>8.3800000000000008</v>
          </cell>
          <cell r="R17">
            <v>120000000</v>
          </cell>
          <cell r="S17"/>
          <cell r="T17">
            <v>0</v>
          </cell>
          <cell r="U17"/>
          <cell r="V17"/>
          <cell r="W17"/>
          <cell r="X17"/>
          <cell r="Y17"/>
          <cell r="Z17"/>
          <cell r="AA17"/>
          <cell r="AB17"/>
          <cell r="AC17">
            <v>0</v>
          </cell>
          <cell r="AD17">
            <v>0</v>
          </cell>
          <cell r="AE17">
            <v>103860000</v>
          </cell>
          <cell r="AG17">
            <v>105600000</v>
          </cell>
          <cell r="AH17"/>
          <cell r="AI17">
            <v>0</v>
          </cell>
          <cell r="AJ17"/>
          <cell r="AK17"/>
          <cell r="AL17"/>
          <cell r="AM17"/>
          <cell r="AN17"/>
          <cell r="AO17"/>
          <cell r="AP17"/>
          <cell r="AQ17"/>
          <cell r="AR17">
            <v>0</v>
          </cell>
          <cell r="AS17">
            <v>0</v>
          </cell>
          <cell r="AT17">
            <v>54453333.329999998</v>
          </cell>
          <cell r="AV17">
            <v>160053333.32999998</v>
          </cell>
          <cell r="AW17">
            <v>160053333.32999998</v>
          </cell>
        </row>
        <row r="18">
          <cell r="O18">
            <v>6.1</v>
          </cell>
          <cell r="R18">
            <v>150000000</v>
          </cell>
          <cell r="S18"/>
          <cell r="T18">
            <v>0</v>
          </cell>
          <cell r="U18"/>
          <cell r="V18"/>
          <cell r="W18"/>
          <cell r="X18"/>
          <cell r="Y18"/>
          <cell r="Z18"/>
          <cell r="AA18"/>
          <cell r="AB18"/>
          <cell r="AC18">
            <v>0</v>
          </cell>
          <cell r="AD18">
            <v>0</v>
          </cell>
          <cell r="AE18">
            <v>12750000</v>
          </cell>
          <cell r="AG18">
            <v>118333333.37</v>
          </cell>
          <cell r="AH18"/>
          <cell r="AI18">
            <v>0</v>
          </cell>
          <cell r="AJ18"/>
          <cell r="AK18"/>
          <cell r="AL18"/>
          <cell r="AM18"/>
          <cell r="AN18"/>
          <cell r="AO18"/>
          <cell r="AP18"/>
          <cell r="AQ18"/>
          <cell r="AR18">
            <v>0</v>
          </cell>
          <cell r="AS18">
            <v>0</v>
          </cell>
          <cell r="AT18">
            <v>7500000</v>
          </cell>
          <cell r="AV18">
            <v>125833333.37</v>
          </cell>
          <cell r="AW18">
            <v>125666666.7</v>
          </cell>
        </row>
        <row r="19">
          <cell r="O19">
            <v>1</v>
          </cell>
          <cell r="R19">
            <v>364939077</v>
          </cell>
          <cell r="S19"/>
          <cell r="T19">
            <v>0</v>
          </cell>
          <cell r="U19"/>
          <cell r="V19"/>
          <cell r="W19"/>
          <cell r="X19"/>
          <cell r="Y19"/>
          <cell r="Z19"/>
          <cell r="AA19"/>
          <cell r="AB19"/>
          <cell r="AC19">
            <v>0</v>
          </cell>
          <cell r="AD19">
            <v>0</v>
          </cell>
          <cell r="AE19">
            <v>5000000</v>
          </cell>
          <cell r="AG19">
            <v>296133333.33999997</v>
          </cell>
          <cell r="AH19"/>
          <cell r="AI19">
            <v>0</v>
          </cell>
          <cell r="AJ19"/>
          <cell r="AK19"/>
          <cell r="AL19"/>
          <cell r="AM19"/>
          <cell r="AN19"/>
          <cell r="AO19"/>
          <cell r="AP19"/>
          <cell r="AQ19"/>
          <cell r="AR19">
            <v>0</v>
          </cell>
          <cell r="AS19">
            <v>0</v>
          </cell>
          <cell r="AT19">
            <v>1386666.67</v>
          </cell>
          <cell r="AV19">
            <v>297520000.00999999</v>
          </cell>
          <cell r="AW19">
            <v>292466666.67000002</v>
          </cell>
        </row>
        <row r="20">
          <cell r="O20">
            <v>135.12</v>
          </cell>
          <cell r="R20">
            <v>2450866842</v>
          </cell>
          <cell r="S20"/>
          <cell r="T20">
            <v>0</v>
          </cell>
          <cell r="U20"/>
          <cell r="V20"/>
          <cell r="W20"/>
          <cell r="X20"/>
          <cell r="Y20"/>
          <cell r="Z20"/>
          <cell r="AA20"/>
          <cell r="AB20"/>
          <cell r="AC20">
            <v>0</v>
          </cell>
          <cell r="AD20">
            <v>0</v>
          </cell>
          <cell r="AE20">
            <v>3388751104.3600001</v>
          </cell>
          <cell r="AG20">
            <v>1062104541.5</v>
          </cell>
          <cell r="AH20"/>
          <cell r="AI20">
            <v>0</v>
          </cell>
          <cell r="AJ20"/>
          <cell r="AK20"/>
          <cell r="AL20"/>
          <cell r="AM20"/>
          <cell r="AN20"/>
          <cell r="AO20"/>
          <cell r="AP20"/>
          <cell r="AQ20"/>
          <cell r="AR20">
            <v>0</v>
          </cell>
          <cell r="AS20">
            <v>0</v>
          </cell>
          <cell r="AT20">
            <v>0</v>
          </cell>
          <cell r="AV20">
            <v>1062104541.5</v>
          </cell>
          <cell r="AW20">
            <v>1062104541.5</v>
          </cell>
        </row>
        <row r="21">
          <cell r="O21">
            <v>1</v>
          </cell>
          <cell r="R21">
            <v>50000000</v>
          </cell>
          <cell r="S21"/>
          <cell r="T21">
            <v>0</v>
          </cell>
          <cell r="U21"/>
          <cell r="V21"/>
          <cell r="W21"/>
          <cell r="X21"/>
          <cell r="Y21"/>
          <cell r="Z21"/>
          <cell r="AA21"/>
          <cell r="AB21"/>
          <cell r="AC21">
            <v>0</v>
          </cell>
          <cell r="AD21">
            <v>0</v>
          </cell>
          <cell r="AE21">
            <v>14000000</v>
          </cell>
          <cell r="AG21">
            <v>47466666.670000002</v>
          </cell>
          <cell r="AH21"/>
          <cell r="AI21">
            <v>0</v>
          </cell>
          <cell r="AJ21"/>
          <cell r="AK21"/>
          <cell r="AL21"/>
          <cell r="AM21"/>
          <cell r="AN21"/>
          <cell r="AO21"/>
          <cell r="AP21"/>
          <cell r="AQ21"/>
          <cell r="AR21">
            <v>0</v>
          </cell>
          <cell r="AS21">
            <v>0</v>
          </cell>
          <cell r="AT21">
            <v>11733333.33</v>
          </cell>
          <cell r="AV21">
            <v>59200000</v>
          </cell>
          <cell r="AW21">
            <v>57386666.670000002</v>
          </cell>
        </row>
        <row r="22">
          <cell r="O22">
            <v>0.7</v>
          </cell>
          <cell r="R22">
            <v>838000000</v>
          </cell>
          <cell r="S22"/>
          <cell r="T22">
            <v>0</v>
          </cell>
          <cell r="U22"/>
          <cell r="V22"/>
          <cell r="W22"/>
          <cell r="X22"/>
          <cell r="Y22"/>
          <cell r="Z22"/>
          <cell r="AA22"/>
          <cell r="AB22"/>
          <cell r="AC22">
            <v>0</v>
          </cell>
          <cell r="AD22">
            <v>0</v>
          </cell>
          <cell r="AE22">
            <v>17500000</v>
          </cell>
          <cell r="AG22">
            <v>451678207.67000002</v>
          </cell>
          <cell r="AH22"/>
          <cell r="AI22">
            <v>0</v>
          </cell>
          <cell r="AJ22"/>
          <cell r="AK22"/>
          <cell r="AL22"/>
          <cell r="AM22"/>
          <cell r="AN22"/>
          <cell r="AO22"/>
          <cell r="AP22"/>
          <cell r="AQ22"/>
          <cell r="AR22">
            <v>0</v>
          </cell>
          <cell r="AS22">
            <v>0</v>
          </cell>
          <cell r="AT22">
            <v>0</v>
          </cell>
          <cell r="AV22">
            <v>437666666.67000002</v>
          </cell>
          <cell r="AW22">
            <v>435333333.33999997</v>
          </cell>
        </row>
        <row r="23">
          <cell r="O23">
            <v>3</v>
          </cell>
          <cell r="R23">
            <v>284467736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>
            <v>0</v>
          </cell>
          <cell r="AD23">
            <v>0</v>
          </cell>
          <cell r="AE23">
            <v>840865973.90999997</v>
          </cell>
          <cell r="AG23">
            <v>277483333.32999998</v>
          </cell>
          <cell r="AH23"/>
          <cell r="AI23">
            <v>0</v>
          </cell>
          <cell r="AJ23"/>
          <cell r="AK23"/>
          <cell r="AL23"/>
          <cell r="AM23"/>
          <cell r="AN23"/>
          <cell r="AO23"/>
          <cell r="AP23"/>
          <cell r="AQ23"/>
          <cell r="AR23">
            <v>0</v>
          </cell>
          <cell r="AS23">
            <v>0</v>
          </cell>
          <cell r="AT23">
            <v>833783321.99000001</v>
          </cell>
          <cell r="AV23">
            <v>866276600.99000001</v>
          </cell>
          <cell r="AW23">
            <v>852193267.65999997</v>
          </cell>
        </row>
        <row r="24">
          <cell r="O24">
            <v>0.8</v>
          </cell>
          <cell r="R24">
            <v>4608038028.1499996</v>
          </cell>
          <cell r="S24"/>
          <cell r="T24">
            <v>0</v>
          </cell>
          <cell r="U24"/>
          <cell r="V24"/>
          <cell r="W24"/>
          <cell r="X24"/>
          <cell r="Y24"/>
          <cell r="Z24"/>
          <cell r="AA24"/>
          <cell r="AB24"/>
          <cell r="AC24">
            <v>0</v>
          </cell>
          <cell r="AD24">
            <v>0</v>
          </cell>
          <cell r="AE24">
            <v>107009953</v>
          </cell>
          <cell r="AG24">
            <v>1304061719.99</v>
          </cell>
          <cell r="AH24"/>
          <cell r="AI24">
            <v>0</v>
          </cell>
          <cell r="AJ24"/>
          <cell r="AK24"/>
          <cell r="AL24"/>
          <cell r="AM24"/>
          <cell r="AN24"/>
          <cell r="AO24"/>
          <cell r="AP24"/>
          <cell r="AQ24"/>
          <cell r="AR24">
            <v>0</v>
          </cell>
          <cell r="AS24">
            <v>0</v>
          </cell>
          <cell r="AT24">
            <v>73053333.329999998</v>
          </cell>
          <cell r="AV24">
            <v>1377115053.3199999</v>
          </cell>
          <cell r="AW24">
            <v>1372781719.99</v>
          </cell>
        </row>
        <row r="25">
          <cell r="O25">
            <v>4727</v>
          </cell>
          <cell r="R25">
            <v>2200000000</v>
          </cell>
          <cell r="S25"/>
          <cell r="T25">
            <v>0</v>
          </cell>
          <cell r="U25"/>
          <cell r="V25"/>
          <cell r="W25"/>
          <cell r="X25"/>
          <cell r="Y25"/>
          <cell r="Z25"/>
          <cell r="AA25"/>
          <cell r="AB25"/>
          <cell r="AC25">
            <v>0</v>
          </cell>
          <cell r="AD25">
            <v>0</v>
          </cell>
          <cell r="AE25">
            <v>110000000</v>
          </cell>
          <cell r="AG25">
            <v>100000000</v>
          </cell>
          <cell r="AH25"/>
          <cell r="AI25">
            <v>0</v>
          </cell>
          <cell r="AJ25"/>
          <cell r="AK25"/>
          <cell r="AL25"/>
          <cell r="AM25"/>
          <cell r="AN25"/>
          <cell r="AO25"/>
          <cell r="AP25"/>
          <cell r="AQ25"/>
          <cell r="AR25">
            <v>0</v>
          </cell>
          <cell r="AS25">
            <v>0</v>
          </cell>
          <cell r="AT25">
            <v>73023809.519999996</v>
          </cell>
          <cell r="AV25">
            <v>173023809.51999998</v>
          </cell>
          <cell r="AW25">
            <v>173023809.51999998</v>
          </cell>
        </row>
        <row r="26">
          <cell r="O26">
            <v>0</v>
          </cell>
          <cell r="R26">
            <v>100000000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/>
          <cell r="AI26">
            <v>0</v>
          </cell>
          <cell r="AJ26"/>
          <cell r="AK26"/>
          <cell r="AL26"/>
          <cell r="AM26"/>
          <cell r="AN26"/>
          <cell r="AO26"/>
          <cell r="AP26"/>
          <cell r="AQ26"/>
          <cell r="AR26">
            <v>0</v>
          </cell>
          <cell r="AS26">
            <v>0</v>
          </cell>
          <cell r="AT26">
            <v>0</v>
          </cell>
          <cell r="AV26">
            <v>0</v>
          </cell>
          <cell r="AW26">
            <v>0</v>
          </cell>
        </row>
        <row r="27">
          <cell r="O27">
            <v>0</v>
          </cell>
          <cell r="R27">
            <v>250000000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/>
          <cell r="AI27">
            <v>0</v>
          </cell>
          <cell r="AJ27"/>
          <cell r="AK27"/>
          <cell r="AL27"/>
          <cell r="AM27"/>
          <cell r="AN27"/>
          <cell r="AO27"/>
          <cell r="AP27"/>
          <cell r="AQ27"/>
          <cell r="AR27">
            <v>0</v>
          </cell>
          <cell r="AS27">
            <v>0</v>
          </cell>
          <cell r="AT27">
            <v>0</v>
          </cell>
          <cell r="AV27">
            <v>0</v>
          </cell>
          <cell r="AW27">
            <v>0</v>
          </cell>
        </row>
        <row r="28">
          <cell r="O28">
            <v>1</v>
          </cell>
          <cell r="R28">
            <v>2446676047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>
            <v>0</v>
          </cell>
          <cell r="AD28">
            <v>0</v>
          </cell>
          <cell r="AE28">
            <v>0</v>
          </cell>
          <cell r="AG28">
            <v>2339912004</v>
          </cell>
          <cell r="AH28"/>
          <cell r="AI28">
            <v>0</v>
          </cell>
          <cell r="AJ28"/>
          <cell r="AK28"/>
          <cell r="AL28"/>
          <cell r="AM28"/>
          <cell r="AN28"/>
          <cell r="AO28"/>
          <cell r="AP28"/>
          <cell r="AQ28"/>
          <cell r="AR28">
            <v>0</v>
          </cell>
          <cell r="AS28">
            <v>0</v>
          </cell>
          <cell r="AT28">
            <v>0</v>
          </cell>
          <cell r="AV28">
            <v>1559941336</v>
          </cell>
          <cell r="AW28">
            <v>1559941336</v>
          </cell>
        </row>
        <row r="29">
          <cell r="O29">
            <v>613</v>
          </cell>
          <cell r="R29">
            <v>350000000</v>
          </cell>
          <cell r="S29"/>
          <cell r="T29">
            <v>25000000</v>
          </cell>
          <cell r="U29"/>
          <cell r="V29"/>
          <cell r="W29"/>
          <cell r="X29"/>
          <cell r="Y29"/>
          <cell r="Z29"/>
          <cell r="AA29"/>
          <cell r="AB29"/>
          <cell r="AC29">
            <v>0</v>
          </cell>
          <cell r="AD29">
            <v>350000000</v>
          </cell>
          <cell r="AE29">
            <v>550000000.09000003</v>
          </cell>
          <cell r="AG29">
            <v>342733333.33000004</v>
          </cell>
          <cell r="AH29"/>
          <cell r="AI29">
            <v>8000000</v>
          </cell>
          <cell r="AJ29"/>
          <cell r="AK29"/>
          <cell r="AL29"/>
          <cell r="AM29"/>
          <cell r="AN29"/>
          <cell r="AO29"/>
          <cell r="AP29"/>
          <cell r="AQ29"/>
          <cell r="AR29">
            <v>0</v>
          </cell>
          <cell r="AS29">
            <v>345333333.32999998</v>
          </cell>
          <cell r="AT29">
            <v>253166666.64999998</v>
          </cell>
          <cell r="AV29">
            <v>943733333.31999993</v>
          </cell>
          <cell r="AW29">
            <v>911166666.64999998</v>
          </cell>
        </row>
        <row r="30">
          <cell r="O30">
            <v>14</v>
          </cell>
          <cell r="R30">
            <v>16250000</v>
          </cell>
          <cell r="S30"/>
          <cell r="T30">
            <v>765417441</v>
          </cell>
          <cell r="U30"/>
          <cell r="V30"/>
          <cell r="W30"/>
          <cell r="X30"/>
          <cell r="Y30"/>
          <cell r="Z30"/>
          <cell r="AA30"/>
          <cell r="AB30"/>
          <cell r="AC30">
            <v>0</v>
          </cell>
          <cell r="AD30">
            <v>0</v>
          </cell>
          <cell r="AE30">
            <v>595417441</v>
          </cell>
          <cell r="AG30">
            <v>16250000</v>
          </cell>
          <cell r="AH30"/>
          <cell r="AI30">
            <v>679054703.33999991</v>
          </cell>
          <cell r="AJ30"/>
          <cell r="AK30"/>
          <cell r="AL30"/>
          <cell r="AM30"/>
          <cell r="AN30"/>
          <cell r="AO30"/>
          <cell r="AP30"/>
          <cell r="AQ30"/>
          <cell r="AR30">
            <v>0</v>
          </cell>
          <cell r="AS30">
            <v>0</v>
          </cell>
          <cell r="AT30">
            <v>470328630</v>
          </cell>
          <cell r="AV30">
            <v>1144419856.26</v>
          </cell>
          <cell r="AW30">
            <v>1108946666.6700001</v>
          </cell>
        </row>
        <row r="31">
          <cell r="O31">
            <v>5072</v>
          </cell>
          <cell r="R31">
            <v>850000000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>
            <v>0</v>
          </cell>
          <cell r="AD31">
            <v>0</v>
          </cell>
          <cell r="AE31">
            <v>1550507426.6700001</v>
          </cell>
          <cell r="AG31">
            <v>821033333.35000002</v>
          </cell>
          <cell r="AH31"/>
          <cell r="AI31">
            <v>0</v>
          </cell>
          <cell r="AJ31"/>
          <cell r="AK31"/>
          <cell r="AL31"/>
          <cell r="AM31"/>
          <cell r="AN31"/>
          <cell r="AO31"/>
          <cell r="AP31"/>
          <cell r="AQ31"/>
          <cell r="AR31">
            <v>0</v>
          </cell>
          <cell r="AS31">
            <v>0</v>
          </cell>
          <cell r="AT31">
            <v>771433121.63</v>
          </cell>
          <cell r="AV31">
            <v>1221289067.98</v>
          </cell>
          <cell r="AW31">
            <v>1210432401.3099999</v>
          </cell>
        </row>
        <row r="32">
          <cell r="O32">
            <v>5</v>
          </cell>
          <cell r="R32">
            <v>0</v>
          </cell>
          <cell r="S32"/>
          <cell r="T32">
            <v>200000000</v>
          </cell>
          <cell r="U32"/>
          <cell r="V32"/>
          <cell r="W32"/>
          <cell r="X32"/>
          <cell r="Y32"/>
          <cell r="Z32"/>
          <cell r="AA32"/>
          <cell r="AB32"/>
          <cell r="AC32">
            <v>0</v>
          </cell>
          <cell r="AD32">
            <v>0</v>
          </cell>
          <cell r="AE32">
            <v>945000000</v>
          </cell>
          <cell r="AG32">
            <v>0</v>
          </cell>
          <cell r="AH32"/>
          <cell r="AI32">
            <v>194600000</v>
          </cell>
          <cell r="AJ32"/>
          <cell r="AK32"/>
          <cell r="AL32"/>
          <cell r="AM32"/>
          <cell r="AN32"/>
          <cell r="AO32"/>
          <cell r="AP32"/>
          <cell r="AQ32"/>
          <cell r="AR32">
            <v>0</v>
          </cell>
          <cell r="AS32">
            <v>0</v>
          </cell>
          <cell r="AT32">
            <v>112999999.98</v>
          </cell>
          <cell r="AV32">
            <v>304399999.98000002</v>
          </cell>
          <cell r="AW32">
            <v>294799999.99000001</v>
          </cell>
        </row>
        <row r="33">
          <cell r="O33">
            <v>1</v>
          </cell>
          <cell r="R33">
            <v>0</v>
          </cell>
          <cell r="S33"/>
          <cell r="T33">
            <v>120000000</v>
          </cell>
          <cell r="U33"/>
          <cell r="V33"/>
          <cell r="W33"/>
          <cell r="X33"/>
          <cell r="Y33"/>
          <cell r="Z33"/>
          <cell r="AA33"/>
          <cell r="AB33"/>
          <cell r="AC33">
            <v>0</v>
          </cell>
          <cell r="AD33">
            <v>0</v>
          </cell>
          <cell r="AE33">
            <v>315448568.95999998</v>
          </cell>
          <cell r="AG33">
            <v>0</v>
          </cell>
          <cell r="AH33"/>
          <cell r="AI33">
            <v>69979329.209999993</v>
          </cell>
          <cell r="AJ33"/>
          <cell r="AK33"/>
          <cell r="AL33"/>
          <cell r="AM33"/>
          <cell r="AN33"/>
          <cell r="AO33"/>
          <cell r="AP33"/>
          <cell r="AQ33"/>
          <cell r="AR33">
            <v>0</v>
          </cell>
          <cell r="AS33">
            <v>0</v>
          </cell>
          <cell r="AT33">
            <v>176115000</v>
          </cell>
          <cell r="AV33">
            <v>69979329.209999993</v>
          </cell>
          <cell r="AW33">
            <v>38906049.210000001</v>
          </cell>
        </row>
        <row r="34">
          <cell r="O34">
            <v>10</v>
          </cell>
          <cell r="R34">
            <v>0</v>
          </cell>
          <cell r="S34"/>
          <cell r="T34">
            <v>1087500000</v>
          </cell>
          <cell r="U34"/>
          <cell r="V34"/>
          <cell r="W34"/>
          <cell r="X34"/>
          <cell r="Y34"/>
          <cell r="Z34"/>
          <cell r="AA34"/>
          <cell r="AB34"/>
          <cell r="AC34">
            <v>0</v>
          </cell>
          <cell r="AD34">
            <v>0</v>
          </cell>
          <cell r="AE34">
            <v>854396364</v>
          </cell>
          <cell r="AG34">
            <v>0</v>
          </cell>
          <cell r="AH34"/>
          <cell r="AI34">
            <v>973720302.66999996</v>
          </cell>
          <cell r="AJ34"/>
          <cell r="AK34"/>
          <cell r="AL34"/>
          <cell r="AM34"/>
          <cell r="AN34"/>
          <cell r="AO34"/>
          <cell r="AP34"/>
          <cell r="AQ34"/>
          <cell r="AR34">
            <v>0</v>
          </cell>
          <cell r="AS34">
            <v>0</v>
          </cell>
          <cell r="AT34">
            <v>519546363.97000003</v>
          </cell>
          <cell r="AV34">
            <v>1493266666.6400001</v>
          </cell>
          <cell r="AW34">
            <v>1416050000</v>
          </cell>
        </row>
        <row r="35">
          <cell r="O35">
            <v>10</v>
          </cell>
          <cell r="R35">
            <v>0</v>
          </cell>
          <cell r="S35"/>
          <cell r="T35">
            <v>430500000</v>
          </cell>
          <cell r="U35"/>
          <cell r="V35"/>
          <cell r="W35"/>
          <cell r="X35"/>
          <cell r="Y35"/>
          <cell r="Z35"/>
          <cell r="AA35"/>
          <cell r="AB35"/>
          <cell r="AC35">
            <v>320000000</v>
          </cell>
          <cell r="AD35">
            <v>0</v>
          </cell>
          <cell r="AE35">
            <v>350000000</v>
          </cell>
          <cell r="AG35">
            <v>0</v>
          </cell>
          <cell r="AH35"/>
          <cell r="AI35">
            <v>281220000.00999999</v>
          </cell>
          <cell r="AJ35"/>
          <cell r="AK35"/>
          <cell r="AL35"/>
          <cell r="AM35"/>
          <cell r="AN35"/>
          <cell r="AO35"/>
          <cell r="AP35"/>
          <cell r="AQ35"/>
          <cell r="AR35">
            <v>229543599.66999999</v>
          </cell>
          <cell r="AS35">
            <v>0</v>
          </cell>
          <cell r="AT35">
            <v>93266666.659999996</v>
          </cell>
          <cell r="AV35">
            <v>577386104.5</v>
          </cell>
          <cell r="AW35">
            <v>498458333.32999992</v>
          </cell>
        </row>
        <row r="36">
          <cell r="O36">
            <v>1999</v>
          </cell>
          <cell r="R36">
            <v>440000000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>
            <v>0</v>
          </cell>
          <cell r="AD36">
            <v>0</v>
          </cell>
          <cell r="AE36">
            <v>0</v>
          </cell>
          <cell r="AG36">
            <v>337746000</v>
          </cell>
          <cell r="AH36"/>
          <cell r="AI36">
            <v>0</v>
          </cell>
          <cell r="AJ36"/>
          <cell r="AK36"/>
          <cell r="AL36"/>
          <cell r="AM36"/>
          <cell r="AN36"/>
          <cell r="AO36"/>
          <cell r="AP36"/>
          <cell r="AQ36"/>
          <cell r="AR36">
            <v>0</v>
          </cell>
          <cell r="AS36">
            <v>0</v>
          </cell>
          <cell r="AT36">
            <v>0</v>
          </cell>
          <cell r="AV36">
            <v>301607178</v>
          </cell>
          <cell r="AW36">
            <v>246554580</v>
          </cell>
        </row>
        <row r="37">
          <cell r="O37">
            <v>1</v>
          </cell>
          <cell r="R37">
            <v>300000000</v>
          </cell>
          <cell r="S37"/>
          <cell r="T37">
            <v>300000000</v>
          </cell>
          <cell r="U37"/>
          <cell r="V37"/>
          <cell r="W37"/>
          <cell r="X37"/>
          <cell r="Y37"/>
          <cell r="Z37"/>
          <cell r="AA37"/>
          <cell r="AB37"/>
          <cell r="AC37">
            <v>0</v>
          </cell>
          <cell r="AD37">
            <v>0</v>
          </cell>
          <cell r="AE37">
            <v>811664052.66999996</v>
          </cell>
          <cell r="AG37">
            <v>281066666.64999998</v>
          </cell>
          <cell r="AH37"/>
          <cell r="AI37">
            <v>279099999.98000002</v>
          </cell>
          <cell r="AJ37"/>
          <cell r="AK37"/>
          <cell r="AL37"/>
          <cell r="AM37"/>
          <cell r="AN37"/>
          <cell r="AO37"/>
          <cell r="AP37"/>
          <cell r="AQ37"/>
          <cell r="AR37">
            <v>0</v>
          </cell>
          <cell r="AS37">
            <v>0</v>
          </cell>
          <cell r="AT37">
            <v>234077878</v>
          </cell>
          <cell r="AV37">
            <v>483066666.63</v>
          </cell>
          <cell r="AW37">
            <v>469706666.64000005</v>
          </cell>
        </row>
        <row r="38">
          <cell r="O38">
            <v>1</v>
          </cell>
          <cell r="R38">
            <v>1697272258</v>
          </cell>
          <cell r="S38"/>
          <cell r="T38">
            <v>230176762</v>
          </cell>
          <cell r="U38"/>
          <cell r="V38"/>
          <cell r="W38"/>
          <cell r="X38"/>
          <cell r="Y38"/>
          <cell r="Z38"/>
          <cell r="AA38"/>
          <cell r="AB38"/>
          <cell r="AC38">
            <v>0</v>
          </cell>
          <cell r="AD38">
            <v>0</v>
          </cell>
          <cell r="AE38">
            <v>2429818038.8099999</v>
          </cell>
          <cell r="AG38">
            <v>1422374994</v>
          </cell>
          <cell r="AH38"/>
          <cell r="AI38">
            <v>176400000</v>
          </cell>
          <cell r="AJ38"/>
          <cell r="AK38"/>
          <cell r="AL38"/>
          <cell r="AM38"/>
          <cell r="AN38"/>
          <cell r="AO38"/>
          <cell r="AP38"/>
          <cell r="AQ38"/>
          <cell r="AR38">
            <v>0</v>
          </cell>
          <cell r="AS38">
            <v>0</v>
          </cell>
          <cell r="AT38">
            <v>1536569531.7399998</v>
          </cell>
          <cell r="AV38">
            <v>2807941835.3699999</v>
          </cell>
          <cell r="AW38">
            <v>2536236445.9499998</v>
          </cell>
        </row>
        <row r="39">
          <cell r="O39">
            <v>1</v>
          </cell>
          <cell r="R39">
            <v>0</v>
          </cell>
          <cell r="S39"/>
          <cell r="T39">
            <v>200000000</v>
          </cell>
          <cell r="U39"/>
          <cell r="V39"/>
          <cell r="W39"/>
          <cell r="X39"/>
          <cell r="Y39"/>
          <cell r="Z39"/>
          <cell r="AA39"/>
          <cell r="AB39"/>
          <cell r="AC39">
            <v>0</v>
          </cell>
          <cell r="AD39">
            <v>0</v>
          </cell>
          <cell r="AE39">
            <v>1607179301.5899999</v>
          </cell>
          <cell r="AG39">
            <v>0</v>
          </cell>
          <cell r="AH39"/>
          <cell r="AI39">
            <v>150561666.66999999</v>
          </cell>
          <cell r="AJ39"/>
          <cell r="AK39"/>
          <cell r="AL39"/>
          <cell r="AM39"/>
          <cell r="AN39"/>
          <cell r="AO39"/>
          <cell r="AP39"/>
          <cell r="AQ39"/>
          <cell r="AR39">
            <v>0</v>
          </cell>
          <cell r="AS39">
            <v>0</v>
          </cell>
          <cell r="AT39">
            <v>734676876.86000001</v>
          </cell>
          <cell r="AV39">
            <v>885238543.52999997</v>
          </cell>
          <cell r="AW39">
            <v>874188543.52999997</v>
          </cell>
        </row>
        <row r="40">
          <cell r="O40">
            <v>1</v>
          </cell>
          <cell r="R40">
            <v>684294000</v>
          </cell>
          <cell r="S40"/>
          <cell r="T40">
            <v>300000000</v>
          </cell>
          <cell r="U40"/>
          <cell r="V40"/>
          <cell r="W40"/>
          <cell r="X40"/>
          <cell r="Y40"/>
          <cell r="Z40"/>
          <cell r="AA40"/>
          <cell r="AB40"/>
          <cell r="AC40">
            <v>0</v>
          </cell>
          <cell r="AD40">
            <v>0</v>
          </cell>
          <cell r="AE40">
            <v>830000000</v>
          </cell>
          <cell r="AG40">
            <v>591929999.99000001</v>
          </cell>
          <cell r="AH40"/>
          <cell r="AI40">
            <v>298390707</v>
          </cell>
          <cell r="AJ40"/>
          <cell r="AK40"/>
          <cell r="AL40"/>
          <cell r="AM40"/>
          <cell r="AN40"/>
          <cell r="AO40"/>
          <cell r="AP40"/>
          <cell r="AQ40"/>
          <cell r="AR40">
            <v>0</v>
          </cell>
          <cell r="AS40">
            <v>0</v>
          </cell>
          <cell r="AT40">
            <v>0</v>
          </cell>
          <cell r="AV40">
            <v>591929999.99000001</v>
          </cell>
          <cell r="AW40">
            <v>591929999.99000001</v>
          </cell>
        </row>
        <row r="41">
          <cell r="O41">
            <v>1</v>
          </cell>
          <cell r="R41">
            <v>54000000</v>
          </cell>
          <cell r="S41"/>
          <cell r="T41">
            <v>700000000</v>
          </cell>
          <cell r="U41"/>
          <cell r="V41"/>
          <cell r="W41"/>
          <cell r="X41"/>
          <cell r="Y41"/>
          <cell r="Z41"/>
          <cell r="AA41"/>
          <cell r="AB41"/>
          <cell r="AC41">
            <v>0</v>
          </cell>
          <cell r="AD41">
            <v>0</v>
          </cell>
          <cell r="AE41">
            <v>624000000</v>
          </cell>
          <cell r="AG41">
            <v>54000000</v>
          </cell>
          <cell r="AH41"/>
          <cell r="AI41">
            <v>666600000</v>
          </cell>
          <cell r="AJ41"/>
          <cell r="AK41"/>
          <cell r="AL41"/>
          <cell r="AM41"/>
          <cell r="AN41"/>
          <cell r="AO41"/>
          <cell r="AP41"/>
          <cell r="AQ41"/>
          <cell r="AR41">
            <v>0</v>
          </cell>
          <cell r="AS41">
            <v>0</v>
          </cell>
          <cell r="AT41">
            <v>170976666.66</v>
          </cell>
          <cell r="AV41">
            <v>881222380.94999993</v>
          </cell>
          <cell r="AW41">
            <v>872536666.65999997</v>
          </cell>
        </row>
        <row r="42">
          <cell r="O42">
            <v>1</v>
          </cell>
          <cell r="R42">
            <v>0</v>
          </cell>
          <cell r="S42"/>
          <cell r="T42">
            <v>2944715000</v>
          </cell>
          <cell r="U42"/>
          <cell r="V42"/>
          <cell r="W42"/>
          <cell r="X42"/>
          <cell r="Y42"/>
          <cell r="Z42"/>
          <cell r="AA42"/>
          <cell r="AB42"/>
          <cell r="AC42">
            <v>0</v>
          </cell>
          <cell r="AD42">
            <v>0</v>
          </cell>
          <cell r="AE42">
            <v>1079845000</v>
          </cell>
          <cell r="AG42">
            <v>0</v>
          </cell>
          <cell r="AH42"/>
          <cell r="AI42">
            <v>2944715000.00002</v>
          </cell>
          <cell r="AJ42"/>
          <cell r="AK42"/>
          <cell r="AL42"/>
          <cell r="AM42"/>
          <cell r="AN42"/>
          <cell r="AO42"/>
          <cell r="AP42"/>
          <cell r="AQ42"/>
          <cell r="AR42">
            <v>0</v>
          </cell>
          <cell r="AS42">
            <v>0</v>
          </cell>
          <cell r="AT42">
            <v>79845000</v>
          </cell>
          <cell r="AV42">
            <v>1115457056.4000001</v>
          </cell>
          <cell r="AW42">
            <v>867078007.46000004</v>
          </cell>
        </row>
        <row r="43">
          <cell r="O43">
            <v>6913</v>
          </cell>
          <cell r="R43">
            <v>300000000</v>
          </cell>
          <cell r="S43"/>
          <cell r="T43">
            <v>300000000</v>
          </cell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200000000</v>
          </cell>
          <cell r="AG43">
            <v>237433333.09</v>
          </cell>
          <cell r="AH43"/>
          <cell r="AI43">
            <v>242733333.34</v>
          </cell>
          <cell r="AJ43"/>
          <cell r="AK43"/>
          <cell r="AL43"/>
          <cell r="AM43"/>
          <cell r="AN43"/>
          <cell r="AO43"/>
          <cell r="AP43"/>
          <cell r="AQ43"/>
          <cell r="AR43">
            <v>0</v>
          </cell>
          <cell r="AS43">
            <v>0</v>
          </cell>
          <cell r="AT43">
            <v>68600000</v>
          </cell>
          <cell r="AV43">
            <v>526523809.29000002</v>
          </cell>
          <cell r="AW43">
            <v>525933333.10000002</v>
          </cell>
        </row>
        <row r="44">
          <cell r="O44">
            <v>283609</v>
          </cell>
          <cell r="R44">
            <v>10570753868.049999</v>
          </cell>
          <cell r="S44"/>
          <cell r="T44">
            <v>142761815495</v>
          </cell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293319670565.35999</v>
          </cell>
          <cell r="AE44">
            <v>26205657637.900002</v>
          </cell>
          <cell r="AG44">
            <v>10570753868.049999</v>
          </cell>
          <cell r="AH44"/>
          <cell r="AI44">
            <v>142761815495</v>
          </cell>
          <cell r="AJ44"/>
          <cell r="AK44"/>
          <cell r="AL44"/>
          <cell r="AM44"/>
          <cell r="AN44"/>
          <cell r="AO44"/>
          <cell r="AP44"/>
          <cell r="AQ44"/>
          <cell r="AR44">
            <v>0</v>
          </cell>
          <cell r="AS44">
            <v>293319670565.35999</v>
          </cell>
          <cell r="AT44">
            <v>26205657637.880043</v>
          </cell>
          <cell r="AV44">
            <v>472857897566.29004</v>
          </cell>
          <cell r="AW44">
            <v>472857897566.29004</v>
          </cell>
        </row>
        <row r="45">
          <cell r="O45">
            <v>0.01</v>
          </cell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515820106</v>
          </cell>
          <cell r="AE45">
            <v>0</v>
          </cell>
          <cell r="AG45">
            <v>0</v>
          </cell>
          <cell r="AH45"/>
          <cell r="AI45">
            <v>0</v>
          </cell>
          <cell r="AJ45"/>
          <cell r="AK45"/>
          <cell r="AL45"/>
          <cell r="AM45"/>
          <cell r="AN45"/>
          <cell r="AO45"/>
          <cell r="AP45"/>
          <cell r="AQ45"/>
          <cell r="AR45">
            <v>0</v>
          </cell>
          <cell r="AS45">
            <v>515820106</v>
          </cell>
          <cell r="AT45">
            <v>0</v>
          </cell>
          <cell r="AV45">
            <v>515820106</v>
          </cell>
          <cell r="AW45">
            <v>0</v>
          </cell>
        </row>
        <row r="46">
          <cell r="O46">
            <v>0</v>
          </cell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15041462313</v>
          </cell>
          <cell r="AE46">
            <v>0</v>
          </cell>
          <cell r="AG46">
            <v>0</v>
          </cell>
          <cell r="AH46"/>
          <cell r="AI46">
            <v>0</v>
          </cell>
          <cell r="AJ46"/>
          <cell r="AK46"/>
          <cell r="AL46"/>
          <cell r="AM46"/>
          <cell r="AN46"/>
          <cell r="AO46"/>
          <cell r="AP46"/>
          <cell r="AQ46"/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</row>
        <row r="47">
          <cell r="O47">
            <v>0.38</v>
          </cell>
          <cell r="R47">
            <v>500000000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G47">
            <v>500000000</v>
          </cell>
          <cell r="AH47"/>
          <cell r="AI47">
            <v>0</v>
          </cell>
          <cell r="AJ47"/>
          <cell r="AK47"/>
          <cell r="AL47"/>
          <cell r="AM47"/>
          <cell r="AN47"/>
          <cell r="AO47"/>
          <cell r="AP47"/>
          <cell r="AQ47"/>
          <cell r="AR47">
            <v>0</v>
          </cell>
          <cell r="AS47">
            <v>0</v>
          </cell>
          <cell r="AT47">
            <v>0</v>
          </cell>
          <cell r="AV47">
            <v>250000000</v>
          </cell>
          <cell r="AW47">
            <v>250000000</v>
          </cell>
        </row>
        <row r="48">
          <cell r="O48">
            <v>0</v>
          </cell>
          <cell r="R48">
            <v>0</v>
          </cell>
          <cell r="S48"/>
          <cell r="T48">
            <v>0</v>
          </cell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52276470</v>
          </cell>
          <cell r="AE48">
            <v>0</v>
          </cell>
          <cell r="AG48">
            <v>0</v>
          </cell>
          <cell r="AH48"/>
          <cell r="AI48">
            <v>0</v>
          </cell>
          <cell r="AJ48"/>
          <cell r="AK48"/>
          <cell r="AL48"/>
          <cell r="AM48"/>
          <cell r="AN48"/>
          <cell r="AO48"/>
          <cell r="AP48"/>
          <cell r="AQ48"/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</row>
        <row r="49">
          <cell r="O49">
            <v>0.9</v>
          </cell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1830557376</v>
          </cell>
          <cell r="AE49">
            <v>0</v>
          </cell>
          <cell r="AG49">
            <v>0</v>
          </cell>
          <cell r="AH49"/>
          <cell r="AI49">
            <v>0</v>
          </cell>
          <cell r="AJ49"/>
          <cell r="AK49"/>
          <cell r="AL49"/>
          <cell r="AM49"/>
          <cell r="AN49"/>
          <cell r="AO49"/>
          <cell r="AP49"/>
          <cell r="AQ49"/>
          <cell r="AR49">
            <v>0</v>
          </cell>
          <cell r="AS49">
            <v>1830557376</v>
          </cell>
          <cell r="AT49">
            <v>0</v>
          </cell>
          <cell r="AV49">
            <v>1830557376</v>
          </cell>
          <cell r="AW49">
            <v>1830557376</v>
          </cell>
        </row>
        <row r="50">
          <cell r="O50">
            <v>302</v>
          </cell>
          <cell r="R50">
            <v>180000000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121500000</v>
          </cell>
          <cell r="AG50">
            <v>175500000</v>
          </cell>
          <cell r="AH50"/>
          <cell r="AI50">
            <v>0</v>
          </cell>
          <cell r="AJ50"/>
          <cell r="AK50"/>
          <cell r="AL50"/>
          <cell r="AM50"/>
          <cell r="AN50"/>
          <cell r="AO50"/>
          <cell r="AP50"/>
          <cell r="AQ50"/>
          <cell r="AR50">
            <v>0</v>
          </cell>
          <cell r="AS50"/>
          <cell r="AT50">
            <v>47666666.649999999</v>
          </cell>
          <cell r="AV50">
            <v>223166666.65000001</v>
          </cell>
          <cell r="AW50">
            <v>215999999.99000001</v>
          </cell>
        </row>
        <row r="51">
          <cell r="O51">
            <v>2</v>
          </cell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>
            <v>0</v>
          </cell>
          <cell r="AD51">
            <v>0</v>
          </cell>
          <cell r="AE51">
            <v>100000000</v>
          </cell>
          <cell r="AG51">
            <v>0</v>
          </cell>
          <cell r="AH51"/>
          <cell r="AI51">
            <v>0</v>
          </cell>
          <cell r="AJ51"/>
          <cell r="AK51"/>
          <cell r="AL51"/>
          <cell r="AM51"/>
          <cell r="AN51"/>
          <cell r="AO51"/>
          <cell r="AP51"/>
          <cell r="AQ51"/>
          <cell r="AR51">
            <v>0</v>
          </cell>
          <cell r="AS51">
            <v>0</v>
          </cell>
          <cell r="AT51">
            <v>99015140</v>
          </cell>
          <cell r="AV51">
            <v>99015140</v>
          </cell>
          <cell r="AW51">
            <v>99015140</v>
          </cell>
        </row>
        <row r="52">
          <cell r="O52">
            <v>0</v>
          </cell>
          <cell r="R52">
            <v>0</v>
          </cell>
          <cell r="S52"/>
          <cell r="T52">
            <v>0</v>
          </cell>
          <cell r="U52"/>
          <cell r="V52"/>
          <cell r="W52"/>
          <cell r="X52"/>
          <cell r="Y52"/>
          <cell r="Z52"/>
          <cell r="AA52"/>
          <cell r="AB52"/>
          <cell r="AC52">
            <v>0</v>
          </cell>
          <cell r="AD52">
            <v>1500000000</v>
          </cell>
          <cell r="AE52">
            <v>0</v>
          </cell>
          <cell r="AG52">
            <v>0</v>
          </cell>
          <cell r="AH52"/>
          <cell r="AI52">
            <v>0</v>
          </cell>
          <cell r="AJ52"/>
          <cell r="AK52"/>
          <cell r="AL52"/>
          <cell r="AM52"/>
          <cell r="AN52"/>
          <cell r="AO52"/>
          <cell r="AP52"/>
          <cell r="AQ52"/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</row>
        <row r="53">
          <cell r="O53">
            <v>3</v>
          </cell>
          <cell r="R53">
            <v>100000000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>
            <v>0</v>
          </cell>
          <cell r="AD53">
            <v>0</v>
          </cell>
          <cell r="AE53">
            <v>2635708377.8600001</v>
          </cell>
          <cell r="AG53">
            <v>100000000</v>
          </cell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</row>
        <row r="54">
          <cell r="O54">
            <v>1.5</v>
          </cell>
          <cell r="R54">
            <v>150000000</v>
          </cell>
          <cell r="S54"/>
          <cell r="T54">
            <v>0</v>
          </cell>
          <cell r="U54"/>
          <cell r="V54"/>
          <cell r="W54"/>
          <cell r="X54"/>
          <cell r="Y54"/>
          <cell r="Z54"/>
          <cell r="AA54"/>
          <cell r="AB54"/>
          <cell r="AC54">
            <v>0</v>
          </cell>
          <cell r="AD54">
            <v>0</v>
          </cell>
          <cell r="AE54">
            <v>60000000</v>
          </cell>
          <cell r="AG54">
            <v>132666666.63</v>
          </cell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>
            <v>0</v>
          </cell>
          <cell r="AS54">
            <v>0</v>
          </cell>
          <cell r="AT54">
            <v>54833333.329999998</v>
          </cell>
          <cell r="AV54">
            <v>187499999.95999998</v>
          </cell>
          <cell r="AW54">
            <v>187499999.95999998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1">
          <cell r="O11">
            <v>0</v>
          </cell>
          <cell r="R11">
            <v>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0</v>
          </cell>
          <cell r="AW11">
            <v>0</v>
          </cell>
        </row>
        <row r="12">
          <cell r="O12">
            <v>350</v>
          </cell>
          <cell r="R12">
            <v>200000000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99129909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99129909</v>
          </cell>
          <cell r="AW12">
            <v>99129909</v>
          </cell>
        </row>
        <row r="13">
          <cell r="O13">
            <v>0.2</v>
          </cell>
          <cell r="R13">
            <v>260000000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G13">
            <v>197000000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163300000</v>
          </cell>
          <cell r="AW13">
            <v>163300000</v>
          </cell>
        </row>
        <row r="14">
          <cell r="O14">
            <v>192</v>
          </cell>
          <cell r="R14">
            <v>8347291166.0799999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G14">
            <v>8090119956.1499996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6946654956.1499996</v>
          </cell>
          <cell r="AW14">
            <v>6941188289.1499996</v>
          </cell>
        </row>
        <row r="15">
          <cell r="O15">
            <v>560</v>
          </cell>
          <cell r="R15">
            <v>3033449056.8000002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2984265200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>
            <v>2942795200</v>
          </cell>
          <cell r="AW15">
            <v>2934661866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HACIENDA"/>
    </sheetNames>
    <sheetDataSet>
      <sheetData sheetId="0"/>
      <sheetData sheetId="1">
        <row r="11">
          <cell r="O11">
            <v>0</v>
          </cell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0</v>
          </cell>
          <cell r="AW11">
            <v>0</v>
          </cell>
        </row>
        <row r="12">
          <cell r="O12">
            <v>0</v>
          </cell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>
            <v>0</v>
          </cell>
          <cell r="AE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>
            <v>0</v>
          </cell>
          <cell r="AT12"/>
          <cell r="AV12">
            <v>0</v>
          </cell>
          <cell r="AW12">
            <v>0</v>
          </cell>
        </row>
        <row r="13">
          <cell r="O13">
            <v>1</v>
          </cell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>
            <v>100000000</v>
          </cell>
          <cell r="AE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>
            <v>9915675</v>
          </cell>
          <cell r="AT13"/>
          <cell r="AV13">
            <v>9915675</v>
          </cell>
          <cell r="AW13">
            <v>0</v>
          </cell>
        </row>
        <row r="14">
          <cell r="O14">
            <v>10068</v>
          </cell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>
            <v>6500000000</v>
          </cell>
          <cell r="AE14">
            <v>6291410194</v>
          </cell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>
            <v>6500000000</v>
          </cell>
          <cell r="AT14">
            <v>6291410194</v>
          </cell>
          <cell r="AV14">
            <v>8665595897.2199974</v>
          </cell>
          <cell r="AW14">
            <v>8665595897.2199974</v>
          </cell>
        </row>
        <row r="15">
          <cell r="O15">
            <v>78</v>
          </cell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>
            <v>0</v>
          </cell>
          <cell r="AE15">
            <v>14000000</v>
          </cell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/>
          <cell r="AW15"/>
        </row>
        <row r="16">
          <cell r="O16">
            <v>0</v>
          </cell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>
            <v>0</v>
          </cell>
          <cell r="AW16">
            <v>0</v>
          </cell>
        </row>
        <row r="17">
          <cell r="O17">
            <v>1</v>
          </cell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318000000</v>
          </cell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>
            <v>318000000</v>
          </cell>
          <cell r="AV17">
            <v>318000000</v>
          </cell>
          <cell r="AW17">
            <v>318000000</v>
          </cell>
        </row>
        <row r="18">
          <cell r="O18">
            <v>0.88</v>
          </cell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>
            <v>4636470461</v>
          </cell>
          <cell r="AE18">
            <v>2155882769.5</v>
          </cell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>
            <v>4629914999.9899998</v>
          </cell>
          <cell r="AT18">
            <v>1370485278.76</v>
          </cell>
          <cell r="AV18">
            <v>6000400278.75</v>
          </cell>
          <cell r="AW18">
            <v>5801352201.2799997</v>
          </cell>
        </row>
        <row r="19">
          <cell r="O19">
            <v>0.25</v>
          </cell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>
            <v>1716233713.0700002</v>
          </cell>
          <cell r="AE19">
            <v>1200117230.5</v>
          </cell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>
            <v>1707891666.6699998</v>
          </cell>
          <cell r="AT19">
            <v>829134999.99000001</v>
          </cell>
          <cell r="AV19">
            <v>2531426666.6599998</v>
          </cell>
          <cell r="AW19">
            <v>2483576666.6599998</v>
          </cell>
        </row>
        <row r="20">
          <cell r="O20">
            <v>1</v>
          </cell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>
            <v>50000000</v>
          </cell>
          <cell r="AE20">
            <v>80000000</v>
          </cell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>
            <v>5133333.33</v>
          </cell>
          <cell r="AT20">
            <v>57120000</v>
          </cell>
          <cell r="AV20">
            <v>62253333.329999998</v>
          </cell>
          <cell r="AW20">
            <v>62253333.329999998</v>
          </cell>
        </row>
        <row r="21">
          <cell r="O21">
            <v>1200</v>
          </cell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>
            <v>6010866842</v>
          </cell>
          <cell r="AE21">
            <v>2947103102.4499998</v>
          </cell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>
            <v>5870866842</v>
          </cell>
          <cell r="AT21">
            <v>2947103102.4499998</v>
          </cell>
          <cell r="AV21">
            <v>8817969944.4500008</v>
          </cell>
          <cell r="AW21">
            <v>8817969944.4500008</v>
          </cell>
        </row>
        <row r="22">
          <cell r="O22">
            <v>1</v>
          </cell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>
            <v>0</v>
          </cell>
          <cell r="AE22">
            <v>26000000</v>
          </cell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>
            <v>5500000</v>
          </cell>
          <cell r="AT22"/>
          <cell r="AV22">
            <v>5500000</v>
          </cell>
          <cell r="AW22">
            <v>5500000</v>
          </cell>
        </row>
        <row r="23">
          <cell r="O23">
            <v>0</v>
          </cell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V23">
            <v>0</v>
          </cell>
          <cell r="AW23">
            <v>0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IMEBU"/>
    </sheetNames>
    <sheetDataSet>
      <sheetData sheetId="0"/>
      <sheetData sheetId="1">
        <row r="11">
          <cell r="O11">
            <v>3</v>
          </cell>
          <cell r="R11">
            <v>200000000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15000000</v>
          </cell>
          <cell r="AG11">
            <v>169800000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>
            <v>10500000</v>
          </cell>
          <cell r="AV11">
            <v>180300000</v>
          </cell>
          <cell r="AW11">
            <v>165300000</v>
          </cell>
        </row>
        <row r="12">
          <cell r="O12">
            <v>0.5</v>
          </cell>
          <cell r="R12">
            <v>627320000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1460540430.46</v>
          </cell>
          <cell r="AG12">
            <v>326384800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326384800</v>
          </cell>
          <cell r="AW12">
            <v>326384800</v>
          </cell>
        </row>
        <row r="13">
          <cell r="O13">
            <v>1</v>
          </cell>
          <cell r="R13">
            <v>2500000000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1627682295.77</v>
          </cell>
          <cell r="AG13">
            <v>2482893159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1620923156.2</v>
          </cell>
          <cell r="AV13">
            <v>4103816315.1999998</v>
          </cell>
          <cell r="AW13">
            <v>3561523573</v>
          </cell>
        </row>
        <row r="14">
          <cell r="O14">
            <v>1266</v>
          </cell>
          <cell r="R14">
            <v>150000000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2000000000</v>
          </cell>
          <cell r="AG14">
            <v>149320000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>
            <v>2000000000</v>
          </cell>
          <cell r="AV14">
            <v>2149320000</v>
          </cell>
          <cell r="AW14">
            <v>2148360000</v>
          </cell>
        </row>
        <row r="15">
          <cell r="O15">
            <v>1</v>
          </cell>
          <cell r="R15">
            <v>283500000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50000000</v>
          </cell>
          <cell r="AG15">
            <v>277803332.67000002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>
            <v>49899999.659999996</v>
          </cell>
          <cell r="AV15">
            <v>327703332.33000004</v>
          </cell>
          <cell r="AW15">
            <v>323703332.33000004</v>
          </cell>
        </row>
        <row r="16">
          <cell r="O16">
            <v>0.8</v>
          </cell>
          <cell r="R16">
            <v>100000000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>
            <v>80000000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>
            <v>80000000</v>
          </cell>
          <cell r="AW16">
            <v>0</v>
          </cell>
        </row>
        <row r="17">
          <cell r="O17">
            <v>2</v>
          </cell>
          <cell r="R17">
            <v>150000000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340435269.62</v>
          </cell>
          <cell r="AG17">
            <v>145946661.18000001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>
            <v>340435269.62</v>
          </cell>
          <cell r="AV17">
            <v>486381930.80000001</v>
          </cell>
          <cell r="AW17">
            <v>76000000</v>
          </cell>
        </row>
        <row r="18">
          <cell r="O18">
            <v>2</v>
          </cell>
          <cell r="R18">
            <v>1100000000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150000000</v>
          </cell>
          <cell r="AG18">
            <v>1092786500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>
            <v>150000000</v>
          </cell>
          <cell r="AV18">
            <v>1242786500</v>
          </cell>
          <cell r="AW18">
            <v>998726500</v>
          </cell>
        </row>
        <row r="19">
          <cell r="O19">
            <v>5</v>
          </cell>
          <cell r="R19">
            <v>299500000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>
            <v>298644286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>
            <v>298644286</v>
          </cell>
          <cell r="AW19">
            <v>298644286</v>
          </cell>
        </row>
        <row r="20">
          <cell r="O20">
            <v>1</v>
          </cell>
          <cell r="R20">
            <v>10000000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36000000</v>
          </cell>
          <cell r="AG20">
            <v>9600000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>
            <v>17920000</v>
          </cell>
          <cell r="AV20">
            <v>27520000</v>
          </cell>
          <cell r="AW20">
            <v>27520000</v>
          </cell>
        </row>
        <row r="21">
          <cell r="O21">
            <v>1</v>
          </cell>
          <cell r="R21">
            <v>100000000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G21">
            <v>23445000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V21">
            <v>23445000</v>
          </cell>
          <cell r="AW21">
            <v>21000000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1">
          <cell r="O11">
            <v>0</v>
          </cell>
          <cell r="R11">
            <v>300000000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>
            <v>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V11">
            <v>0</v>
          </cell>
          <cell r="AW11">
            <v>0</v>
          </cell>
        </row>
        <row r="12">
          <cell r="O12">
            <v>0.5</v>
          </cell>
          <cell r="R12">
            <v>200000000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200000000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0</v>
          </cell>
          <cell r="AV12">
            <v>80000000</v>
          </cell>
          <cell r="AW12">
            <v>80000000</v>
          </cell>
        </row>
        <row r="13">
          <cell r="O13">
            <v>0</v>
          </cell>
          <cell r="R13">
            <v>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G13">
            <v>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0</v>
          </cell>
          <cell r="AV13">
            <v>0</v>
          </cell>
          <cell r="AW13">
            <v>0</v>
          </cell>
        </row>
        <row r="14">
          <cell r="O14">
            <v>0</v>
          </cell>
          <cell r="R14">
            <v>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G14">
            <v>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>
            <v>0</v>
          </cell>
          <cell r="AV14">
            <v>0</v>
          </cell>
          <cell r="AW14">
            <v>0</v>
          </cell>
        </row>
        <row r="15">
          <cell r="O15">
            <v>0</v>
          </cell>
          <cell r="R15">
            <v>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>
            <v>0</v>
          </cell>
          <cell r="AV15">
            <v>0</v>
          </cell>
          <cell r="AW15">
            <v>0</v>
          </cell>
        </row>
        <row r="16">
          <cell r="O16">
            <v>2</v>
          </cell>
          <cell r="R16">
            <v>1374000000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800000000</v>
          </cell>
          <cell r="AG16">
            <v>1184701878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>
            <v>777226299.66999996</v>
          </cell>
          <cell r="AV16">
            <v>1585207137.05</v>
          </cell>
          <cell r="AW16">
            <v>589722797.05999994</v>
          </cell>
        </row>
        <row r="17">
          <cell r="O17">
            <v>1</v>
          </cell>
          <cell r="R17">
            <v>835800000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>
            <v>60000000</v>
          </cell>
          <cell r="AE17">
            <v>938495658.66999996</v>
          </cell>
          <cell r="AG17">
            <v>818255825.01999998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>
            <v>927335259.47000003</v>
          </cell>
          <cell r="AV17">
            <v>1503769250.49</v>
          </cell>
          <cell r="AW17">
            <v>887681420.87</v>
          </cell>
        </row>
        <row r="18">
          <cell r="O18">
            <v>0.25</v>
          </cell>
          <cell r="R18">
            <v>64200000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>
            <v>15504341.33</v>
          </cell>
          <cell r="AE18">
            <v>45000000</v>
          </cell>
          <cell r="AG18">
            <v>64200000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>
            <v>45000000</v>
          </cell>
          <cell r="AV18">
            <v>109200000</v>
          </cell>
          <cell r="AW18">
            <v>109200000</v>
          </cell>
        </row>
        <row r="19">
          <cell r="O19">
            <v>3</v>
          </cell>
          <cell r="R19">
            <v>3000000000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>
            <v>1470000000</v>
          </cell>
          <cell r="AG19">
            <v>56400000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>
            <v>4409747224</v>
          </cell>
          <cell r="AV19">
            <v>2036057900</v>
          </cell>
          <cell r="AW19">
            <v>2036057900</v>
          </cell>
        </row>
        <row r="20">
          <cell r="O20">
            <v>21</v>
          </cell>
          <cell r="R20">
            <v>200000000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210000000</v>
          </cell>
          <cell r="AG20">
            <v>200000000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>
            <v>175203666.66</v>
          </cell>
          <cell r="AV20">
            <v>375203666.66000003</v>
          </cell>
          <cell r="AW20">
            <v>375203666.66000003</v>
          </cell>
        </row>
        <row r="21">
          <cell r="O21">
            <v>38</v>
          </cell>
          <cell r="R21">
            <v>200000000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>
            <v>210000000</v>
          </cell>
          <cell r="AG21">
            <v>171498666.66999999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>
            <v>182110000</v>
          </cell>
          <cell r="AV21">
            <v>353608666.67000002</v>
          </cell>
          <cell r="AW21">
            <v>353358666.67000002</v>
          </cell>
        </row>
        <row r="22">
          <cell r="O22">
            <v>1</v>
          </cell>
          <cell r="R22">
            <v>100000000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168240000</v>
          </cell>
          <cell r="AG22">
            <v>100000000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>
            <v>167832000</v>
          </cell>
          <cell r="AV22">
            <v>267832000</v>
          </cell>
          <cell r="AW22">
            <v>261832000</v>
          </cell>
        </row>
        <row r="23">
          <cell r="O23">
            <v>658</v>
          </cell>
          <cell r="R23">
            <v>2500000000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20000000</v>
          </cell>
          <cell r="AE23"/>
          <cell r="AG23">
            <v>1960495278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>
            <v>0</v>
          </cell>
          <cell r="AV23">
            <v>1960495278</v>
          </cell>
          <cell r="AW23">
            <v>1957856278</v>
          </cell>
        </row>
        <row r="24">
          <cell r="O24">
            <v>1</v>
          </cell>
          <cell r="R24">
            <v>298412900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>
            <v>50000000</v>
          </cell>
          <cell r="AE24">
            <v>263660000</v>
          </cell>
          <cell r="AG24">
            <v>259000000</v>
          </cell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>
            <v>137566666.71000001</v>
          </cell>
          <cell r="AV24">
            <v>396566666.70999998</v>
          </cell>
          <cell r="AW24">
            <v>396566666.70999998</v>
          </cell>
        </row>
        <row r="25">
          <cell r="O25">
            <v>1</v>
          </cell>
          <cell r="R25">
            <v>701587100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G25">
            <v>636205094.99000001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>
            <v>0</v>
          </cell>
          <cell r="AV25">
            <v>636205094.99000001</v>
          </cell>
          <cell r="AW25">
            <v>545590000</v>
          </cell>
        </row>
        <row r="26">
          <cell r="O26">
            <v>0.46</v>
          </cell>
          <cell r="R26">
            <v>300000000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>
            <v>105420000</v>
          </cell>
          <cell r="AG26">
            <v>299447939.44</v>
          </cell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>
            <v>105420000</v>
          </cell>
          <cell r="AV26">
            <v>404867939.44</v>
          </cell>
          <cell r="AW26">
            <v>404867939.44</v>
          </cell>
        </row>
        <row r="27">
          <cell r="O27">
            <v>0.5</v>
          </cell>
          <cell r="R27">
            <v>300000000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1500000000</v>
          </cell>
          <cell r="AE27">
            <v>443100000</v>
          </cell>
          <cell r="AG27">
            <v>245160000</v>
          </cell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>
            <v>304260000</v>
          </cell>
          <cell r="AV27">
            <v>549420000</v>
          </cell>
          <cell r="AW27">
            <v>545686666.66999996</v>
          </cell>
        </row>
        <row r="28">
          <cell r="O28">
            <v>0.19</v>
          </cell>
          <cell r="R28">
            <v>300000000</v>
          </cell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>
            <v>142635600</v>
          </cell>
          <cell r="AG28">
            <v>297191267</v>
          </cell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>
            <v>102000000</v>
          </cell>
          <cell r="AV28">
            <v>399191267</v>
          </cell>
          <cell r="AW28">
            <v>394884400.32999998</v>
          </cell>
        </row>
        <row r="29">
          <cell r="O29">
            <v>0.25</v>
          </cell>
          <cell r="R29">
            <v>2140000000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>
            <v>470000000</v>
          </cell>
          <cell r="AG29">
            <v>2109545445</v>
          </cell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>
            <v>0</v>
          </cell>
          <cell r="AV29">
            <v>1918236748</v>
          </cell>
          <cell r="AW29">
            <v>1918236748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1">
          <cell r="O11">
            <v>522</v>
          </cell>
          <cell r="R11">
            <v>24530781</v>
          </cell>
          <cell r="S11">
            <v>180000000</v>
          </cell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>
            <v>5220714</v>
          </cell>
          <cell r="AH11">
            <v>180000000</v>
          </cell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185220714</v>
          </cell>
          <cell r="AW11">
            <v>185220714</v>
          </cell>
        </row>
        <row r="12">
          <cell r="O12">
            <v>47</v>
          </cell>
          <cell r="R12">
            <v>112909090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112909090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112909090</v>
          </cell>
          <cell r="AW12">
            <v>112909090</v>
          </cell>
        </row>
        <row r="13">
          <cell r="O13">
            <v>1</v>
          </cell>
          <cell r="R13">
            <v>291747200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G13">
            <v>274425000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274425000</v>
          </cell>
          <cell r="AW13">
            <v>274425000</v>
          </cell>
        </row>
        <row r="14">
          <cell r="O14">
            <v>9273</v>
          </cell>
          <cell r="R14">
            <v>10000000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>
            <v>3654385377.8200002</v>
          </cell>
          <cell r="AE14">
            <v>3654385377.8200002</v>
          </cell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>
            <v>3581885832.8200002</v>
          </cell>
          <cell r="AT14">
            <v>3581885832.8200002</v>
          </cell>
          <cell r="AV14">
            <v>3581885832.8200002</v>
          </cell>
          <cell r="AW14">
            <v>3581885832.8200002</v>
          </cell>
        </row>
        <row r="15">
          <cell r="O15">
            <v>21</v>
          </cell>
          <cell r="R15">
            <v>92241520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92241520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>
            <v>46120760</v>
          </cell>
          <cell r="AW15">
            <v>46120760</v>
          </cell>
        </row>
        <row r="16">
          <cell r="O16">
            <v>607</v>
          </cell>
          <cell r="R16"/>
          <cell r="S16">
            <v>495710871</v>
          </cell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/>
          <cell r="AH16">
            <v>495710871</v>
          </cell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>
            <v>495710871</v>
          </cell>
          <cell r="AW16">
            <v>495710871</v>
          </cell>
        </row>
        <row r="17">
          <cell r="O17">
            <v>6185</v>
          </cell>
          <cell r="R17">
            <v>1625105436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G17">
            <v>1582539129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>
            <v>1582539129</v>
          </cell>
          <cell r="AW17">
            <v>1582539129</v>
          </cell>
        </row>
        <row r="18">
          <cell r="O18">
            <v>121</v>
          </cell>
          <cell r="R18">
            <v>797568055.72000003</v>
          </cell>
          <cell r="S18">
            <v>836131944.38</v>
          </cell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>
            <v>737051389.05999994</v>
          </cell>
          <cell r="AH18">
            <v>792531944.37</v>
          </cell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V18">
            <v>1529583333.4299998</v>
          </cell>
          <cell r="AW18">
            <v>1529583333.4299998</v>
          </cell>
        </row>
        <row r="19">
          <cell r="O19">
            <v>0</v>
          </cell>
          <cell r="R19"/>
          <cell r="S19">
            <v>350000000</v>
          </cell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/>
          <cell r="AW19"/>
        </row>
        <row r="20">
          <cell r="O20">
            <v>0</v>
          </cell>
          <cell r="R20">
            <v>200000000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200000000</v>
          </cell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V20"/>
          <cell r="AW20"/>
        </row>
        <row r="21">
          <cell r="O21">
            <v>1</v>
          </cell>
          <cell r="R21">
            <v>167325600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G21">
            <v>54060000.009999998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V21">
            <v>54060000.009999998</v>
          </cell>
          <cell r="AW21">
            <v>52376666.670000002</v>
          </cell>
        </row>
        <row r="22">
          <cell r="O22">
            <v>4296</v>
          </cell>
          <cell r="R22">
            <v>10254997906.18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3417961200</v>
          </cell>
          <cell r="AG22">
            <v>10139342870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>
            <v>3303420470</v>
          </cell>
          <cell r="AV22">
            <v>10139342870</v>
          </cell>
          <cell r="AW22">
            <v>10139342870</v>
          </cell>
        </row>
        <row r="23">
          <cell r="O23">
            <v>40000</v>
          </cell>
          <cell r="R23">
            <v>23784828083</v>
          </cell>
          <cell r="S23"/>
          <cell r="T23"/>
          <cell r="U23"/>
          <cell r="V23"/>
          <cell r="W23">
            <v>19538676177</v>
          </cell>
          <cell r="X23"/>
          <cell r="Y23">
            <v>2662548550.1399999</v>
          </cell>
          <cell r="Z23"/>
          <cell r="AA23"/>
          <cell r="AB23"/>
          <cell r="AC23">
            <v>5932510000</v>
          </cell>
          <cell r="AD23">
            <v>147510348.08000001</v>
          </cell>
          <cell r="AE23">
            <v>16893773077.139999</v>
          </cell>
          <cell r="AG23">
            <v>21389694190.939999</v>
          </cell>
          <cell r="AH23"/>
          <cell r="AI23"/>
          <cell r="AJ23"/>
          <cell r="AK23"/>
          <cell r="AL23">
            <v>16775142413.860001</v>
          </cell>
          <cell r="AM23"/>
          <cell r="AN23">
            <v>2587315898.6399999</v>
          </cell>
          <cell r="AO23"/>
          <cell r="AP23"/>
          <cell r="AQ23"/>
          <cell r="AR23">
            <v>5084053091</v>
          </cell>
          <cell r="AS23">
            <v>90000000</v>
          </cell>
          <cell r="AT23">
            <v>12627714537.34</v>
          </cell>
          <cell r="AV23">
            <v>45926205594.440002</v>
          </cell>
          <cell r="AW23">
            <v>45920705594.440002</v>
          </cell>
        </row>
        <row r="24">
          <cell r="O24">
            <v>7</v>
          </cell>
          <cell r="R24">
            <v>2939384632.6599998</v>
          </cell>
          <cell r="S24">
            <v>15257186281.49</v>
          </cell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G24">
            <v>2939384632.6599998</v>
          </cell>
          <cell r="AH24">
            <v>15257183585.34</v>
          </cell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V24">
            <v>18196568218</v>
          </cell>
          <cell r="AW24">
            <v>17616109160.75</v>
          </cell>
        </row>
        <row r="25">
          <cell r="O25">
            <v>136</v>
          </cell>
          <cell r="R25">
            <v>269971480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>
            <v>30000000</v>
          </cell>
          <cell r="AG25">
            <v>159051833.32999998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V25">
            <v>159051833.32999998</v>
          </cell>
          <cell r="AW25">
            <v>159051833.32999998</v>
          </cell>
        </row>
        <row r="26">
          <cell r="O26">
            <v>59</v>
          </cell>
          <cell r="R26"/>
          <cell r="S26">
            <v>304006239.75</v>
          </cell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350000000</v>
          </cell>
          <cell r="AE26"/>
          <cell r="AG26"/>
          <cell r="AH26">
            <v>304006239.75</v>
          </cell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>
            <v>92616844.25</v>
          </cell>
          <cell r="AT26"/>
          <cell r="AV26">
            <v>396623084</v>
          </cell>
          <cell r="AW26">
            <v>396623084</v>
          </cell>
        </row>
        <row r="27">
          <cell r="O27">
            <v>46</v>
          </cell>
          <cell r="R27">
            <v>10493423487.16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>
            <v>2883171674.4000001</v>
          </cell>
          <cell r="AG27">
            <v>4955752166.6100006</v>
          </cell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>
            <v>2209718661.6100001</v>
          </cell>
          <cell r="AV27">
            <v>4006972754.2600002</v>
          </cell>
          <cell r="AW27">
            <v>4006972754.2600002</v>
          </cell>
        </row>
        <row r="28">
          <cell r="O28">
            <v>0</v>
          </cell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V28"/>
          <cell r="AW28"/>
        </row>
        <row r="29">
          <cell r="O29">
            <v>0</v>
          </cell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V29"/>
          <cell r="AW29"/>
        </row>
        <row r="30">
          <cell r="O30">
            <v>44</v>
          </cell>
          <cell r="R30">
            <v>7802621515.4399996</v>
          </cell>
          <cell r="S30">
            <v>274799117.63999999</v>
          </cell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>
            <v>1932516875.0599999</v>
          </cell>
          <cell r="AG30">
            <v>2891755338.0100002</v>
          </cell>
          <cell r="AH30">
            <v>274799117.63999999</v>
          </cell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>
            <v>1425684439.3499999</v>
          </cell>
          <cell r="AV30">
            <v>1094742358.52</v>
          </cell>
          <cell r="AW30">
            <v>1094742358.52</v>
          </cell>
        </row>
        <row r="31">
          <cell r="O31">
            <v>46</v>
          </cell>
          <cell r="R31">
            <v>27103203368.860001</v>
          </cell>
          <cell r="S31">
            <v>390444731946.45996</v>
          </cell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4950494136.46</v>
          </cell>
          <cell r="AE31">
            <v>15102484924.219999</v>
          </cell>
          <cell r="AG31">
            <v>26425660581.639999</v>
          </cell>
          <cell r="AH31">
            <v>389364938724</v>
          </cell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>
            <v>2563233105</v>
          </cell>
          <cell r="AT31">
            <v>13742521471.879999</v>
          </cell>
          <cell r="AV31">
            <v>416740302532.66998</v>
          </cell>
          <cell r="AW31">
            <v>407841012479.66998</v>
          </cell>
        </row>
        <row r="32">
          <cell r="O32">
            <v>3149</v>
          </cell>
          <cell r="R32">
            <v>1521406448</v>
          </cell>
          <cell r="S32">
            <v>450000000</v>
          </cell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G32">
            <v>1131690000</v>
          </cell>
          <cell r="AH32">
            <v>450000000</v>
          </cell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V32">
            <v>1581690000</v>
          </cell>
          <cell r="AW32">
            <v>1581690000</v>
          </cell>
        </row>
        <row r="33">
          <cell r="O33">
            <v>2892</v>
          </cell>
          <cell r="R33">
            <v>157500000</v>
          </cell>
          <cell r="S33">
            <v>46561906</v>
          </cell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>
            <v>17500000</v>
          </cell>
          <cell r="AG33">
            <v>68769695.670000002</v>
          </cell>
          <cell r="AH33">
            <v>46561906</v>
          </cell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>
            <v>1666666.67</v>
          </cell>
          <cell r="AV33">
            <v>115331601.67</v>
          </cell>
          <cell r="AW33">
            <v>115331601.67</v>
          </cell>
        </row>
        <row r="34">
          <cell r="O34">
            <v>1</v>
          </cell>
          <cell r="R34">
            <v>5518339145.6400003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>
            <v>928383534.94000006</v>
          </cell>
          <cell r="AG34">
            <v>4551706391.8499994</v>
          </cell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>
            <v>745171391.86000001</v>
          </cell>
          <cell r="AV34">
            <v>4551706391.8499994</v>
          </cell>
          <cell r="AW34">
            <v>4513474725.1999998</v>
          </cell>
        </row>
        <row r="35">
          <cell r="O35">
            <v>70272</v>
          </cell>
          <cell r="R35">
            <v>4321058142.3100004</v>
          </cell>
          <cell r="S35">
            <v>880538463</v>
          </cell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G35">
            <v>3852914447</v>
          </cell>
          <cell r="AH35">
            <v>880538463</v>
          </cell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V35">
            <v>4733452910</v>
          </cell>
          <cell r="AW35">
            <v>4733452910</v>
          </cell>
        </row>
        <row r="36">
          <cell r="O36">
            <v>7</v>
          </cell>
          <cell r="R36">
            <v>2035369442.9999998</v>
          </cell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348326669.13999999</v>
          </cell>
          <cell r="AE36">
            <v>348326669.13999999</v>
          </cell>
          <cell r="AG36">
            <v>1793710734.46</v>
          </cell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V36"/>
          <cell r="AW36"/>
        </row>
        <row r="37">
          <cell r="O37">
            <v>158</v>
          </cell>
          <cell r="R37">
            <v>225818181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1633789788</v>
          </cell>
          <cell r="AE37">
            <v>1525893538</v>
          </cell>
          <cell r="AG37">
            <v>208700000</v>
          </cell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>
            <v>51980000</v>
          </cell>
          <cell r="AT37">
            <v>42300000</v>
          </cell>
          <cell r="AV37">
            <v>260680000</v>
          </cell>
          <cell r="AW37">
            <v>257600000</v>
          </cell>
        </row>
        <row r="38">
          <cell r="O38">
            <v>12</v>
          </cell>
          <cell r="R38">
            <v>850000000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G38">
            <v>850000000</v>
          </cell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V38">
            <v>850000000</v>
          </cell>
          <cell r="AW38">
            <v>850000000</v>
          </cell>
        </row>
        <row r="39">
          <cell r="O39">
            <v>660</v>
          </cell>
          <cell r="R39">
            <v>1089122157.25</v>
          </cell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3699288292.7799997</v>
          </cell>
          <cell r="AE39">
            <v>3325830953.6999998</v>
          </cell>
          <cell r="AG39">
            <v>810268487</v>
          </cell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>
            <v>1740951284.0999999</v>
          </cell>
          <cell r="AT39">
            <v>1740951284.0999999</v>
          </cell>
          <cell r="AV39">
            <v>1253557885.9000001</v>
          </cell>
          <cell r="AW39">
            <v>885869565.89999998</v>
          </cell>
        </row>
        <row r="40">
          <cell r="O40">
            <v>1114</v>
          </cell>
          <cell r="R40">
            <v>4243090946.6800003</v>
          </cell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2166808879.9200001</v>
          </cell>
          <cell r="AE40"/>
          <cell r="AG40">
            <v>4243090946.6800003</v>
          </cell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>
            <v>2166808879.9200001</v>
          </cell>
          <cell r="AT40"/>
          <cell r="AV40">
            <v>2642921311</v>
          </cell>
          <cell r="AW40">
            <v>2547340798</v>
          </cell>
        </row>
        <row r="41">
          <cell r="O41">
            <v>0</v>
          </cell>
          <cell r="R41">
            <v>312984840</v>
          </cell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V41"/>
          <cell r="AW4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Anexo PA"/>
    </sheetNames>
    <sheetDataSet>
      <sheetData sheetId="0"/>
      <sheetData sheetId="1">
        <row r="11">
          <cell r="O11">
            <v>14384</v>
          </cell>
          <cell r="R11">
            <v>449395000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527625500</v>
          </cell>
          <cell r="AG11">
            <v>427920000.01000005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384299999.99000001</v>
          </cell>
          <cell r="AV11">
            <v>692220000.00000012</v>
          </cell>
          <cell r="AW11">
            <v>689286666.67000008</v>
          </cell>
        </row>
        <row r="12">
          <cell r="O12">
            <v>78</v>
          </cell>
          <cell r="R12">
            <v>75000000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64964718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>
            <v>0</v>
          </cell>
          <cell r="AT12">
            <v>0</v>
          </cell>
          <cell r="AV12">
            <v>64964718</v>
          </cell>
          <cell r="AW12">
            <v>64964718</v>
          </cell>
        </row>
        <row r="13">
          <cell r="O13">
            <v>2</v>
          </cell>
          <cell r="R13">
            <v>34000000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15000000</v>
          </cell>
          <cell r="AG13">
            <v>31758300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>
            <v>0</v>
          </cell>
          <cell r="AT13">
            <v>0</v>
          </cell>
          <cell r="AV13">
            <v>21765000</v>
          </cell>
          <cell r="AW13">
            <v>21765000</v>
          </cell>
        </row>
        <row r="14">
          <cell r="O14">
            <v>150</v>
          </cell>
          <cell r="R14">
            <v>70000000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51000000</v>
          </cell>
          <cell r="AG14">
            <v>66480000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>
            <v>0</v>
          </cell>
          <cell r="AT14">
            <v>35393333.329999998</v>
          </cell>
          <cell r="AV14">
            <v>101873333.33</v>
          </cell>
          <cell r="AW14">
            <v>101873333.33</v>
          </cell>
        </row>
        <row r="15">
          <cell r="O15">
            <v>403</v>
          </cell>
          <cell r="R15">
            <v>749200000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132000000</v>
          </cell>
          <cell r="AG15">
            <v>744987300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>
            <v>0</v>
          </cell>
          <cell r="AT15">
            <v>116060000</v>
          </cell>
          <cell r="AV15">
            <v>759906102</v>
          </cell>
          <cell r="AW15">
            <v>756706102</v>
          </cell>
        </row>
        <row r="16">
          <cell r="O16">
            <v>4199</v>
          </cell>
          <cell r="R16">
            <v>65000000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>
            <v>57106400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>
            <v>0</v>
          </cell>
          <cell r="AT16">
            <v>0</v>
          </cell>
          <cell r="AV16">
            <v>57106400</v>
          </cell>
          <cell r="AW16">
            <v>57106400</v>
          </cell>
        </row>
        <row r="17">
          <cell r="O17">
            <v>1</v>
          </cell>
          <cell r="R17">
            <v>163000000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G17">
            <v>150000000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>
            <v>0</v>
          </cell>
          <cell r="AT17">
            <v>0</v>
          </cell>
          <cell r="AV17">
            <v>135000000</v>
          </cell>
          <cell r="AW17">
            <v>60000000</v>
          </cell>
        </row>
        <row r="18">
          <cell r="O18">
            <v>0</v>
          </cell>
          <cell r="R18">
            <v>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>
            <v>0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>
            <v>0</v>
          </cell>
          <cell r="AT18">
            <v>0</v>
          </cell>
          <cell r="AV18">
            <v>0</v>
          </cell>
          <cell r="AW18">
            <v>0</v>
          </cell>
        </row>
        <row r="19">
          <cell r="O19">
            <v>103</v>
          </cell>
          <cell r="R19">
            <v>460000000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>
            <v>326820000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>
            <v>0</v>
          </cell>
          <cell r="AT19">
            <v>0</v>
          </cell>
          <cell r="AV19">
            <v>276820000</v>
          </cell>
          <cell r="AW19">
            <v>276820000</v>
          </cell>
        </row>
        <row r="20">
          <cell r="O20">
            <v>1</v>
          </cell>
          <cell r="R20">
            <v>270000000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G20">
            <v>270000000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>
            <v>0</v>
          </cell>
          <cell r="AT20">
            <v>0</v>
          </cell>
          <cell r="AV20">
            <v>228989114</v>
          </cell>
          <cell r="AW20">
            <v>228989114</v>
          </cell>
        </row>
        <row r="21">
          <cell r="O21">
            <v>25449</v>
          </cell>
          <cell r="R21">
            <v>83200000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>
            <v>75000000</v>
          </cell>
          <cell r="AG21">
            <v>82500000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>
            <v>0</v>
          </cell>
          <cell r="AT21">
            <v>72730000</v>
          </cell>
          <cell r="AV21">
            <v>155230000</v>
          </cell>
          <cell r="AW21">
            <v>155230000</v>
          </cell>
        </row>
        <row r="22">
          <cell r="O22">
            <v>606</v>
          </cell>
          <cell r="R22">
            <v>522000000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167000000</v>
          </cell>
          <cell r="AG22">
            <v>479471328.67000002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>
            <v>0</v>
          </cell>
          <cell r="AT22">
            <v>75373333.329999998</v>
          </cell>
          <cell r="AV22">
            <v>517787590.00000006</v>
          </cell>
          <cell r="AW22">
            <v>506260923.34000003</v>
          </cell>
        </row>
        <row r="23">
          <cell r="O23">
            <v>893</v>
          </cell>
          <cell r="R23">
            <v>1800000000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G23">
            <v>1670422111.28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>
            <v>0</v>
          </cell>
          <cell r="AT23">
            <v>0</v>
          </cell>
          <cell r="AV23">
            <v>1518177690.53</v>
          </cell>
          <cell r="AW23">
            <v>1518177690.53</v>
          </cell>
        </row>
        <row r="24">
          <cell r="O24">
            <v>9085</v>
          </cell>
          <cell r="R24">
            <v>60000000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>
            <v>15000000</v>
          </cell>
          <cell r="AG24">
            <v>55600000</v>
          </cell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>
            <v>0</v>
          </cell>
          <cell r="AT24">
            <v>13466666.67</v>
          </cell>
          <cell r="AV24">
            <v>69066666.670000002</v>
          </cell>
          <cell r="AW24">
            <v>69066666.670000002</v>
          </cell>
        </row>
        <row r="25">
          <cell r="O25">
            <v>6320</v>
          </cell>
          <cell r="R25">
            <v>203400000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>
            <v>100000000</v>
          </cell>
          <cell r="AG25">
            <v>181800000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>
            <v>0</v>
          </cell>
          <cell r="AT25">
            <v>65500000.009999998</v>
          </cell>
          <cell r="AV25">
            <v>247300000.01000002</v>
          </cell>
          <cell r="AW25">
            <v>247300000.01000002</v>
          </cell>
        </row>
        <row r="26">
          <cell r="O26">
            <v>1</v>
          </cell>
          <cell r="R26">
            <v>568425500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>
            <v>159974500</v>
          </cell>
          <cell r="AG26">
            <v>534378358</v>
          </cell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>
            <v>0</v>
          </cell>
          <cell r="AT26">
            <v>69300000</v>
          </cell>
          <cell r="AV26">
            <v>573182943</v>
          </cell>
          <cell r="AW26">
            <v>454446543</v>
          </cell>
        </row>
        <row r="27">
          <cell r="O27">
            <v>649</v>
          </cell>
          <cell r="R27">
            <v>99216000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>
            <v>173525565</v>
          </cell>
          <cell r="AG27">
            <v>77093333.329999998</v>
          </cell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>
            <v>0</v>
          </cell>
          <cell r="AT27">
            <v>154660000</v>
          </cell>
          <cell r="AV27">
            <v>231753333.32999998</v>
          </cell>
          <cell r="AW27">
            <v>225093333.32999998</v>
          </cell>
        </row>
        <row r="28">
          <cell r="O28">
            <v>1</v>
          </cell>
          <cell r="R28">
            <v>0</v>
          </cell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>
            <v>588807728.53999996</v>
          </cell>
          <cell r="AG28">
            <v>0</v>
          </cell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>
            <v>0</v>
          </cell>
          <cell r="AT28">
            <v>271476105</v>
          </cell>
          <cell r="AV28">
            <v>0</v>
          </cell>
          <cell r="AW28">
            <v>0</v>
          </cell>
        </row>
        <row r="29">
          <cell r="O29">
            <v>11873</v>
          </cell>
          <cell r="R29">
            <v>1285684000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600000000</v>
          </cell>
          <cell r="AE29">
            <v>1210000000</v>
          </cell>
          <cell r="AG29">
            <v>1144600000</v>
          </cell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>
            <v>505319999.9799999</v>
          </cell>
          <cell r="AT29">
            <v>601788711.43000007</v>
          </cell>
          <cell r="AV29">
            <v>1690933751.9499993</v>
          </cell>
          <cell r="AW29">
            <v>1644550418.6299996</v>
          </cell>
        </row>
        <row r="30">
          <cell r="O30">
            <v>865</v>
          </cell>
          <cell r="R30">
            <v>0</v>
          </cell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5008402320</v>
          </cell>
          <cell r="AE30"/>
          <cell r="AG30">
            <v>0</v>
          </cell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>
            <v>4627088034</v>
          </cell>
          <cell r="AT30">
            <v>0</v>
          </cell>
          <cell r="AV30">
            <v>4225586514</v>
          </cell>
          <cell r="AW30">
            <v>4199231276</v>
          </cell>
        </row>
        <row r="31">
          <cell r="O31">
            <v>705</v>
          </cell>
          <cell r="R31">
            <v>0</v>
          </cell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3705678710</v>
          </cell>
          <cell r="AE31">
            <v>2055785436.0999999</v>
          </cell>
          <cell r="AG31">
            <v>0</v>
          </cell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>
            <v>3124576843</v>
          </cell>
          <cell r="AT31">
            <v>1809353186</v>
          </cell>
          <cell r="AV31">
            <v>4485101649</v>
          </cell>
          <cell r="AW31">
            <v>4479199209</v>
          </cell>
        </row>
        <row r="32">
          <cell r="O32">
            <v>455</v>
          </cell>
          <cell r="R32">
            <v>2001690782</v>
          </cell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>
            <v>1194683960</v>
          </cell>
          <cell r="AG32">
            <v>1999798721.0499997</v>
          </cell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>
            <v>0</v>
          </cell>
          <cell r="AT32">
            <v>672358259.67000008</v>
          </cell>
          <cell r="AV32">
            <v>2531818880.0900002</v>
          </cell>
          <cell r="AW32">
            <v>2407853122.6900001</v>
          </cell>
        </row>
        <row r="33">
          <cell r="O33">
            <v>1</v>
          </cell>
          <cell r="R33">
            <v>160000000</v>
          </cell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>
            <v>137050000</v>
          </cell>
          <cell r="AG33">
            <v>159400000</v>
          </cell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>
            <v>0</v>
          </cell>
          <cell r="AT33">
            <v>98740000</v>
          </cell>
          <cell r="AV33">
            <v>224121695</v>
          </cell>
          <cell r="AW33">
            <v>224121695</v>
          </cell>
        </row>
        <row r="34">
          <cell r="O34">
            <v>3</v>
          </cell>
          <cell r="R34">
            <v>211000000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>
            <v>81000000</v>
          </cell>
          <cell r="AG34">
            <v>211000000</v>
          </cell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>
            <v>0</v>
          </cell>
          <cell r="AT34">
            <v>25683333.329999998</v>
          </cell>
          <cell r="AV34">
            <v>224751140.33000001</v>
          </cell>
          <cell r="AW34">
            <v>224751140.33000001</v>
          </cell>
        </row>
        <row r="35">
          <cell r="O35">
            <v>1</v>
          </cell>
          <cell r="R35">
            <v>79800000</v>
          </cell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>
            <v>20000000</v>
          </cell>
          <cell r="AG35">
            <v>42923333.329999998</v>
          </cell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>
            <v>0</v>
          </cell>
          <cell r="AT35">
            <v>10000000</v>
          </cell>
          <cell r="AV35">
            <v>52923333.329999998</v>
          </cell>
          <cell r="AW35">
            <v>49053333.329999998</v>
          </cell>
        </row>
        <row r="36">
          <cell r="O36">
            <v>2</v>
          </cell>
          <cell r="R36">
            <v>119974500</v>
          </cell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G36">
            <v>117564546</v>
          </cell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>
            <v>0</v>
          </cell>
          <cell r="AT36">
            <v>0</v>
          </cell>
          <cell r="AV36">
            <v>0</v>
          </cell>
          <cell r="AW36">
            <v>0</v>
          </cell>
        </row>
        <row r="37">
          <cell r="O37">
            <v>3</v>
          </cell>
          <cell r="R37">
            <v>239805000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>
            <v>200000000</v>
          </cell>
          <cell r="AG37">
            <v>239436666.66999999</v>
          </cell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>
            <v>0</v>
          </cell>
          <cell r="AT37">
            <v>96833333.359999999</v>
          </cell>
          <cell r="AV37">
            <v>336270000.02999991</v>
          </cell>
          <cell r="AW37">
            <v>336270000.02999991</v>
          </cell>
        </row>
        <row r="38">
          <cell r="O38">
            <v>400</v>
          </cell>
          <cell r="R38">
            <v>100000000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>
            <v>75000000</v>
          </cell>
          <cell r="AG38">
            <v>100000000</v>
          </cell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>
            <v>0</v>
          </cell>
          <cell r="AT38">
            <v>0</v>
          </cell>
          <cell r="AV38">
            <v>100000000</v>
          </cell>
          <cell r="AW38">
            <v>100000000</v>
          </cell>
        </row>
        <row r="39">
          <cell r="O39">
            <v>20392</v>
          </cell>
          <cell r="R39">
            <v>150000000</v>
          </cell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>
            <v>40000000</v>
          </cell>
          <cell r="AG39">
            <v>137750692</v>
          </cell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>
            <v>0</v>
          </cell>
          <cell r="AT39">
            <v>40000000</v>
          </cell>
          <cell r="AV39">
            <v>127026481</v>
          </cell>
          <cell r="AW39">
            <v>127026481</v>
          </cell>
        </row>
        <row r="40">
          <cell r="O40">
            <v>1</v>
          </cell>
          <cell r="R40">
            <v>130000000</v>
          </cell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G40">
            <v>129563000</v>
          </cell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>
            <v>0</v>
          </cell>
          <cell r="AT40">
            <v>0</v>
          </cell>
          <cell r="AV40">
            <v>129563000</v>
          </cell>
          <cell r="AW40">
            <v>129563000</v>
          </cell>
        </row>
        <row r="41">
          <cell r="O41">
            <v>1</v>
          </cell>
          <cell r="R41">
            <v>40000000</v>
          </cell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>
            <v>36000000</v>
          </cell>
          <cell r="AG41">
            <v>40000000</v>
          </cell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>
            <v>0</v>
          </cell>
          <cell r="AT41">
            <v>29200000</v>
          </cell>
          <cell r="AV41">
            <v>69200000</v>
          </cell>
          <cell r="AW41">
            <v>69200000</v>
          </cell>
        </row>
        <row r="42">
          <cell r="O42">
            <v>0</v>
          </cell>
          <cell r="R42">
            <v>0</v>
          </cell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G42">
            <v>0</v>
          </cell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>
            <v>0</v>
          </cell>
          <cell r="AT42">
            <v>0</v>
          </cell>
          <cell r="AV42">
            <v>0</v>
          </cell>
          <cell r="AW42">
            <v>0</v>
          </cell>
        </row>
        <row r="43">
          <cell r="O43">
            <v>1</v>
          </cell>
          <cell r="R43">
            <v>1250000000</v>
          </cell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>
            <v>687000000</v>
          </cell>
          <cell r="AG43">
            <v>1219366666.6599998</v>
          </cell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>
            <v>0</v>
          </cell>
          <cell r="AT43">
            <v>662106666.64999998</v>
          </cell>
          <cell r="AV43">
            <v>1881473333.3100002</v>
          </cell>
          <cell r="AW43">
            <v>1864296666.6400001</v>
          </cell>
        </row>
        <row r="44">
          <cell r="O44">
            <v>1</v>
          </cell>
          <cell r="R44">
            <v>966114400</v>
          </cell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>
            <v>328400000</v>
          </cell>
          <cell r="AG44">
            <v>931918834.66999996</v>
          </cell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>
            <v>0</v>
          </cell>
          <cell r="AT44">
            <v>268783333.67000002</v>
          </cell>
          <cell r="AV44">
            <v>1199589517.3400002</v>
          </cell>
          <cell r="AW44">
            <v>1199589517.3400002</v>
          </cell>
        </row>
        <row r="45">
          <cell r="O45">
            <v>0</v>
          </cell>
          <cell r="R45">
            <v>0</v>
          </cell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G45">
            <v>0</v>
          </cell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>
            <v>0</v>
          </cell>
          <cell r="AT45">
            <v>0</v>
          </cell>
          <cell r="AV45">
            <v>0</v>
          </cell>
          <cell r="AW45">
            <v>0</v>
          </cell>
        </row>
        <row r="46">
          <cell r="O46">
            <v>135</v>
          </cell>
          <cell r="R46">
            <v>963085600</v>
          </cell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>
            <v>256243445</v>
          </cell>
          <cell r="AG46">
            <v>959233973.54999995</v>
          </cell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>
            <v>0</v>
          </cell>
          <cell r="AT46">
            <v>256227445</v>
          </cell>
          <cell r="AV46">
            <v>1215461418.55</v>
          </cell>
          <cell r="AW46">
            <v>1215461418.55</v>
          </cell>
        </row>
        <row r="47">
          <cell r="O47">
            <v>393</v>
          </cell>
          <cell r="R47">
            <v>200000000</v>
          </cell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>
            <v>140756555</v>
          </cell>
          <cell r="AG47">
            <v>156754233</v>
          </cell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>
            <v>0</v>
          </cell>
          <cell r="AT47">
            <v>107552500</v>
          </cell>
          <cell r="AV47">
            <v>264306733</v>
          </cell>
          <cell r="AW47">
            <v>237106733</v>
          </cell>
        </row>
        <row r="48">
          <cell r="O48">
            <v>1</v>
          </cell>
          <cell r="R48">
            <v>56000000</v>
          </cell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>
            <v>24000000</v>
          </cell>
          <cell r="AG48">
            <v>41200000</v>
          </cell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>
            <v>0</v>
          </cell>
          <cell r="AT48">
            <v>0</v>
          </cell>
          <cell r="AV48">
            <v>41200000</v>
          </cell>
          <cell r="AW48">
            <v>22800000</v>
          </cell>
        </row>
        <row r="49">
          <cell r="O49">
            <v>3883</v>
          </cell>
          <cell r="R49">
            <v>60000000</v>
          </cell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>
            <v>55000000</v>
          </cell>
          <cell r="AG49">
            <v>57962815</v>
          </cell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>
            <v>0</v>
          </cell>
          <cell r="AT49">
            <v>23743333.329999998</v>
          </cell>
          <cell r="AV49">
            <v>81582008.329999998</v>
          </cell>
          <cell r="AW49">
            <v>81582008.329999998</v>
          </cell>
        </row>
        <row r="50">
          <cell r="O50">
            <v>3717</v>
          </cell>
          <cell r="R50">
            <v>660954693</v>
          </cell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1184725867</v>
          </cell>
          <cell r="AE50">
            <v>3796316040</v>
          </cell>
          <cell r="AG50">
            <v>660665451.80999994</v>
          </cell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>
            <v>1184725867</v>
          </cell>
          <cell r="AT50">
            <v>3796194104.0700002</v>
          </cell>
          <cell r="AV50">
            <v>5581037792.8800001</v>
          </cell>
          <cell r="AW50">
            <v>5581037792.8800001</v>
          </cell>
        </row>
        <row r="51">
          <cell r="O51">
            <v>427</v>
          </cell>
          <cell r="R51">
            <v>76800000</v>
          </cell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>
            <v>110000000</v>
          </cell>
          <cell r="AG51">
            <v>75000000</v>
          </cell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>
            <v>0</v>
          </cell>
          <cell r="AT51">
            <v>98633333.329999998</v>
          </cell>
          <cell r="AV51">
            <v>173633333.32999998</v>
          </cell>
          <cell r="AW51">
            <v>173633333.32999998</v>
          </cell>
        </row>
        <row r="52">
          <cell r="O52">
            <v>0.33</v>
          </cell>
          <cell r="R52">
            <v>100000000</v>
          </cell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G52">
            <v>61833333.329999998</v>
          </cell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>
            <v>0</v>
          </cell>
          <cell r="AT52">
            <v>0</v>
          </cell>
          <cell r="AV52">
            <v>61833333.329999998</v>
          </cell>
          <cell r="AW52">
            <v>61833333.329999998</v>
          </cell>
        </row>
        <row r="53">
          <cell r="O53">
            <v>1</v>
          </cell>
          <cell r="R53">
            <v>84000000</v>
          </cell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G53">
            <v>83738000</v>
          </cell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>
            <v>0</v>
          </cell>
          <cell r="AT53">
            <v>0</v>
          </cell>
          <cell r="AV53">
            <v>83738000</v>
          </cell>
          <cell r="AW53">
            <v>83738000</v>
          </cell>
        </row>
        <row r="54">
          <cell r="O54">
            <v>1</v>
          </cell>
          <cell r="R54">
            <v>95600000</v>
          </cell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>
            <v>20000000</v>
          </cell>
          <cell r="AG54">
            <v>37200000</v>
          </cell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>
            <v>0</v>
          </cell>
          <cell r="AT54">
            <v>10513333.33</v>
          </cell>
          <cell r="AV54">
            <v>47713333.329999998</v>
          </cell>
          <cell r="AW54">
            <v>47713333.329999998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1">
          <cell r="O11">
            <v>1</v>
          </cell>
          <cell r="R11">
            <v>200727272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96237000</v>
          </cell>
          <cell r="AG11">
            <v>197560605.33000001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>
            <v>70966061.340000004</v>
          </cell>
          <cell r="AV11">
            <v>268526666.67000002</v>
          </cell>
          <cell r="AW11">
            <v>268526666.67000002</v>
          </cell>
        </row>
        <row r="12">
          <cell r="O12">
            <v>7</v>
          </cell>
          <cell r="R12">
            <v>10820186463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7919418153</v>
          </cell>
          <cell r="AG12">
            <v>9912690405.1999989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5163300774.0599995</v>
          </cell>
          <cell r="AV12">
            <v>11873435248.269999</v>
          </cell>
          <cell r="AW12">
            <v>11692473999.210001</v>
          </cell>
        </row>
        <row r="13">
          <cell r="O13">
            <v>1</v>
          </cell>
          <cell r="R13">
            <v>50000000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G13">
            <v>33915000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33915000</v>
          </cell>
          <cell r="AW13">
            <v>33915000</v>
          </cell>
        </row>
        <row r="14">
          <cell r="O14">
            <v>0</v>
          </cell>
          <cell r="R14">
            <v>55000000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/>
          <cell r="AW14"/>
        </row>
        <row r="15">
          <cell r="O15">
            <v>608</v>
          </cell>
          <cell r="R15">
            <v>999196583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72573000</v>
          </cell>
          <cell r="AG15">
            <v>999021857.22000003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>
            <v>7546970.3399999999</v>
          </cell>
          <cell r="AV15">
            <v>903068827.56000006</v>
          </cell>
          <cell r="AW15">
            <v>899318827.56000006</v>
          </cell>
        </row>
        <row r="16">
          <cell r="O16">
            <v>1</v>
          </cell>
          <cell r="R16">
            <v>117090909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52907000</v>
          </cell>
          <cell r="AG16">
            <v>117090909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>
            <v>2509091</v>
          </cell>
          <cell r="AV16">
            <v>119600000</v>
          </cell>
          <cell r="AW16">
            <v>119600000</v>
          </cell>
        </row>
        <row r="17">
          <cell r="O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/>
          <cell r="AW17"/>
        </row>
        <row r="18">
          <cell r="O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V18"/>
          <cell r="AW18"/>
        </row>
        <row r="19">
          <cell r="O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/>
          <cell r="AW19"/>
        </row>
        <row r="20">
          <cell r="O20"/>
          <cell r="R20">
            <v>400000000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V20"/>
          <cell r="AW20"/>
        </row>
        <row r="21">
          <cell r="O21"/>
          <cell r="R21">
            <v>200080000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V21"/>
          <cell r="AW21"/>
        </row>
        <row r="22">
          <cell r="O22"/>
          <cell r="R22">
            <v>180000000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V22"/>
          <cell r="AW22"/>
        </row>
        <row r="23">
          <cell r="O23">
            <v>0.77</v>
          </cell>
          <cell r="R23">
            <v>1759389090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>
            <v>931351910</v>
          </cell>
          <cell r="AG23">
            <v>1727134962.99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>
            <v>761084243.34000003</v>
          </cell>
          <cell r="AV23">
            <v>2488219206.3299999</v>
          </cell>
          <cell r="AW23">
            <v>2488219206.3299999</v>
          </cell>
        </row>
        <row r="24">
          <cell r="O24">
            <v>1</v>
          </cell>
          <cell r="R24">
            <v>418181818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>
            <v>39933000</v>
          </cell>
          <cell r="AG24">
            <v>292655129.32999998</v>
          </cell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V24">
            <v>244925596.33000001</v>
          </cell>
          <cell r="AW24">
            <v>234258929.67000002</v>
          </cell>
        </row>
        <row r="25">
          <cell r="O25">
            <v>5</v>
          </cell>
          <cell r="R25">
            <v>4696374691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>
            <v>196660000</v>
          </cell>
          <cell r="AG25">
            <v>4696374691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>
            <v>80123636.989999995</v>
          </cell>
          <cell r="AV25">
            <v>4696095580.9899998</v>
          </cell>
          <cell r="AW25">
            <v>4696095580.9899998</v>
          </cell>
        </row>
        <row r="26">
          <cell r="O26">
            <v>1</v>
          </cell>
          <cell r="R26">
            <v>320945454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>
            <v>133126196.44</v>
          </cell>
          <cell r="AG26">
            <v>266176666.66999999</v>
          </cell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V26">
            <v>233758315.52999997</v>
          </cell>
          <cell r="AW26">
            <v>202486666.66999999</v>
          </cell>
        </row>
        <row r="27">
          <cell r="O27">
            <v>17650</v>
          </cell>
          <cell r="R27">
            <v>1125568949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>
            <v>229500000</v>
          </cell>
          <cell r="AG27">
            <v>1125528366</v>
          </cell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>
            <v>50744848.689999998</v>
          </cell>
          <cell r="AV27">
            <v>1062744747.6900001</v>
          </cell>
          <cell r="AW27">
            <v>940143208.69000006</v>
          </cell>
        </row>
        <row r="28">
          <cell r="O28">
            <v>1</v>
          </cell>
          <cell r="R28">
            <v>443000000</v>
          </cell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>
            <v>228077000</v>
          </cell>
          <cell r="AG28">
            <v>526806137.88999999</v>
          </cell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V28">
            <v>526806137.88999999</v>
          </cell>
          <cell r="AW28">
            <v>526806137.88999999</v>
          </cell>
        </row>
        <row r="29">
          <cell r="O29">
            <v>450</v>
          </cell>
          <cell r="R29">
            <v>480000000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>
            <v>1060000000</v>
          </cell>
          <cell r="AG29">
            <v>821714009.86000001</v>
          </cell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V29">
            <v>821714009.86000001</v>
          </cell>
          <cell r="AW29">
            <v>821455769.43000007</v>
          </cell>
        </row>
        <row r="30">
          <cell r="O30">
            <v>100</v>
          </cell>
          <cell r="R30">
            <v>80000000</v>
          </cell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G30">
            <v>80000000</v>
          </cell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V30">
            <v>60260000</v>
          </cell>
          <cell r="AW30">
            <v>60260000</v>
          </cell>
        </row>
        <row r="31">
          <cell r="O31">
            <v>1</v>
          </cell>
          <cell r="R31">
            <v>147000000</v>
          </cell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G31">
            <v>90000000</v>
          </cell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V31">
            <v>55929107</v>
          </cell>
          <cell r="AW31">
            <v>55929107</v>
          </cell>
        </row>
        <row r="32">
          <cell r="O32">
            <v>172</v>
          </cell>
          <cell r="R32">
            <v>40000000</v>
          </cell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>
            <v>16407000</v>
          </cell>
          <cell r="AG32">
            <v>40000000</v>
          </cell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>
            <v>2166666.67</v>
          </cell>
          <cell r="AV32">
            <v>42166666.670000002</v>
          </cell>
          <cell r="AW32">
            <v>42166666.670000002</v>
          </cell>
        </row>
        <row r="33">
          <cell r="O33">
            <v>108</v>
          </cell>
          <cell r="R33">
            <v>678431843</v>
          </cell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G33">
            <v>678431843</v>
          </cell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V33">
            <v>637405990</v>
          </cell>
          <cell r="AW33">
            <v>637405990</v>
          </cell>
        </row>
        <row r="34">
          <cell r="O34">
            <v>0</v>
          </cell>
          <cell r="R34">
            <v>600000000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G34">
            <v>495259933.32999998</v>
          </cell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V34">
            <v>349660721.32999998</v>
          </cell>
          <cell r="AW34">
            <v>349660721.32999998</v>
          </cell>
        </row>
        <row r="35">
          <cell r="O35">
            <v>0</v>
          </cell>
          <cell r="R35">
            <v>250000000</v>
          </cell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V35"/>
          <cell r="AW35"/>
        </row>
        <row r="36">
          <cell r="O36">
            <v>0</v>
          </cell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V36"/>
          <cell r="AW36"/>
        </row>
        <row r="37">
          <cell r="O37">
            <v>0</v>
          </cell>
          <cell r="R37">
            <v>3000000000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>
            <v>4497852786</v>
          </cell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V37"/>
          <cell r="AW37"/>
        </row>
        <row r="38">
          <cell r="O38">
            <v>0</v>
          </cell>
          <cell r="R38">
            <v>2025000000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>
            <v>1109787487.76</v>
          </cell>
          <cell r="AG38">
            <v>1711473892</v>
          </cell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V38"/>
          <cell r="AW38"/>
        </row>
        <row r="39">
          <cell r="O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V39"/>
          <cell r="AW39"/>
        </row>
        <row r="40">
          <cell r="O40">
            <v>0</v>
          </cell>
          <cell r="R40">
            <v>100000000</v>
          </cell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V40"/>
          <cell r="AW40"/>
        </row>
        <row r="41">
          <cell r="O41">
            <v>1</v>
          </cell>
          <cell r="R41">
            <v>505000000</v>
          </cell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>
            <v>1216235000</v>
          </cell>
          <cell r="AG41">
            <v>492673880</v>
          </cell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>
            <v>1214060667</v>
          </cell>
          <cell r="AV41">
            <v>476845203.19</v>
          </cell>
          <cell r="AW41">
            <v>476845203.19</v>
          </cell>
        </row>
        <row r="42">
          <cell r="O42">
            <v>7</v>
          </cell>
          <cell r="R42">
            <v>4494172038</v>
          </cell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>
            <v>2986193284.5599999</v>
          </cell>
          <cell r="AG42">
            <v>3718481295.6700001</v>
          </cell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V42">
            <v>2862757847.0900002</v>
          </cell>
          <cell r="AW42">
            <v>2838005863.6900001</v>
          </cell>
        </row>
        <row r="43">
          <cell r="O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>
            <v>400000000</v>
          </cell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V43"/>
          <cell r="AW43"/>
        </row>
        <row r="44">
          <cell r="O44">
            <v>1</v>
          </cell>
          <cell r="R44">
            <v>60000000</v>
          </cell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>
            <v>17633000</v>
          </cell>
          <cell r="AG44">
            <v>44466666.670000002</v>
          </cell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V44">
            <v>44466666.670000002</v>
          </cell>
          <cell r="AW44">
            <v>44466666.670000002</v>
          </cell>
        </row>
        <row r="45">
          <cell r="O45">
            <v>0</v>
          </cell>
          <cell r="R45">
            <v>50000000</v>
          </cell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V45"/>
          <cell r="AW45"/>
        </row>
        <row r="46">
          <cell r="O46">
            <v>1</v>
          </cell>
          <cell r="R46">
            <v>98127272</v>
          </cell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G46">
            <v>98127272</v>
          </cell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V46">
            <v>60531878.990000002</v>
          </cell>
          <cell r="AW46">
            <v>60531878.990000002</v>
          </cell>
        </row>
        <row r="47">
          <cell r="O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V47"/>
          <cell r="AW47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Plan de Acción-proyectos "/>
      <sheetName val="Plan de Acción-metas"/>
    </sheetNames>
    <sheetDataSet>
      <sheetData sheetId="0"/>
      <sheetData sheetId="1"/>
      <sheetData sheetId="2">
        <row r="11">
          <cell r="O11">
            <v>51131</v>
          </cell>
          <cell r="R11">
            <v>70591423403</v>
          </cell>
          <cell r="S11"/>
          <cell r="T11"/>
          <cell r="U11"/>
          <cell r="V11"/>
          <cell r="W11">
            <v>0</v>
          </cell>
          <cell r="X11"/>
          <cell r="Y11"/>
          <cell r="Z11">
            <v>0</v>
          </cell>
          <cell r="AA11">
            <v>0</v>
          </cell>
          <cell r="AB11"/>
          <cell r="AC11"/>
          <cell r="AD11">
            <v>11585000000</v>
          </cell>
          <cell r="AE11">
            <v>0</v>
          </cell>
          <cell r="AG11">
            <v>54383141063.510002</v>
          </cell>
          <cell r="AH11"/>
          <cell r="AI11"/>
          <cell r="AJ11"/>
          <cell r="AK11"/>
          <cell r="AL11">
            <v>0</v>
          </cell>
          <cell r="AM11"/>
          <cell r="AN11"/>
          <cell r="AO11">
            <v>0</v>
          </cell>
          <cell r="AP11">
            <v>0</v>
          </cell>
          <cell r="AQ11"/>
          <cell r="AR11"/>
          <cell r="AS11"/>
          <cell r="AT11">
            <v>0</v>
          </cell>
          <cell r="AV11">
            <v>28861247034.860001</v>
          </cell>
          <cell r="AW11">
            <v>24772313210</v>
          </cell>
        </row>
        <row r="12">
          <cell r="O12">
            <v>0.25</v>
          </cell>
          <cell r="R12">
            <v>0</v>
          </cell>
          <cell r="S12"/>
          <cell r="T12"/>
          <cell r="U12"/>
          <cell r="V12"/>
          <cell r="W12">
            <v>2500000000</v>
          </cell>
          <cell r="X12"/>
          <cell r="Y12"/>
          <cell r="Z12">
            <v>0</v>
          </cell>
          <cell r="AA12">
            <v>0</v>
          </cell>
          <cell r="AB12"/>
          <cell r="AC12"/>
          <cell r="AD12"/>
          <cell r="AE12">
            <v>0</v>
          </cell>
          <cell r="AG12"/>
          <cell r="AH12"/>
          <cell r="AI12"/>
          <cell r="AJ12"/>
          <cell r="AK12"/>
          <cell r="AL12">
            <v>1250000000</v>
          </cell>
          <cell r="AM12"/>
          <cell r="AN12"/>
          <cell r="AO12">
            <v>0</v>
          </cell>
          <cell r="AP12">
            <v>0</v>
          </cell>
          <cell r="AQ12"/>
          <cell r="AR12"/>
          <cell r="AS12"/>
          <cell r="AT12">
            <v>0</v>
          </cell>
          <cell r="AV12">
            <v>1250000000</v>
          </cell>
          <cell r="AW12">
            <v>1250000000</v>
          </cell>
        </row>
        <row r="13">
          <cell r="O13">
            <v>1</v>
          </cell>
          <cell r="R13">
            <v>950000000</v>
          </cell>
          <cell r="S13"/>
          <cell r="T13"/>
          <cell r="U13"/>
          <cell r="V13"/>
          <cell r="W13">
            <v>0</v>
          </cell>
          <cell r="X13"/>
          <cell r="Y13"/>
          <cell r="Z13">
            <v>0</v>
          </cell>
          <cell r="AA13">
            <v>0</v>
          </cell>
          <cell r="AB13"/>
          <cell r="AC13"/>
          <cell r="AD13"/>
          <cell r="AE13">
            <v>0</v>
          </cell>
          <cell r="AG13">
            <v>595583589</v>
          </cell>
          <cell r="AH13"/>
          <cell r="AI13"/>
          <cell r="AJ13"/>
          <cell r="AK13"/>
          <cell r="AL13">
            <v>0</v>
          </cell>
          <cell r="AM13"/>
          <cell r="AN13"/>
          <cell r="AO13">
            <v>0</v>
          </cell>
          <cell r="AP13">
            <v>0</v>
          </cell>
          <cell r="AQ13"/>
          <cell r="AR13"/>
          <cell r="AS13"/>
          <cell r="AT13">
            <v>0</v>
          </cell>
          <cell r="AV13">
            <v>466057026.30000001</v>
          </cell>
          <cell r="AW13">
            <v>206851816.09999999</v>
          </cell>
        </row>
        <row r="14">
          <cell r="O14">
            <v>30723.93</v>
          </cell>
          <cell r="R14">
            <v>27562595369.32</v>
          </cell>
          <cell r="S14"/>
          <cell r="T14"/>
          <cell r="U14"/>
          <cell r="V14"/>
          <cell r="W14">
            <v>0</v>
          </cell>
          <cell r="X14"/>
          <cell r="Y14"/>
          <cell r="Z14">
            <v>0</v>
          </cell>
          <cell r="AA14">
            <v>0</v>
          </cell>
          <cell r="AB14"/>
          <cell r="AC14"/>
          <cell r="AD14"/>
          <cell r="AE14">
            <v>0</v>
          </cell>
          <cell r="AG14">
            <v>21800393975.419998</v>
          </cell>
          <cell r="AH14"/>
          <cell r="AI14"/>
          <cell r="AJ14"/>
          <cell r="AK14"/>
          <cell r="AL14">
            <v>0</v>
          </cell>
          <cell r="AM14"/>
          <cell r="AN14"/>
          <cell r="AO14">
            <v>0</v>
          </cell>
          <cell r="AP14">
            <v>0</v>
          </cell>
          <cell r="AQ14"/>
          <cell r="AR14"/>
          <cell r="AS14"/>
          <cell r="AT14">
            <v>0</v>
          </cell>
          <cell r="AV14">
            <v>13248022649.25</v>
          </cell>
          <cell r="AW14">
            <v>13248022649.25</v>
          </cell>
        </row>
        <row r="15">
          <cell r="O15">
            <v>0</v>
          </cell>
          <cell r="R15">
            <v>0</v>
          </cell>
          <cell r="S15"/>
          <cell r="T15"/>
          <cell r="U15"/>
          <cell r="V15"/>
          <cell r="W15">
            <v>0</v>
          </cell>
          <cell r="X15"/>
          <cell r="Y15"/>
          <cell r="Z15">
            <v>0</v>
          </cell>
          <cell r="AA15">
            <v>0</v>
          </cell>
          <cell r="AB15"/>
          <cell r="AC15"/>
          <cell r="AD15">
            <v>1990520237.6099999</v>
          </cell>
          <cell r="AE15">
            <v>0</v>
          </cell>
          <cell r="AG15">
            <v>0</v>
          </cell>
          <cell r="AH15"/>
          <cell r="AI15"/>
          <cell r="AJ15"/>
          <cell r="AK15"/>
          <cell r="AL15">
            <v>0</v>
          </cell>
          <cell r="AM15"/>
          <cell r="AN15"/>
          <cell r="AO15">
            <v>0</v>
          </cell>
          <cell r="AP15">
            <v>0</v>
          </cell>
          <cell r="AQ15"/>
          <cell r="AR15"/>
          <cell r="AS15"/>
          <cell r="AT15">
            <v>0</v>
          </cell>
          <cell r="AV15">
            <v>0</v>
          </cell>
          <cell r="AW15">
            <v>0</v>
          </cell>
        </row>
        <row r="16">
          <cell r="O16">
            <v>56</v>
          </cell>
          <cell r="R16">
            <v>3000000000</v>
          </cell>
          <cell r="S16"/>
          <cell r="T16"/>
          <cell r="U16"/>
          <cell r="V16"/>
          <cell r="W16">
            <v>0</v>
          </cell>
          <cell r="X16"/>
          <cell r="Y16"/>
          <cell r="Z16">
            <v>0</v>
          </cell>
          <cell r="AA16">
            <v>0</v>
          </cell>
          <cell r="AB16"/>
          <cell r="AC16"/>
          <cell r="AD16">
            <v>1726740978</v>
          </cell>
          <cell r="AE16">
            <v>0</v>
          </cell>
          <cell r="AG16">
            <v>0</v>
          </cell>
          <cell r="AH16"/>
          <cell r="AI16"/>
          <cell r="AJ16"/>
          <cell r="AK16"/>
          <cell r="AL16">
            <v>0</v>
          </cell>
          <cell r="AM16"/>
          <cell r="AN16"/>
          <cell r="AO16">
            <v>0</v>
          </cell>
          <cell r="AP16">
            <v>0</v>
          </cell>
          <cell r="AQ16"/>
          <cell r="AR16"/>
          <cell r="AS16"/>
          <cell r="AT16">
            <v>0</v>
          </cell>
          <cell r="AV16">
            <v>0</v>
          </cell>
          <cell r="AW16">
            <v>0</v>
          </cell>
        </row>
        <row r="17">
          <cell r="O17">
            <v>3937841</v>
          </cell>
          <cell r="R17">
            <v>10000000000</v>
          </cell>
          <cell r="S17"/>
          <cell r="T17"/>
          <cell r="U17"/>
          <cell r="V17"/>
          <cell r="W17">
            <v>0</v>
          </cell>
          <cell r="X17"/>
          <cell r="Y17"/>
          <cell r="Z17">
            <v>0</v>
          </cell>
          <cell r="AA17">
            <v>0</v>
          </cell>
          <cell r="AB17"/>
          <cell r="AC17"/>
          <cell r="AD17"/>
          <cell r="AE17">
            <v>0</v>
          </cell>
          <cell r="AG17">
            <v>7812383896.8900003</v>
          </cell>
          <cell r="AH17"/>
          <cell r="AI17"/>
          <cell r="AJ17"/>
          <cell r="AK17"/>
          <cell r="AL17">
            <v>0</v>
          </cell>
          <cell r="AM17"/>
          <cell r="AN17"/>
          <cell r="AO17">
            <v>0</v>
          </cell>
          <cell r="AP17">
            <v>0</v>
          </cell>
          <cell r="AQ17"/>
          <cell r="AR17"/>
          <cell r="AS17"/>
          <cell r="AT17">
            <v>0</v>
          </cell>
          <cell r="AV17">
            <v>2005357097</v>
          </cell>
          <cell r="AW17">
            <v>2005357097</v>
          </cell>
        </row>
        <row r="18">
          <cell r="O18">
            <v>0</v>
          </cell>
          <cell r="R18">
            <v>0</v>
          </cell>
          <cell r="S18"/>
          <cell r="T18"/>
          <cell r="U18"/>
          <cell r="V18"/>
          <cell r="W18">
            <v>0</v>
          </cell>
          <cell r="X18"/>
          <cell r="Y18"/>
          <cell r="Z18">
            <v>0</v>
          </cell>
          <cell r="AA18">
            <v>0</v>
          </cell>
          <cell r="AB18"/>
          <cell r="AC18"/>
          <cell r="AD18"/>
          <cell r="AE18">
            <v>0</v>
          </cell>
          <cell r="AG18">
            <v>0</v>
          </cell>
          <cell r="AH18"/>
          <cell r="AI18"/>
          <cell r="AJ18"/>
          <cell r="AK18"/>
          <cell r="AL18">
            <v>0</v>
          </cell>
          <cell r="AM18"/>
          <cell r="AN18"/>
          <cell r="AO18">
            <v>0</v>
          </cell>
          <cell r="AP18">
            <v>0</v>
          </cell>
          <cell r="AQ18"/>
          <cell r="AR18"/>
          <cell r="AS18"/>
          <cell r="AT18">
            <v>0</v>
          </cell>
          <cell r="AV18">
            <v>0</v>
          </cell>
          <cell r="AW18">
            <v>0</v>
          </cell>
        </row>
        <row r="19">
          <cell r="O19">
            <v>0</v>
          </cell>
          <cell r="R19">
            <v>0</v>
          </cell>
          <cell r="S19"/>
          <cell r="T19"/>
          <cell r="U19"/>
          <cell r="V19"/>
          <cell r="W19">
            <v>0</v>
          </cell>
          <cell r="X19"/>
          <cell r="Y19"/>
          <cell r="Z19">
            <v>0</v>
          </cell>
          <cell r="AA19">
            <v>0</v>
          </cell>
          <cell r="AB19"/>
          <cell r="AC19"/>
          <cell r="AD19">
            <v>0</v>
          </cell>
          <cell r="AE19">
            <v>0</v>
          </cell>
          <cell r="AG19">
            <v>0</v>
          </cell>
          <cell r="AH19"/>
          <cell r="AI19"/>
          <cell r="AJ19"/>
          <cell r="AK19"/>
          <cell r="AL19">
            <v>0</v>
          </cell>
          <cell r="AM19"/>
          <cell r="AN19"/>
          <cell r="AO19">
            <v>0</v>
          </cell>
          <cell r="AP19">
            <v>0</v>
          </cell>
          <cell r="AQ19"/>
          <cell r="AR19"/>
          <cell r="AS19">
            <v>0</v>
          </cell>
          <cell r="AT19">
            <v>0</v>
          </cell>
          <cell r="AV19">
            <v>0</v>
          </cell>
          <cell r="AW19">
            <v>0</v>
          </cell>
        </row>
        <row r="20">
          <cell r="O20">
            <v>0</v>
          </cell>
          <cell r="R20">
            <v>1200000000</v>
          </cell>
          <cell r="S20"/>
          <cell r="T20"/>
          <cell r="U20"/>
          <cell r="V20"/>
          <cell r="W20">
            <v>0</v>
          </cell>
          <cell r="X20"/>
          <cell r="Y20"/>
          <cell r="Z20">
            <v>0</v>
          </cell>
          <cell r="AA20">
            <v>0</v>
          </cell>
          <cell r="AB20"/>
          <cell r="AC20"/>
          <cell r="AD20">
            <v>37783964</v>
          </cell>
          <cell r="AE20">
            <v>0</v>
          </cell>
          <cell r="AG20">
            <v>0</v>
          </cell>
          <cell r="AH20"/>
          <cell r="AI20"/>
          <cell r="AJ20"/>
          <cell r="AK20"/>
          <cell r="AL20">
            <v>0</v>
          </cell>
          <cell r="AM20"/>
          <cell r="AN20"/>
          <cell r="AO20">
            <v>0</v>
          </cell>
          <cell r="AP20">
            <v>0</v>
          </cell>
          <cell r="AQ20"/>
          <cell r="AR20"/>
          <cell r="AS20"/>
          <cell r="AT20">
            <v>0</v>
          </cell>
          <cell r="AV20">
            <v>0</v>
          </cell>
          <cell r="AW20">
            <v>0</v>
          </cell>
        </row>
        <row r="21">
          <cell r="O21">
            <v>0</v>
          </cell>
          <cell r="R21">
            <v>0</v>
          </cell>
          <cell r="S21"/>
          <cell r="T21"/>
          <cell r="U21"/>
          <cell r="V21"/>
          <cell r="W21">
            <v>0</v>
          </cell>
          <cell r="X21"/>
          <cell r="Y21"/>
          <cell r="Z21">
            <v>616315808.34000003</v>
          </cell>
          <cell r="AA21">
            <v>0</v>
          </cell>
          <cell r="AB21"/>
          <cell r="AC21"/>
          <cell r="AD21"/>
          <cell r="AE21">
            <v>0</v>
          </cell>
          <cell r="AG21">
            <v>0</v>
          </cell>
          <cell r="AH21"/>
          <cell r="AI21"/>
          <cell r="AJ21"/>
          <cell r="AK21"/>
          <cell r="AL21">
            <v>0</v>
          </cell>
          <cell r="AM21"/>
          <cell r="AN21"/>
          <cell r="AO21">
            <v>0</v>
          </cell>
          <cell r="AP21">
            <v>0</v>
          </cell>
          <cell r="AQ21"/>
          <cell r="AR21"/>
          <cell r="AS21"/>
          <cell r="AT21">
            <v>0</v>
          </cell>
          <cell r="AV21">
            <v>0</v>
          </cell>
          <cell r="AW21">
            <v>0</v>
          </cell>
        </row>
        <row r="22">
          <cell r="O22">
            <v>0</v>
          </cell>
          <cell r="R22">
            <v>0</v>
          </cell>
          <cell r="S22"/>
          <cell r="T22"/>
          <cell r="U22"/>
          <cell r="V22"/>
          <cell r="W22">
            <v>0</v>
          </cell>
          <cell r="X22"/>
          <cell r="Y22"/>
          <cell r="Z22">
            <v>0</v>
          </cell>
          <cell r="AA22">
            <v>0</v>
          </cell>
          <cell r="AB22"/>
          <cell r="AC22"/>
          <cell r="AD22">
            <v>463322694</v>
          </cell>
          <cell r="AE22">
            <v>0</v>
          </cell>
          <cell r="AG22">
            <v>0</v>
          </cell>
          <cell r="AH22"/>
          <cell r="AI22"/>
          <cell r="AJ22"/>
          <cell r="AK22"/>
          <cell r="AL22">
            <v>0</v>
          </cell>
          <cell r="AM22"/>
          <cell r="AN22"/>
          <cell r="AO22">
            <v>0</v>
          </cell>
          <cell r="AP22">
            <v>0</v>
          </cell>
          <cell r="AQ22"/>
          <cell r="AR22"/>
          <cell r="AS22"/>
          <cell r="AT22">
            <v>0</v>
          </cell>
          <cell r="AV22">
            <v>0</v>
          </cell>
          <cell r="AW22">
            <v>0</v>
          </cell>
        </row>
        <row r="23">
          <cell r="O23">
            <v>0</v>
          </cell>
          <cell r="R23">
            <v>356129280.97000003</v>
          </cell>
          <cell r="S23"/>
          <cell r="T23"/>
          <cell r="U23"/>
          <cell r="V23"/>
          <cell r="W23">
            <v>0</v>
          </cell>
          <cell r="X23"/>
          <cell r="Y23"/>
          <cell r="Z23">
            <v>0</v>
          </cell>
          <cell r="AA23">
            <v>0</v>
          </cell>
          <cell r="AB23"/>
          <cell r="AC23"/>
          <cell r="AD23">
            <v>572113051.02999997</v>
          </cell>
          <cell r="AE23">
            <v>0</v>
          </cell>
          <cell r="AG23">
            <v>0</v>
          </cell>
          <cell r="AH23"/>
          <cell r="AI23"/>
          <cell r="AJ23"/>
          <cell r="AK23"/>
          <cell r="AL23">
            <v>0</v>
          </cell>
          <cell r="AM23"/>
          <cell r="AN23"/>
          <cell r="AO23">
            <v>0</v>
          </cell>
          <cell r="AP23">
            <v>0</v>
          </cell>
          <cell r="AQ23"/>
          <cell r="AR23"/>
          <cell r="AS23"/>
          <cell r="AT23">
            <v>0</v>
          </cell>
          <cell r="AV23">
            <v>0</v>
          </cell>
          <cell r="AW23">
            <v>0</v>
          </cell>
        </row>
        <row r="24">
          <cell r="O24">
            <v>0</v>
          </cell>
          <cell r="R24">
            <v>0</v>
          </cell>
          <cell r="S24"/>
          <cell r="T24"/>
          <cell r="U24"/>
          <cell r="V24"/>
          <cell r="W24">
            <v>0</v>
          </cell>
          <cell r="X24"/>
          <cell r="Y24"/>
          <cell r="Z24">
            <v>0</v>
          </cell>
          <cell r="AA24">
            <v>0</v>
          </cell>
          <cell r="AB24"/>
          <cell r="AC24"/>
          <cell r="AD24"/>
          <cell r="AE24">
            <v>0</v>
          </cell>
          <cell r="AG24">
            <v>0</v>
          </cell>
          <cell r="AH24"/>
          <cell r="AI24"/>
          <cell r="AJ24"/>
          <cell r="AK24"/>
          <cell r="AL24">
            <v>0</v>
          </cell>
          <cell r="AM24"/>
          <cell r="AN24"/>
          <cell r="AO24">
            <v>0</v>
          </cell>
          <cell r="AP24">
            <v>0</v>
          </cell>
          <cell r="AQ24"/>
          <cell r="AR24"/>
          <cell r="AS24"/>
          <cell r="AT24">
            <v>0</v>
          </cell>
          <cell r="AV24">
            <v>0</v>
          </cell>
          <cell r="AW24">
            <v>0</v>
          </cell>
        </row>
        <row r="25">
          <cell r="O25">
            <v>0</v>
          </cell>
          <cell r="R25">
            <v>0</v>
          </cell>
          <cell r="S25"/>
          <cell r="T25"/>
          <cell r="U25"/>
          <cell r="V25"/>
          <cell r="W25">
            <v>0</v>
          </cell>
          <cell r="X25"/>
          <cell r="Y25"/>
          <cell r="Z25">
            <v>0</v>
          </cell>
          <cell r="AA25">
            <v>0</v>
          </cell>
          <cell r="AB25"/>
          <cell r="AC25"/>
          <cell r="AD25"/>
          <cell r="AE25">
            <v>0</v>
          </cell>
          <cell r="AG25">
            <v>0</v>
          </cell>
          <cell r="AH25"/>
          <cell r="AI25"/>
          <cell r="AJ25"/>
          <cell r="AK25"/>
          <cell r="AL25">
            <v>0</v>
          </cell>
          <cell r="AM25"/>
          <cell r="AN25"/>
          <cell r="AO25">
            <v>0</v>
          </cell>
          <cell r="AP25">
            <v>0</v>
          </cell>
          <cell r="AQ25"/>
          <cell r="AR25"/>
          <cell r="AS25"/>
          <cell r="AT25">
            <v>0</v>
          </cell>
          <cell r="AV25">
            <v>0</v>
          </cell>
          <cell r="AW25">
            <v>0</v>
          </cell>
        </row>
        <row r="26">
          <cell r="O26">
            <v>0</v>
          </cell>
          <cell r="R26">
            <v>163351314</v>
          </cell>
          <cell r="S26"/>
          <cell r="T26"/>
          <cell r="U26"/>
          <cell r="V26"/>
          <cell r="W26">
            <v>0</v>
          </cell>
          <cell r="X26"/>
          <cell r="Y26"/>
          <cell r="Z26">
            <v>0</v>
          </cell>
          <cell r="AA26">
            <v>0</v>
          </cell>
          <cell r="AB26"/>
          <cell r="AC26"/>
          <cell r="AD26">
            <v>0</v>
          </cell>
          <cell r="AE26">
            <v>0</v>
          </cell>
          <cell r="AG26">
            <v>0</v>
          </cell>
          <cell r="AH26"/>
          <cell r="AI26"/>
          <cell r="AJ26"/>
          <cell r="AK26"/>
          <cell r="AL26">
            <v>0</v>
          </cell>
          <cell r="AM26"/>
          <cell r="AN26"/>
          <cell r="AO26">
            <v>0</v>
          </cell>
          <cell r="AP26">
            <v>0</v>
          </cell>
          <cell r="AQ26"/>
          <cell r="AR26"/>
          <cell r="AS26"/>
          <cell r="AT26">
            <v>0</v>
          </cell>
          <cell r="AV26">
            <v>0</v>
          </cell>
          <cell r="AW26">
            <v>0</v>
          </cell>
        </row>
        <row r="27">
          <cell r="O27">
            <v>0</v>
          </cell>
          <cell r="R27">
            <v>0</v>
          </cell>
          <cell r="S27"/>
          <cell r="T27"/>
          <cell r="U27"/>
          <cell r="V27"/>
          <cell r="W27">
            <v>0</v>
          </cell>
          <cell r="X27"/>
          <cell r="Y27"/>
          <cell r="Z27">
            <v>0</v>
          </cell>
          <cell r="AA27">
            <v>0</v>
          </cell>
          <cell r="AB27"/>
          <cell r="AC27"/>
          <cell r="AD27">
            <v>278962424</v>
          </cell>
          <cell r="AE27">
            <v>0</v>
          </cell>
          <cell r="AG27">
            <v>0</v>
          </cell>
          <cell r="AH27"/>
          <cell r="AI27"/>
          <cell r="AJ27"/>
          <cell r="AK27"/>
          <cell r="AL27">
            <v>0</v>
          </cell>
          <cell r="AM27"/>
          <cell r="AN27"/>
          <cell r="AO27">
            <v>0</v>
          </cell>
          <cell r="AP27">
            <v>0</v>
          </cell>
          <cell r="AQ27"/>
          <cell r="AR27"/>
          <cell r="AS27"/>
          <cell r="AT27">
            <v>0</v>
          </cell>
          <cell r="AV27">
            <v>0</v>
          </cell>
          <cell r="AW27">
            <v>0</v>
          </cell>
        </row>
        <row r="28">
          <cell r="O28">
            <v>0</v>
          </cell>
          <cell r="R28">
            <v>0</v>
          </cell>
          <cell r="S28"/>
          <cell r="T28"/>
          <cell r="U28"/>
          <cell r="V28"/>
          <cell r="W28">
            <v>0</v>
          </cell>
          <cell r="X28"/>
          <cell r="Y28"/>
          <cell r="Z28">
            <v>0</v>
          </cell>
          <cell r="AA28">
            <v>0</v>
          </cell>
          <cell r="AB28"/>
          <cell r="AC28"/>
          <cell r="AD28"/>
          <cell r="AE28">
            <v>0</v>
          </cell>
          <cell r="AG28">
            <v>0</v>
          </cell>
          <cell r="AH28"/>
          <cell r="AI28"/>
          <cell r="AJ28"/>
          <cell r="AK28"/>
          <cell r="AL28">
            <v>0</v>
          </cell>
          <cell r="AM28"/>
          <cell r="AN28"/>
          <cell r="AO28">
            <v>0</v>
          </cell>
          <cell r="AP28">
            <v>0</v>
          </cell>
          <cell r="AQ28"/>
          <cell r="AR28"/>
          <cell r="AS28"/>
          <cell r="AT28">
            <v>0</v>
          </cell>
          <cell r="AV28">
            <v>0</v>
          </cell>
          <cell r="AW28">
            <v>0</v>
          </cell>
        </row>
        <row r="29">
          <cell r="O29">
            <v>0</v>
          </cell>
          <cell r="R29">
            <v>484287426</v>
          </cell>
          <cell r="S29"/>
          <cell r="T29"/>
          <cell r="U29"/>
          <cell r="V29"/>
          <cell r="W29">
            <v>0</v>
          </cell>
          <cell r="X29"/>
          <cell r="Y29"/>
          <cell r="Z29">
            <v>0</v>
          </cell>
          <cell r="AA29">
            <v>0</v>
          </cell>
          <cell r="AB29"/>
          <cell r="AC29"/>
          <cell r="AD29"/>
          <cell r="AE29">
            <v>0</v>
          </cell>
          <cell r="AG29">
            <v>0</v>
          </cell>
          <cell r="AH29"/>
          <cell r="AI29"/>
          <cell r="AJ29"/>
          <cell r="AK29"/>
          <cell r="AL29">
            <v>0</v>
          </cell>
          <cell r="AM29"/>
          <cell r="AN29"/>
          <cell r="AO29">
            <v>0</v>
          </cell>
          <cell r="AP29">
            <v>0</v>
          </cell>
          <cell r="AQ29"/>
          <cell r="AR29"/>
          <cell r="AS29"/>
          <cell r="AT29">
            <v>0</v>
          </cell>
          <cell r="AV29">
            <v>0</v>
          </cell>
          <cell r="AW29">
            <v>0</v>
          </cell>
        </row>
        <row r="30">
          <cell r="O30">
            <v>0</v>
          </cell>
          <cell r="R30">
            <v>0</v>
          </cell>
          <cell r="S30"/>
          <cell r="T30"/>
          <cell r="U30"/>
          <cell r="V30"/>
          <cell r="W30">
            <v>0</v>
          </cell>
          <cell r="X30"/>
          <cell r="Y30"/>
          <cell r="Z30">
            <v>0</v>
          </cell>
          <cell r="AA30">
            <v>0</v>
          </cell>
          <cell r="AB30"/>
          <cell r="AC30"/>
          <cell r="AD30"/>
          <cell r="AE30">
            <v>0</v>
          </cell>
          <cell r="AG30">
            <v>0</v>
          </cell>
          <cell r="AH30"/>
          <cell r="AI30"/>
          <cell r="AJ30"/>
          <cell r="AK30"/>
          <cell r="AL30">
            <v>0</v>
          </cell>
          <cell r="AM30"/>
          <cell r="AN30"/>
          <cell r="AO30">
            <v>0</v>
          </cell>
          <cell r="AP30">
            <v>0</v>
          </cell>
          <cell r="AQ30"/>
          <cell r="AR30"/>
          <cell r="AS30"/>
          <cell r="AT30">
            <v>0</v>
          </cell>
          <cell r="AV30">
            <v>0</v>
          </cell>
          <cell r="AW30">
            <v>0</v>
          </cell>
        </row>
        <row r="31">
          <cell r="O31">
            <v>0.9</v>
          </cell>
          <cell r="R31">
            <v>0</v>
          </cell>
          <cell r="S31"/>
          <cell r="T31"/>
          <cell r="U31"/>
          <cell r="V31"/>
          <cell r="W31">
            <v>0</v>
          </cell>
          <cell r="X31"/>
          <cell r="Y31"/>
          <cell r="Z31">
            <v>0</v>
          </cell>
          <cell r="AA31">
            <v>0</v>
          </cell>
          <cell r="AB31"/>
          <cell r="AC31"/>
          <cell r="AD31">
            <v>120344831</v>
          </cell>
          <cell r="AE31">
            <v>0</v>
          </cell>
          <cell r="AG31">
            <v>0</v>
          </cell>
          <cell r="AH31"/>
          <cell r="AI31"/>
          <cell r="AJ31"/>
          <cell r="AK31"/>
          <cell r="AL31">
            <v>0</v>
          </cell>
          <cell r="AM31"/>
          <cell r="AN31"/>
          <cell r="AO31">
            <v>0</v>
          </cell>
          <cell r="AP31">
            <v>0</v>
          </cell>
          <cell r="AQ31"/>
          <cell r="AR31"/>
          <cell r="AS31"/>
          <cell r="AT31">
            <v>0</v>
          </cell>
          <cell r="AV31">
            <v>0</v>
          </cell>
          <cell r="AW31">
            <v>0</v>
          </cell>
        </row>
        <row r="32">
          <cell r="O32">
            <v>0</v>
          </cell>
          <cell r="R32">
            <v>3241809429</v>
          </cell>
          <cell r="S32"/>
          <cell r="T32"/>
          <cell r="U32"/>
          <cell r="V32"/>
          <cell r="W32">
            <v>0</v>
          </cell>
          <cell r="X32"/>
          <cell r="Y32"/>
          <cell r="Z32">
            <v>0</v>
          </cell>
          <cell r="AA32">
            <v>0</v>
          </cell>
          <cell r="AB32"/>
          <cell r="AC32"/>
          <cell r="AD32">
            <v>350000000</v>
          </cell>
          <cell r="AE32">
            <v>0</v>
          </cell>
          <cell r="AG32">
            <v>0</v>
          </cell>
          <cell r="AH32"/>
          <cell r="AI32"/>
          <cell r="AJ32"/>
          <cell r="AK32"/>
          <cell r="AL32">
            <v>0</v>
          </cell>
          <cell r="AM32"/>
          <cell r="AN32"/>
          <cell r="AO32">
            <v>0</v>
          </cell>
          <cell r="AP32">
            <v>0</v>
          </cell>
          <cell r="AQ32"/>
          <cell r="AR32"/>
          <cell r="AS32"/>
          <cell r="AT32">
            <v>0</v>
          </cell>
          <cell r="AV32">
            <v>0</v>
          </cell>
          <cell r="AW32">
            <v>0</v>
          </cell>
        </row>
        <row r="33">
          <cell r="O33">
            <v>24.315000000000001</v>
          </cell>
          <cell r="R33">
            <v>33127736917.299999</v>
          </cell>
          <cell r="S33"/>
          <cell r="T33"/>
          <cell r="U33"/>
          <cell r="V33"/>
          <cell r="W33"/>
          <cell r="X33"/>
          <cell r="Y33"/>
          <cell r="Z33">
            <v>0</v>
          </cell>
          <cell r="AA33">
            <v>0</v>
          </cell>
          <cell r="AB33"/>
          <cell r="AC33"/>
          <cell r="AD33"/>
          <cell r="AE33">
            <v>0</v>
          </cell>
          <cell r="AG33">
            <v>17776952761</v>
          </cell>
          <cell r="AH33"/>
          <cell r="AI33"/>
          <cell r="AJ33"/>
          <cell r="AK33"/>
          <cell r="AL33">
            <v>12354998254.33</v>
          </cell>
          <cell r="AM33"/>
          <cell r="AN33"/>
          <cell r="AO33">
            <v>0</v>
          </cell>
          <cell r="AP33">
            <v>0</v>
          </cell>
          <cell r="AQ33"/>
          <cell r="AR33"/>
          <cell r="AS33">
            <v>1949291925.97</v>
          </cell>
          <cell r="AT33">
            <v>0</v>
          </cell>
          <cell r="AV33">
            <v>28572422604.529999</v>
          </cell>
          <cell r="AW33">
            <v>28572422604.529999</v>
          </cell>
        </row>
        <row r="34">
          <cell r="O34">
            <v>0</v>
          </cell>
          <cell r="R34">
            <v>0</v>
          </cell>
          <cell r="S34"/>
          <cell r="T34"/>
          <cell r="U34"/>
          <cell r="V34"/>
          <cell r="W34">
            <v>0</v>
          </cell>
          <cell r="X34"/>
          <cell r="Y34"/>
          <cell r="Z34">
            <v>0</v>
          </cell>
          <cell r="AA34">
            <v>0</v>
          </cell>
          <cell r="AB34"/>
          <cell r="AC34"/>
          <cell r="AD34"/>
          <cell r="AE34">
            <v>0</v>
          </cell>
          <cell r="AG34">
            <v>0</v>
          </cell>
          <cell r="AH34"/>
          <cell r="AI34"/>
          <cell r="AJ34"/>
          <cell r="AK34"/>
          <cell r="AL34">
            <v>0</v>
          </cell>
          <cell r="AM34"/>
          <cell r="AN34"/>
          <cell r="AO34">
            <v>0</v>
          </cell>
          <cell r="AP34">
            <v>0</v>
          </cell>
          <cell r="AQ34"/>
          <cell r="AR34"/>
          <cell r="AS34"/>
          <cell r="AT34">
            <v>0</v>
          </cell>
          <cell r="AV34">
            <v>0</v>
          </cell>
          <cell r="AW34">
            <v>0</v>
          </cell>
        </row>
        <row r="35">
          <cell r="O35">
            <v>3049</v>
          </cell>
          <cell r="R35">
            <v>5122592280</v>
          </cell>
          <cell r="S35"/>
          <cell r="T35"/>
          <cell r="U35"/>
          <cell r="V35"/>
          <cell r="W35">
            <v>0</v>
          </cell>
          <cell r="X35"/>
          <cell r="Y35"/>
          <cell r="Z35">
            <v>0</v>
          </cell>
          <cell r="AA35">
            <v>0</v>
          </cell>
          <cell r="AB35"/>
          <cell r="AC35"/>
          <cell r="AD35">
            <v>4400000000</v>
          </cell>
          <cell r="AE35">
            <v>0</v>
          </cell>
          <cell r="AG35">
            <v>4112543505</v>
          </cell>
          <cell r="AH35"/>
          <cell r="AI35"/>
          <cell r="AJ35"/>
          <cell r="AK35"/>
          <cell r="AL35">
            <v>0</v>
          </cell>
          <cell r="AM35"/>
          <cell r="AN35"/>
          <cell r="AO35">
            <v>0</v>
          </cell>
          <cell r="AP35">
            <v>0</v>
          </cell>
          <cell r="AQ35"/>
          <cell r="AR35"/>
          <cell r="AS35">
            <v>4399764092.5</v>
          </cell>
          <cell r="AT35">
            <v>0</v>
          </cell>
          <cell r="AV35">
            <v>8448552455</v>
          </cell>
          <cell r="AW35">
            <v>8444552455</v>
          </cell>
        </row>
        <row r="36">
          <cell r="O36">
            <v>221</v>
          </cell>
          <cell r="R36">
            <v>3000000000</v>
          </cell>
          <cell r="S36"/>
          <cell r="T36"/>
          <cell r="U36"/>
          <cell r="V36"/>
          <cell r="W36">
            <v>0</v>
          </cell>
          <cell r="X36"/>
          <cell r="Y36"/>
          <cell r="Z36">
            <v>0</v>
          </cell>
          <cell r="AA36">
            <v>0</v>
          </cell>
          <cell r="AB36"/>
          <cell r="AC36"/>
          <cell r="AD36"/>
          <cell r="AE36">
            <v>0</v>
          </cell>
          <cell r="AG36">
            <v>3000000000</v>
          </cell>
          <cell r="AH36"/>
          <cell r="AI36"/>
          <cell r="AJ36"/>
          <cell r="AK36"/>
          <cell r="AL36">
            <v>0</v>
          </cell>
          <cell r="AM36"/>
          <cell r="AN36"/>
          <cell r="AO36">
            <v>0</v>
          </cell>
          <cell r="AP36">
            <v>0</v>
          </cell>
          <cell r="AQ36"/>
          <cell r="AR36"/>
          <cell r="AS36"/>
          <cell r="AT36">
            <v>0</v>
          </cell>
          <cell r="AV36">
            <v>2859916391.5599999</v>
          </cell>
          <cell r="AW36">
            <v>2859916391.5599999</v>
          </cell>
        </row>
        <row r="37">
          <cell r="O37">
            <v>0</v>
          </cell>
          <cell r="R37">
            <v>0</v>
          </cell>
          <cell r="S37"/>
          <cell r="T37"/>
          <cell r="U37"/>
          <cell r="V37"/>
          <cell r="W37">
            <v>0</v>
          </cell>
          <cell r="X37"/>
          <cell r="Y37"/>
          <cell r="Z37">
            <v>0</v>
          </cell>
          <cell r="AA37">
            <v>0</v>
          </cell>
          <cell r="AB37"/>
          <cell r="AC37"/>
          <cell r="AD37"/>
          <cell r="AE37">
            <v>0</v>
          </cell>
          <cell r="AG37">
            <v>0</v>
          </cell>
          <cell r="AH37"/>
          <cell r="AI37"/>
          <cell r="AJ37"/>
          <cell r="AK37"/>
          <cell r="AL37">
            <v>0</v>
          </cell>
          <cell r="AM37"/>
          <cell r="AN37"/>
          <cell r="AO37">
            <v>0</v>
          </cell>
          <cell r="AP37">
            <v>0</v>
          </cell>
          <cell r="AQ37"/>
          <cell r="AR37"/>
          <cell r="AS37"/>
          <cell r="AT37">
            <v>0</v>
          </cell>
          <cell r="AV37">
            <v>0</v>
          </cell>
          <cell r="AW37">
            <v>0</v>
          </cell>
        </row>
        <row r="38">
          <cell r="O38">
            <v>0</v>
          </cell>
          <cell r="R38">
            <v>0</v>
          </cell>
          <cell r="S38"/>
          <cell r="T38"/>
          <cell r="U38"/>
          <cell r="V38"/>
          <cell r="W38">
            <v>0</v>
          </cell>
          <cell r="X38"/>
          <cell r="Y38"/>
          <cell r="Z38">
            <v>0</v>
          </cell>
          <cell r="AA38">
            <v>0</v>
          </cell>
          <cell r="AB38"/>
          <cell r="AC38"/>
          <cell r="AD38"/>
          <cell r="AE38">
            <v>0</v>
          </cell>
          <cell r="AG38">
            <v>0</v>
          </cell>
          <cell r="AH38"/>
          <cell r="AI38"/>
          <cell r="AJ38"/>
          <cell r="AK38"/>
          <cell r="AL38">
            <v>0</v>
          </cell>
          <cell r="AM38"/>
          <cell r="AN38"/>
          <cell r="AO38">
            <v>0</v>
          </cell>
          <cell r="AP38">
            <v>0</v>
          </cell>
          <cell r="AQ38"/>
          <cell r="AR38"/>
          <cell r="AS38"/>
          <cell r="AT38">
            <v>0</v>
          </cell>
          <cell r="AV38">
            <v>0</v>
          </cell>
          <cell r="AW38">
            <v>0</v>
          </cell>
        </row>
        <row r="39">
          <cell r="O39">
            <v>0</v>
          </cell>
          <cell r="R39">
            <v>0</v>
          </cell>
          <cell r="S39"/>
          <cell r="T39"/>
          <cell r="U39"/>
          <cell r="V39"/>
          <cell r="W39">
            <v>0</v>
          </cell>
          <cell r="X39"/>
          <cell r="Y39"/>
          <cell r="Z39">
            <v>0</v>
          </cell>
          <cell r="AA39">
            <v>0</v>
          </cell>
          <cell r="AB39"/>
          <cell r="AC39"/>
          <cell r="AD39"/>
          <cell r="AE39">
            <v>0</v>
          </cell>
          <cell r="AG39">
            <v>0</v>
          </cell>
          <cell r="AH39"/>
          <cell r="AI39"/>
          <cell r="AJ39"/>
          <cell r="AK39"/>
          <cell r="AL39">
            <v>0</v>
          </cell>
          <cell r="AM39"/>
          <cell r="AN39"/>
          <cell r="AO39">
            <v>0</v>
          </cell>
          <cell r="AP39">
            <v>0</v>
          </cell>
          <cell r="AQ39"/>
          <cell r="AR39"/>
          <cell r="AS39"/>
          <cell r="AT39">
            <v>0</v>
          </cell>
          <cell r="AV39">
            <v>0</v>
          </cell>
          <cell r="AW39">
            <v>0</v>
          </cell>
        </row>
        <row r="40">
          <cell r="O40">
            <v>0</v>
          </cell>
          <cell r="R40">
            <v>0</v>
          </cell>
          <cell r="S40"/>
          <cell r="T40"/>
          <cell r="U40"/>
          <cell r="V40"/>
          <cell r="W40">
            <v>0</v>
          </cell>
          <cell r="X40"/>
          <cell r="Y40"/>
          <cell r="Z40">
            <v>0</v>
          </cell>
          <cell r="AA40">
            <v>0</v>
          </cell>
          <cell r="AB40"/>
          <cell r="AC40"/>
          <cell r="AD40">
            <v>217439120.37</v>
          </cell>
          <cell r="AE40">
            <v>0</v>
          </cell>
          <cell r="AG40">
            <v>0</v>
          </cell>
          <cell r="AH40"/>
          <cell r="AI40"/>
          <cell r="AJ40"/>
          <cell r="AK40"/>
          <cell r="AL40">
            <v>0</v>
          </cell>
          <cell r="AM40"/>
          <cell r="AN40"/>
          <cell r="AO40">
            <v>0</v>
          </cell>
          <cell r="AP40">
            <v>0</v>
          </cell>
          <cell r="AQ40"/>
          <cell r="AR40"/>
          <cell r="AS40"/>
          <cell r="AT40">
            <v>0</v>
          </cell>
          <cell r="AV40">
            <v>0</v>
          </cell>
          <cell r="AW40">
            <v>0</v>
          </cell>
        </row>
        <row r="41">
          <cell r="O41">
            <v>289645</v>
          </cell>
          <cell r="R41">
            <v>10725683783.66</v>
          </cell>
          <cell r="S41"/>
          <cell r="T41"/>
          <cell r="U41"/>
          <cell r="V41"/>
          <cell r="W41">
            <v>0</v>
          </cell>
          <cell r="X41"/>
          <cell r="Y41"/>
          <cell r="Z41"/>
          <cell r="AA41">
            <v>0</v>
          </cell>
          <cell r="AB41"/>
          <cell r="AC41"/>
          <cell r="AD41"/>
          <cell r="AE41">
            <v>0</v>
          </cell>
          <cell r="AG41">
            <v>0</v>
          </cell>
          <cell r="AH41"/>
          <cell r="AI41"/>
          <cell r="AJ41"/>
          <cell r="AK41"/>
          <cell r="AL41">
            <v>0</v>
          </cell>
          <cell r="AM41"/>
          <cell r="AN41"/>
          <cell r="AO41">
            <v>9115229597</v>
          </cell>
          <cell r="AP41">
            <v>0</v>
          </cell>
          <cell r="AQ41"/>
          <cell r="AR41"/>
          <cell r="AS41"/>
          <cell r="AT41">
            <v>0</v>
          </cell>
          <cell r="AV41">
            <v>9851909252.5799999</v>
          </cell>
          <cell r="AW41">
            <v>9851909252.5799999</v>
          </cell>
        </row>
        <row r="42">
          <cell r="O42">
            <v>5627</v>
          </cell>
          <cell r="R42">
            <v>200000000</v>
          </cell>
          <cell r="S42"/>
          <cell r="T42"/>
          <cell r="U42"/>
          <cell r="V42"/>
          <cell r="W42">
            <v>0</v>
          </cell>
          <cell r="X42"/>
          <cell r="Y42"/>
          <cell r="Z42">
            <v>0</v>
          </cell>
          <cell r="AA42">
            <v>0</v>
          </cell>
          <cell r="AB42"/>
          <cell r="AC42"/>
          <cell r="AD42"/>
          <cell r="AE42">
            <v>0</v>
          </cell>
          <cell r="AG42">
            <v>0</v>
          </cell>
          <cell r="AH42"/>
          <cell r="AI42"/>
          <cell r="AJ42"/>
          <cell r="AK42"/>
          <cell r="AL42">
            <v>0</v>
          </cell>
          <cell r="AM42"/>
          <cell r="AN42"/>
          <cell r="AO42">
            <v>0</v>
          </cell>
          <cell r="AP42">
            <v>0</v>
          </cell>
          <cell r="AQ42"/>
          <cell r="AR42"/>
          <cell r="AS42"/>
          <cell r="AT42">
            <v>0</v>
          </cell>
          <cell r="AV42">
            <v>0</v>
          </cell>
          <cell r="AW42">
            <v>0</v>
          </cell>
        </row>
        <row r="43">
          <cell r="O43">
            <v>0</v>
          </cell>
          <cell r="R43">
            <v>0</v>
          </cell>
          <cell r="S43"/>
          <cell r="T43"/>
          <cell r="U43"/>
          <cell r="V43"/>
          <cell r="W43">
            <v>0</v>
          </cell>
          <cell r="X43"/>
          <cell r="Y43"/>
          <cell r="Z43">
            <v>0</v>
          </cell>
          <cell r="AA43">
            <v>0</v>
          </cell>
          <cell r="AB43"/>
          <cell r="AC43"/>
          <cell r="AD43"/>
          <cell r="AE43">
            <v>0</v>
          </cell>
          <cell r="AG43">
            <v>0</v>
          </cell>
          <cell r="AH43"/>
          <cell r="AI43"/>
          <cell r="AJ43"/>
          <cell r="AK43"/>
          <cell r="AL43">
            <v>0</v>
          </cell>
          <cell r="AM43"/>
          <cell r="AN43"/>
          <cell r="AO43">
            <v>0</v>
          </cell>
          <cell r="AP43">
            <v>0</v>
          </cell>
          <cell r="AQ43"/>
          <cell r="AR43"/>
          <cell r="AS43"/>
          <cell r="AT43">
            <v>0</v>
          </cell>
          <cell r="AV43">
            <v>0</v>
          </cell>
          <cell r="AW43">
            <v>0</v>
          </cell>
        </row>
        <row r="44">
          <cell r="O44">
            <v>0</v>
          </cell>
          <cell r="R44">
            <v>0</v>
          </cell>
          <cell r="S44"/>
          <cell r="T44"/>
          <cell r="U44"/>
          <cell r="V44"/>
          <cell r="W44">
            <v>0</v>
          </cell>
          <cell r="X44"/>
          <cell r="Y44"/>
          <cell r="Z44">
            <v>0</v>
          </cell>
          <cell r="AA44">
            <v>0</v>
          </cell>
          <cell r="AB44"/>
          <cell r="AC44"/>
          <cell r="AD44"/>
          <cell r="AE44">
            <v>0</v>
          </cell>
          <cell r="AG44">
            <v>0</v>
          </cell>
          <cell r="AH44"/>
          <cell r="AI44"/>
          <cell r="AJ44"/>
          <cell r="AK44"/>
          <cell r="AL44">
            <v>0</v>
          </cell>
          <cell r="AM44"/>
          <cell r="AN44"/>
          <cell r="AO44">
            <v>0</v>
          </cell>
          <cell r="AP44">
            <v>0</v>
          </cell>
          <cell r="AQ44"/>
          <cell r="AR44"/>
          <cell r="AS44"/>
          <cell r="AT44">
            <v>0</v>
          </cell>
          <cell r="AV44">
            <v>0</v>
          </cell>
          <cell r="AW44">
            <v>0</v>
          </cell>
        </row>
        <row r="45">
          <cell r="O45">
            <v>1</v>
          </cell>
          <cell r="R45"/>
          <cell r="S45"/>
          <cell r="T45"/>
          <cell r="U45"/>
          <cell r="V45"/>
          <cell r="W45">
            <v>0</v>
          </cell>
          <cell r="X45"/>
          <cell r="Y45"/>
          <cell r="Z45">
            <v>0</v>
          </cell>
          <cell r="AA45">
            <v>0</v>
          </cell>
          <cell r="AB45"/>
          <cell r="AC45"/>
          <cell r="AD45">
            <v>210612869.34</v>
          </cell>
          <cell r="AE45">
            <v>0</v>
          </cell>
          <cell r="AG45"/>
          <cell r="AH45"/>
          <cell r="AI45"/>
          <cell r="AJ45"/>
          <cell r="AK45"/>
          <cell r="AL45">
            <v>0</v>
          </cell>
          <cell r="AM45"/>
          <cell r="AN45"/>
          <cell r="AO45">
            <v>0</v>
          </cell>
          <cell r="AP45">
            <v>0</v>
          </cell>
          <cell r="AQ45"/>
          <cell r="AR45"/>
          <cell r="AS45">
            <v>210612869.34</v>
          </cell>
          <cell r="AT45">
            <v>0</v>
          </cell>
          <cell r="AV45">
            <v>210612869.34</v>
          </cell>
          <cell r="AW45">
            <v>210612869.34</v>
          </cell>
        </row>
        <row r="46">
          <cell r="O46">
            <v>0</v>
          </cell>
          <cell r="R46">
            <v>0</v>
          </cell>
          <cell r="S46"/>
          <cell r="T46"/>
          <cell r="U46"/>
          <cell r="V46"/>
          <cell r="W46">
            <v>0</v>
          </cell>
          <cell r="X46"/>
          <cell r="Y46"/>
          <cell r="Z46">
            <v>0</v>
          </cell>
          <cell r="AA46">
            <v>0</v>
          </cell>
          <cell r="AB46"/>
          <cell r="AC46"/>
          <cell r="AD46"/>
          <cell r="AE46">
            <v>0</v>
          </cell>
          <cell r="AG46">
            <v>0</v>
          </cell>
          <cell r="AH46"/>
          <cell r="AI46"/>
          <cell r="AJ46"/>
          <cell r="AK46"/>
          <cell r="AL46">
            <v>0</v>
          </cell>
          <cell r="AM46"/>
          <cell r="AN46"/>
          <cell r="AO46">
            <v>0</v>
          </cell>
          <cell r="AP46">
            <v>0</v>
          </cell>
          <cell r="AQ46"/>
          <cell r="AR46"/>
          <cell r="AS46"/>
          <cell r="AT46">
            <v>0</v>
          </cell>
          <cell r="AV46">
            <v>0</v>
          </cell>
          <cell r="AW46">
            <v>0</v>
          </cell>
        </row>
        <row r="47">
          <cell r="O47">
            <v>0</v>
          </cell>
          <cell r="R47">
            <v>0</v>
          </cell>
          <cell r="S47"/>
          <cell r="T47"/>
          <cell r="U47"/>
          <cell r="V47"/>
          <cell r="W47">
            <v>0</v>
          </cell>
          <cell r="X47"/>
          <cell r="Y47"/>
          <cell r="Z47">
            <v>0</v>
          </cell>
          <cell r="AA47">
            <v>0</v>
          </cell>
          <cell r="AB47"/>
          <cell r="AC47"/>
          <cell r="AD47"/>
          <cell r="AE47">
            <v>0</v>
          </cell>
          <cell r="AG47">
            <v>0</v>
          </cell>
          <cell r="AH47"/>
          <cell r="AI47"/>
          <cell r="AJ47"/>
          <cell r="AK47"/>
          <cell r="AL47">
            <v>0</v>
          </cell>
          <cell r="AM47"/>
          <cell r="AN47"/>
          <cell r="AO47">
            <v>0</v>
          </cell>
          <cell r="AP47">
            <v>0</v>
          </cell>
          <cell r="AQ47"/>
          <cell r="AR47"/>
          <cell r="AS47"/>
          <cell r="AT47">
            <v>0</v>
          </cell>
          <cell r="AV47">
            <v>0</v>
          </cell>
          <cell r="AW47">
            <v>0</v>
          </cell>
        </row>
        <row r="48">
          <cell r="O48">
            <v>9</v>
          </cell>
          <cell r="R48">
            <v>11506163086</v>
          </cell>
          <cell r="S48"/>
          <cell r="T48"/>
          <cell r="U48"/>
          <cell r="V48"/>
          <cell r="W48">
            <v>0</v>
          </cell>
          <cell r="X48"/>
          <cell r="Y48"/>
          <cell r="Z48">
            <v>0</v>
          </cell>
          <cell r="AA48">
            <v>0</v>
          </cell>
          <cell r="AB48"/>
          <cell r="AC48"/>
          <cell r="AD48"/>
          <cell r="AE48"/>
          <cell r="AG48">
            <v>11497526665.93</v>
          </cell>
          <cell r="AH48"/>
          <cell r="AI48"/>
          <cell r="AJ48"/>
          <cell r="AK48"/>
          <cell r="AL48">
            <v>0</v>
          </cell>
          <cell r="AM48"/>
          <cell r="AN48"/>
          <cell r="AO48">
            <v>0</v>
          </cell>
          <cell r="AP48">
            <v>0</v>
          </cell>
          <cell r="AQ48"/>
          <cell r="AR48"/>
          <cell r="AS48"/>
          <cell r="AT48"/>
          <cell r="AV48">
            <v>11494043332.610001</v>
          </cell>
          <cell r="AW48">
            <v>11452233332.6</v>
          </cell>
        </row>
        <row r="49">
          <cell r="O49">
            <v>1</v>
          </cell>
          <cell r="R49">
            <v>146668350</v>
          </cell>
          <cell r="S49"/>
          <cell r="T49"/>
          <cell r="U49"/>
          <cell r="V49"/>
          <cell r="W49">
            <v>0</v>
          </cell>
          <cell r="X49"/>
          <cell r="Y49"/>
          <cell r="Z49">
            <v>0</v>
          </cell>
          <cell r="AA49">
            <v>0</v>
          </cell>
          <cell r="AB49"/>
          <cell r="AC49"/>
          <cell r="AD49">
            <v>15969850</v>
          </cell>
          <cell r="AE49">
            <v>0</v>
          </cell>
          <cell r="AG49">
            <v>41000000</v>
          </cell>
          <cell r="AH49"/>
          <cell r="AI49"/>
          <cell r="AJ49"/>
          <cell r="AK49"/>
          <cell r="AL49">
            <v>0</v>
          </cell>
          <cell r="AM49"/>
          <cell r="AN49"/>
          <cell r="AO49">
            <v>0</v>
          </cell>
          <cell r="AP49">
            <v>0</v>
          </cell>
          <cell r="AQ49"/>
          <cell r="AR49"/>
          <cell r="AS49">
            <v>15610281</v>
          </cell>
          <cell r="AT49"/>
          <cell r="AV49">
            <v>56610161</v>
          </cell>
          <cell r="AW49">
            <v>56610161</v>
          </cell>
        </row>
        <row r="50">
          <cell r="R50">
            <v>2245000000</v>
          </cell>
          <cell r="S50"/>
          <cell r="T50"/>
          <cell r="U50"/>
          <cell r="V50"/>
          <cell r="W50">
            <v>0</v>
          </cell>
          <cell r="X50"/>
          <cell r="Y50"/>
          <cell r="Z50">
            <v>0</v>
          </cell>
          <cell r="AA50">
            <v>0</v>
          </cell>
          <cell r="AB50"/>
          <cell r="AC50"/>
          <cell r="AD50">
            <v>120489877.19</v>
          </cell>
          <cell r="AE50">
            <v>0</v>
          </cell>
          <cell r="AG50">
            <v>2244994239</v>
          </cell>
          <cell r="AH50"/>
          <cell r="AI50"/>
          <cell r="AJ50"/>
          <cell r="AK50"/>
          <cell r="AL50">
            <v>0</v>
          </cell>
          <cell r="AM50"/>
          <cell r="AN50"/>
          <cell r="AO50">
            <v>0</v>
          </cell>
          <cell r="AP50">
            <v>0</v>
          </cell>
          <cell r="AQ50"/>
          <cell r="AR50"/>
          <cell r="AS50">
            <v>120489877.19</v>
          </cell>
          <cell r="AT50">
            <v>0</v>
          </cell>
          <cell r="AV50">
            <v>0</v>
          </cell>
          <cell r="AW50">
            <v>0</v>
          </cell>
        </row>
        <row r="51">
          <cell r="O51">
            <v>1100</v>
          </cell>
          <cell r="R51">
            <v>7000000000</v>
          </cell>
          <cell r="S51"/>
          <cell r="T51"/>
          <cell r="U51"/>
          <cell r="V51"/>
          <cell r="W51">
            <v>0</v>
          </cell>
          <cell r="X51"/>
          <cell r="Y51"/>
          <cell r="Z51">
            <v>0</v>
          </cell>
          <cell r="AA51">
            <v>0</v>
          </cell>
          <cell r="AB51"/>
          <cell r="AC51"/>
          <cell r="AD51"/>
          <cell r="AE51">
            <v>0</v>
          </cell>
          <cell r="AG51">
            <v>7000000000</v>
          </cell>
          <cell r="AH51"/>
          <cell r="AI51"/>
          <cell r="AJ51"/>
          <cell r="AK51"/>
          <cell r="AL51">
            <v>0</v>
          </cell>
          <cell r="AM51"/>
          <cell r="AN51"/>
          <cell r="AO51">
            <v>0</v>
          </cell>
          <cell r="AP51">
            <v>0</v>
          </cell>
          <cell r="AQ51"/>
          <cell r="AR51"/>
          <cell r="AS51"/>
          <cell r="AT51">
            <v>0</v>
          </cell>
          <cell r="AV51">
            <v>3500000000</v>
          </cell>
          <cell r="AW51">
            <v>3500000000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INDERBU"/>
    </sheetNames>
    <sheetDataSet>
      <sheetData sheetId="0"/>
      <sheetData sheetId="1">
        <row r="11">
          <cell r="O11">
            <v>1902</v>
          </cell>
          <cell r="R11">
            <v>220766664</v>
          </cell>
          <cell r="S11"/>
          <cell r="T11"/>
          <cell r="U11">
            <v>0</v>
          </cell>
          <cell r="V11"/>
          <cell r="W11"/>
          <cell r="X11"/>
          <cell r="Y11"/>
          <cell r="Z11"/>
          <cell r="AA11"/>
          <cell r="AB11"/>
          <cell r="AC11"/>
          <cell r="AD11">
            <v>0</v>
          </cell>
          <cell r="AE11">
            <v>163446665</v>
          </cell>
          <cell r="AG11">
            <v>220766664</v>
          </cell>
          <cell r="AH11"/>
          <cell r="AI11"/>
          <cell r="AJ11">
            <v>0</v>
          </cell>
          <cell r="AK11"/>
          <cell r="AL11"/>
          <cell r="AM11"/>
          <cell r="AN11"/>
          <cell r="AO11"/>
          <cell r="AP11"/>
          <cell r="AQ11"/>
          <cell r="AR11"/>
          <cell r="AS11">
            <v>0</v>
          </cell>
          <cell r="AT11">
            <v>163446665</v>
          </cell>
          <cell r="AV11">
            <v>384213329</v>
          </cell>
          <cell r="AW11">
            <v>384213329</v>
          </cell>
        </row>
        <row r="12">
          <cell r="O12">
            <v>4199</v>
          </cell>
          <cell r="R12">
            <v>301317309</v>
          </cell>
          <cell r="S12"/>
          <cell r="T12"/>
          <cell r="U12">
            <v>727269999</v>
          </cell>
          <cell r="V12"/>
          <cell r="W12"/>
          <cell r="X12"/>
          <cell r="Y12"/>
          <cell r="Z12"/>
          <cell r="AA12"/>
          <cell r="AB12"/>
          <cell r="AC12"/>
          <cell r="AD12">
            <v>169909128</v>
          </cell>
          <cell r="AE12">
            <v>839703599.61000001</v>
          </cell>
          <cell r="AG12">
            <v>301317309</v>
          </cell>
          <cell r="AH12"/>
          <cell r="AI12"/>
          <cell r="AJ12">
            <v>702109999</v>
          </cell>
          <cell r="AK12"/>
          <cell r="AL12"/>
          <cell r="AM12"/>
          <cell r="AN12"/>
          <cell r="AO12"/>
          <cell r="AP12"/>
          <cell r="AQ12"/>
          <cell r="AR12"/>
          <cell r="AS12">
            <v>130092127</v>
          </cell>
          <cell r="AT12">
            <v>709650597</v>
          </cell>
          <cell r="AV12">
            <v>1843170032</v>
          </cell>
          <cell r="AW12">
            <v>1317681666</v>
          </cell>
        </row>
        <row r="13">
          <cell r="O13">
            <v>91333</v>
          </cell>
          <cell r="R13">
            <v>671102769</v>
          </cell>
          <cell r="S13"/>
          <cell r="T13"/>
          <cell r="U13">
            <v>2184818747.9899998</v>
          </cell>
          <cell r="V13"/>
          <cell r="W13"/>
          <cell r="X13"/>
          <cell r="Y13"/>
          <cell r="Z13"/>
          <cell r="AA13"/>
          <cell r="AB13"/>
          <cell r="AC13"/>
          <cell r="AD13">
            <v>86007038.849999994</v>
          </cell>
          <cell r="AE13">
            <v>1209626341.3299999</v>
          </cell>
          <cell r="AG13">
            <v>659187785.66999996</v>
          </cell>
          <cell r="AH13"/>
          <cell r="AI13"/>
          <cell r="AJ13">
            <v>2125150413.3299999</v>
          </cell>
          <cell r="AK13"/>
          <cell r="AL13"/>
          <cell r="AM13"/>
          <cell r="AN13"/>
          <cell r="AO13"/>
          <cell r="AP13"/>
          <cell r="AQ13"/>
          <cell r="AR13"/>
          <cell r="AS13">
            <v>74800701</v>
          </cell>
          <cell r="AT13">
            <v>1192980257.3299999</v>
          </cell>
          <cell r="AV13">
            <v>3973727901.73</v>
          </cell>
          <cell r="AW13">
            <v>3714893317.73</v>
          </cell>
        </row>
        <row r="14">
          <cell r="O14">
            <v>13128</v>
          </cell>
          <cell r="R14">
            <v>1175000000</v>
          </cell>
          <cell r="S14"/>
          <cell r="T14"/>
          <cell r="U14">
            <v>146617935</v>
          </cell>
          <cell r="V14"/>
          <cell r="W14"/>
          <cell r="X14"/>
          <cell r="Y14"/>
          <cell r="Z14"/>
          <cell r="AA14"/>
          <cell r="AB14"/>
          <cell r="AC14"/>
          <cell r="AD14">
            <v>0</v>
          </cell>
          <cell r="AE14">
            <v>146960575.44</v>
          </cell>
          <cell r="AG14">
            <v>1138045944.5599999</v>
          </cell>
          <cell r="AH14"/>
          <cell r="AI14"/>
          <cell r="AJ14">
            <v>146617295</v>
          </cell>
          <cell r="AK14"/>
          <cell r="AL14"/>
          <cell r="AM14"/>
          <cell r="AN14"/>
          <cell r="AO14"/>
          <cell r="AP14"/>
          <cell r="AQ14"/>
          <cell r="AR14"/>
          <cell r="AS14">
            <v>0</v>
          </cell>
          <cell r="AT14">
            <v>146216486.44</v>
          </cell>
          <cell r="AV14">
            <v>1430879726</v>
          </cell>
          <cell r="AW14">
            <v>578785824.44000006</v>
          </cell>
        </row>
        <row r="15">
          <cell r="O15">
            <v>17</v>
          </cell>
          <cell r="R15">
            <v>1361541521.3399999</v>
          </cell>
          <cell r="S15"/>
          <cell r="T15"/>
          <cell r="U15">
            <v>0</v>
          </cell>
          <cell r="V15"/>
          <cell r="W15"/>
          <cell r="X15"/>
          <cell r="Y15"/>
          <cell r="Z15"/>
          <cell r="AA15"/>
          <cell r="AB15"/>
          <cell r="AC15"/>
          <cell r="AD15">
            <v>209078361</v>
          </cell>
          <cell r="AE15">
            <v>2415675285.4400001</v>
          </cell>
          <cell r="AG15">
            <v>1319794922.01</v>
          </cell>
          <cell r="AH15"/>
          <cell r="AI15"/>
          <cell r="AJ15">
            <v>0</v>
          </cell>
          <cell r="AK15"/>
          <cell r="AL15"/>
          <cell r="AM15"/>
          <cell r="AN15"/>
          <cell r="AO15"/>
          <cell r="AP15"/>
          <cell r="AQ15"/>
          <cell r="AR15"/>
          <cell r="AS15">
            <v>194090872</v>
          </cell>
          <cell r="AT15">
            <v>2339436589.3299999</v>
          </cell>
          <cell r="AV15">
            <v>3628239050.3200002</v>
          </cell>
          <cell r="AW15">
            <v>3457095567.4099998</v>
          </cell>
        </row>
        <row r="16">
          <cell r="O16">
            <v>20</v>
          </cell>
          <cell r="R16">
            <v>683655333</v>
          </cell>
          <cell r="S16"/>
          <cell r="T16"/>
          <cell r="U16">
            <v>0</v>
          </cell>
          <cell r="V16"/>
          <cell r="W16"/>
          <cell r="X16"/>
          <cell r="Y16"/>
          <cell r="Z16"/>
          <cell r="AA16"/>
          <cell r="AB16"/>
          <cell r="AC16"/>
          <cell r="AD16">
            <v>111863078</v>
          </cell>
          <cell r="AE16">
            <v>477354481.35000002</v>
          </cell>
          <cell r="AG16">
            <v>683655333</v>
          </cell>
          <cell r="AH16"/>
          <cell r="AI16"/>
          <cell r="AJ16">
            <v>0</v>
          </cell>
          <cell r="AK16"/>
          <cell r="AL16"/>
          <cell r="AM16"/>
          <cell r="AN16"/>
          <cell r="AO16"/>
          <cell r="AP16"/>
          <cell r="AQ16"/>
          <cell r="AR16"/>
          <cell r="AS16">
            <v>109876049.59999999</v>
          </cell>
          <cell r="AT16">
            <v>462847814</v>
          </cell>
          <cell r="AV16">
            <v>1244639196.5999999</v>
          </cell>
          <cell r="AW16">
            <v>1240939196.5999999</v>
          </cell>
        </row>
        <row r="17">
          <cell r="O17">
            <v>2</v>
          </cell>
          <cell r="R17">
            <v>79991150</v>
          </cell>
          <cell r="S17"/>
          <cell r="T17"/>
          <cell r="U17">
            <v>0</v>
          </cell>
          <cell r="V17"/>
          <cell r="W17"/>
          <cell r="X17"/>
          <cell r="Y17"/>
          <cell r="Z17"/>
          <cell r="AA17"/>
          <cell r="AB17"/>
          <cell r="AC17"/>
          <cell r="AD17">
            <v>0</v>
          </cell>
          <cell r="AE17">
            <v>0</v>
          </cell>
          <cell r="AG17">
            <v>79991150</v>
          </cell>
          <cell r="AH17"/>
          <cell r="AI17"/>
          <cell r="AJ17">
            <v>0</v>
          </cell>
          <cell r="AK17"/>
          <cell r="AL17"/>
          <cell r="AM17"/>
          <cell r="AN17"/>
          <cell r="AO17"/>
          <cell r="AP17"/>
          <cell r="AQ17"/>
          <cell r="AR17"/>
          <cell r="AS17">
            <v>0</v>
          </cell>
          <cell r="AT17">
            <v>0</v>
          </cell>
          <cell r="AV17">
            <v>79991150</v>
          </cell>
          <cell r="AW17">
            <v>0</v>
          </cell>
        </row>
        <row r="18">
          <cell r="O18">
            <v>2</v>
          </cell>
          <cell r="R18">
            <v>456856600</v>
          </cell>
          <cell r="S18"/>
          <cell r="T18"/>
          <cell r="U18">
            <v>0</v>
          </cell>
          <cell r="V18"/>
          <cell r="W18"/>
          <cell r="X18"/>
          <cell r="Y18"/>
          <cell r="Z18"/>
          <cell r="AA18"/>
          <cell r="AB18"/>
          <cell r="AC18"/>
          <cell r="AD18">
            <v>0</v>
          </cell>
          <cell r="AE18">
            <v>165684646</v>
          </cell>
          <cell r="AG18">
            <v>450281600</v>
          </cell>
          <cell r="AH18"/>
          <cell r="AI18"/>
          <cell r="AJ18">
            <v>0</v>
          </cell>
          <cell r="AK18"/>
          <cell r="AL18"/>
          <cell r="AM18"/>
          <cell r="AN18"/>
          <cell r="AO18"/>
          <cell r="AP18"/>
          <cell r="AQ18"/>
          <cell r="AR18"/>
          <cell r="AS18">
            <v>0</v>
          </cell>
          <cell r="AT18">
            <v>144059646</v>
          </cell>
          <cell r="AV18">
            <v>585318802</v>
          </cell>
          <cell r="AW18">
            <v>471756416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JURÍDICA"/>
    </sheetNames>
    <sheetDataSet>
      <sheetData sheetId="0"/>
      <sheetData sheetId="1">
        <row r="11">
          <cell r="O11">
            <v>77</v>
          </cell>
          <cell r="R11">
            <v>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20000000</v>
          </cell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>
            <v>20000000</v>
          </cell>
          <cell r="AV11">
            <v>20000000</v>
          </cell>
          <cell r="AW11">
            <v>20000000</v>
          </cell>
        </row>
        <row r="12">
          <cell r="O12">
            <v>0.3</v>
          </cell>
          <cell r="R12">
            <v>137250000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125300000</v>
          </cell>
          <cell r="AG12">
            <v>130449999.67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120352666.66</v>
          </cell>
          <cell r="AV12">
            <v>250802666.32999998</v>
          </cell>
          <cell r="AW12">
            <v>250802666.32999998</v>
          </cell>
        </row>
        <row r="13">
          <cell r="O13">
            <v>1</v>
          </cell>
          <cell r="R13">
            <v>105750000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131520000</v>
          </cell>
          <cell r="AG13">
            <v>105526667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116128538.02</v>
          </cell>
          <cell r="AV13">
            <v>221655205.01999998</v>
          </cell>
          <cell r="AW13">
            <v>197000000.01999998</v>
          </cell>
        </row>
        <row r="14">
          <cell r="O14">
            <v>1</v>
          </cell>
          <cell r="R14">
            <v>189000000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223180000</v>
          </cell>
          <cell r="AG14">
            <v>183992000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>
            <v>168030666.66999999</v>
          </cell>
          <cell r="AV14">
            <v>352022666.67000002</v>
          </cell>
          <cell r="AW14">
            <v>351442666.67000002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TRÁNSITO"/>
    </sheetNames>
    <sheetDataSet>
      <sheetData sheetId="0"/>
      <sheetData sheetId="1">
        <row r="11">
          <cell r="O11">
            <v>1</v>
          </cell>
          <cell r="R11">
            <v>1669783744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>
            <v>1097778630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>
            <v>0</v>
          </cell>
          <cell r="AT11"/>
          <cell r="AV11">
            <v>1064889630</v>
          </cell>
          <cell r="AW11">
            <v>1038879634</v>
          </cell>
        </row>
        <row r="12">
          <cell r="O12">
            <v>0</v>
          </cell>
          <cell r="R12">
            <v>35000000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35000000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>
            <v>0</v>
          </cell>
          <cell r="AT12"/>
          <cell r="AV12">
            <v>0</v>
          </cell>
          <cell r="AW12">
            <v>0</v>
          </cell>
        </row>
        <row r="13">
          <cell r="O13">
            <v>20881</v>
          </cell>
          <cell r="R13">
            <v>1788216256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>
            <v>80000000</v>
          </cell>
          <cell r="AE13"/>
          <cell r="AG13">
            <v>1585562200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>
            <v>0</v>
          </cell>
          <cell r="AT13"/>
          <cell r="AV13">
            <v>1577182202</v>
          </cell>
          <cell r="AW13">
            <v>1137543662</v>
          </cell>
        </row>
        <row r="14">
          <cell r="O14">
            <v>16.518999999999998</v>
          </cell>
          <cell r="R14">
            <v>1036083638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G14">
            <v>628994313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>
            <v>0</v>
          </cell>
          <cell r="AT14"/>
          <cell r="AV14">
            <v>628071043</v>
          </cell>
          <cell r="AW14">
            <v>460017892</v>
          </cell>
        </row>
        <row r="15">
          <cell r="O15">
            <v>2</v>
          </cell>
          <cell r="R15">
            <v>180000000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175366668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>
            <v>0</v>
          </cell>
          <cell r="AT15"/>
          <cell r="AV15">
            <v>175366668</v>
          </cell>
          <cell r="AW15">
            <v>175366668</v>
          </cell>
        </row>
        <row r="16">
          <cell r="O16">
            <v>0</v>
          </cell>
          <cell r="R16">
            <v>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>
            <v>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>
            <v>0</v>
          </cell>
          <cell r="AT16"/>
          <cell r="AV16">
            <v>0</v>
          </cell>
          <cell r="AW16">
            <v>0</v>
          </cell>
        </row>
        <row r="17">
          <cell r="O17">
            <v>1</v>
          </cell>
          <cell r="R17">
            <v>3916000000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>
            <v>327251867</v>
          </cell>
          <cell r="AE17"/>
          <cell r="AG17">
            <v>2686556009.8599997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>
            <v>186858976</v>
          </cell>
          <cell r="AT17"/>
          <cell r="AV17">
            <v>2529883130.3699999</v>
          </cell>
          <cell r="AW17">
            <v>2254736134.3699999</v>
          </cell>
        </row>
        <row r="18">
          <cell r="O18">
            <v>0</v>
          </cell>
          <cell r="R18">
            <v>480000000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>
            <v>0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>
            <v>0</v>
          </cell>
          <cell r="AT18"/>
          <cell r="AV18">
            <v>0</v>
          </cell>
          <cell r="AW18">
            <v>0</v>
          </cell>
        </row>
        <row r="19">
          <cell r="O19">
            <v>1</v>
          </cell>
          <cell r="R19">
            <v>300000000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>
            <v>276016723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>
            <v>0</v>
          </cell>
          <cell r="AT19"/>
          <cell r="AV19">
            <v>276016723</v>
          </cell>
          <cell r="AW19">
            <v>261151723</v>
          </cell>
        </row>
        <row r="20">
          <cell r="O20">
            <v>1</v>
          </cell>
          <cell r="R20">
            <v>365000000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G20">
            <v>312857175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>
            <v>0</v>
          </cell>
          <cell r="AT20"/>
          <cell r="AV20">
            <v>312857175</v>
          </cell>
          <cell r="AW20">
            <v>0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IMCT"/>
    </sheetNames>
    <sheetDataSet>
      <sheetData sheetId="0"/>
      <sheetData sheetId="1">
        <row r="11">
          <cell r="O11">
            <v>30</v>
          </cell>
          <cell r="R11">
            <v>250000000</v>
          </cell>
          <cell r="S11"/>
          <cell r="T11"/>
          <cell r="U11"/>
          <cell r="V11">
            <v>0</v>
          </cell>
          <cell r="W11"/>
          <cell r="X11"/>
          <cell r="Y11"/>
          <cell r="Z11"/>
          <cell r="AA11"/>
          <cell r="AB11"/>
          <cell r="AC11"/>
          <cell r="AD11">
            <v>0</v>
          </cell>
          <cell r="AE11">
            <v>500000000</v>
          </cell>
          <cell r="AG11">
            <v>749140000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749140000</v>
          </cell>
          <cell r="AW11">
            <v>607771916</v>
          </cell>
        </row>
        <row r="12">
          <cell r="O12">
            <v>2</v>
          </cell>
          <cell r="R12">
            <v>1772800000</v>
          </cell>
          <cell r="S12"/>
          <cell r="T12"/>
          <cell r="U12"/>
          <cell r="V12">
            <v>0</v>
          </cell>
          <cell r="W12"/>
          <cell r="X12"/>
          <cell r="Y12"/>
          <cell r="Z12"/>
          <cell r="AA12"/>
          <cell r="AB12"/>
          <cell r="AC12"/>
          <cell r="AD12">
            <v>0</v>
          </cell>
          <cell r="AE12">
            <v>9409724000</v>
          </cell>
          <cell r="AG12">
            <v>11178023999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11178023999</v>
          </cell>
          <cell r="AW12">
            <v>11044703874</v>
          </cell>
        </row>
        <row r="13">
          <cell r="O13">
            <v>2</v>
          </cell>
          <cell r="R13">
            <v>85060000</v>
          </cell>
          <cell r="S13"/>
          <cell r="T13"/>
          <cell r="U13"/>
          <cell r="V13">
            <v>0</v>
          </cell>
          <cell r="W13"/>
          <cell r="X13"/>
          <cell r="Y13"/>
          <cell r="Z13"/>
          <cell r="AA13"/>
          <cell r="AB13"/>
          <cell r="AC13"/>
          <cell r="AD13" t="str">
            <v>-</v>
          </cell>
          <cell r="AE13">
            <v>76789200</v>
          </cell>
          <cell r="AG13">
            <v>148500000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148500000</v>
          </cell>
          <cell r="AW13">
            <v>137960000</v>
          </cell>
        </row>
        <row r="14">
          <cell r="O14">
            <v>4</v>
          </cell>
          <cell r="R14">
            <v>199140000</v>
          </cell>
          <cell r="S14"/>
          <cell r="T14"/>
          <cell r="U14"/>
          <cell r="V14">
            <v>0</v>
          </cell>
          <cell r="W14"/>
          <cell r="X14"/>
          <cell r="Y14"/>
          <cell r="Z14"/>
          <cell r="AA14"/>
          <cell r="AB14"/>
          <cell r="AC14"/>
          <cell r="AD14">
            <v>0</v>
          </cell>
          <cell r="AE14">
            <v>29560000</v>
          </cell>
          <cell r="AG14">
            <v>228400000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228400000</v>
          </cell>
          <cell r="AW14">
            <v>212939362</v>
          </cell>
        </row>
        <row r="15">
          <cell r="O15">
            <v>356</v>
          </cell>
          <cell r="R15">
            <v>2314163592</v>
          </cell>
          <cell r="S15"/>
          <cell r="T15"/>
          <cell r="U15"/>
          <cell r="V15">
            <v>0</v>
          </cell>
          <cell r="W15"/>
          <cell r="X15"/>
          <cell r="Y15"/>
          <cell r="Z15"/>
          <cell r="AA15"/>
          <cell r="AB15"/>
          <cell r="AC15"/>
          <cell r="AD15">
            <v>0</v>
          </cell>
          <cell r="AE15">
            <v>6447021693.9599991</v>
          </cell>
          <cell r="AG15">
            <v>6841560262.3100004</v>
          </cell>
          <cell r="AH15"/>
          <cell r="AI15"/>
          <cell r="AJ15"/>
          <cell r="AK15">
            <v>1790974188.6900001</v>
          </cell>
          <cell r="AL15"/>
          <cell r="AM15"/>
          <cell r="AN15"/>
          <cell r="AO15"/>
          <cell r="AP15"/>
          <cell r="AQ15"/>
          <cell r="AR15"/>
          <cell r="AS15"/>
          <cell r="AT15"/>
          <cell r="AV15">
            <v>8632534451</v>
          </cell>
          <cell r="AW15">
            <v>8410029288</v>
          </cell>
        </row>
        <row r="16">
          <cell r="O16">
            <v>2</v>
          </cell>
          <cell r="R16">
            <v>0</v>
          </cell>
          <cell r="S16"/>
          <cell r="T16"/>
          <cell r="U16"/>
          <cell r="V16">
            <v>0</v>
          </cell>
          <cell r="W16"/>
          <cell r="X16"/>
          <cell r="Y16"/>
          <cell r="Z16"/>
          <cell r="AA16"/>
          <cell r="AB16"/>
          <cell r="AC16"/>
          <cell r="AD16"/>
          <cell r="AE16">
            <v>50000000</v>
          </cell>
          <cell r="AG16">
            <v>50000000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>
            <v>50000000</v>
          </cell>
          <cell r="AW16">
            <v>50000000</v>
          </cell>
        </row>
        <row r="17">
          <cell r="O17">
            <v>2</v>
          </cell>
          <cell r="R17">
            <v>32000000</v>
          </cell>
          <cell r="S17"/>
          <cell r="T17"/>
          <cell r="U17"/>
          <cell r="V17">
            <v>0</v>
          </cell>
          <cell r="W17"/>
          <cell r="X17"/>
          <cell r="Y17"/>
          <cell r="Z17"/>
          <cell r="AA17"/>
          <cell r="AB17"/>
          <cell r="AC17"/>
          <cell r="AD17"/>
          <cell r="AE17">
            <v>21000000</v>
          </cell>
          <cell r="AG17">
            <v>52998179.200000003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>
            <v>52998179.200000003</v>
          </cell>
          <cell r="AW17">
            <v>52998179.200000003</v>
          </cell>
        </row>
        <row r="18">
          <cell r="O18">
            <v>2</v>
          </cell>
          <cell r="R18">
            <v>1020000000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2009116867.03</v>
          </cell>
          <cell r="AG18">
            <v>2660001467.8399997</v>
          </cell>
          <cell r="AH18"/>
          <cell r="AI18"/>
          <cell r="AJ18"/>
          <cell r="AK18">
            <v>221718432.09</v>
          </cell>
          <cell r="AL18"/>
          <cell r="AM18"/>
          <cell r="AN18"/>
          <cell r="AO18"/>
          <cell r="AP18"/>
          <cell r="AQ18"/>
          <cell r="AR18"/>
          <cell r="AS18"/>
          <cell r="AT18"/>
          <cell r="AV18">
            <v>2881719899.9299998</v>
          </cell>
          <cell r="AW18">
            <v>2591962846.3299999</v>
          </cell>
        </row>
        <row r="19">
          <cell r="O19">
            <v>2</v>
          </cell>
          <cell r="R19">
            <v>2180913714</v>
          </cell>
          <cell r="S19"/>
          <cell r="T19"/>
          <cell r="U19"/>
          <cell r="V19">
            <v>1999086286</v>
          </cell>
          <cell r="W19"/>
          <cell r="X19"/>
          <cell r="Y19"/>
          <cell r="Z19"/>
          <cell r="AA19"/>
          <cell r="AB19"/>
          <cell r="AC19"/>
          <cell r="AD19"/>
          <cell r="AE19">
            <v>1547010000.03</v>
          </cell>
          <cell r="AG19">
            <v>3072506727.3999996</v>
          </cell>
          <cell r="AH19"/>
          <cell r="AI19"/>
          <cell r="AJ19"/>
          <cell r="AK19">
            <v>2489489494.6700001</v>
          </cell>
          <cell r="AL19"/>
          <cell r="AM19"/>
          <cell r="AN19"/>
          <cell r="AO19"/>
          <cell r="AP19"/>
          <cell r="AQ19"/>
          <cell r="AR19"/>
          <cell r="AS19"/>
          <cell r="AT19"/>
          <cell r="AV19">
            <v>5561996222.0699997</v>
          </cell>
          <cell r="AW19">
            <v>5420850063.0699997</v>
          </cell>
        </row>
        <row r="20">
          <cell r="O20">
            <v>0.75</v>
          </cell>
          <cell r="R20">
            <v>360000000</v>
          </cell>
          <cell r="S20"/>
          <cell r="T20"/>
          <cell r="U20"/>
          <cell r="V20">
            <v>0</v>
          </cell>
          <cell r="W20"/>
          <cell r="X20"/>
          <cell r="Y20"/>
          <cell r="Z20"/>
          <cell r="AA20"/>
          <cell r="AB20"/>
          <cell r="AC20"/>
          <cell r="AD20">
            <v>0</v>
          </cell>
          <cell r="AE20">
            <v>141000000</v>
          </cell>
          <cell r="AG20">
            <v>268766667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V20">
            <v>268766667</v>
          </cell>
          <cell r="AW20">
            <v>268766667</v>
          </cell>
        </row>
        <row r="21">
          <cell r="O21">
            <v>1</v>
          </cell>
          <cell r="R21">
            <v>231900000</v>
          </cell>
          <cell r="S21"/>
          <cell r="T21"/>
          <cell r="U21"/>
          <cell r="V21">
            <v>0</v>
          </cell>
          <cell r="W21"/>
          <cell r="X21"/>
          <cell r="Y21"/>
          <cell r="Z21"/>
          <cell r="AA21"/>
          <cell r="AB21"/>
          <cell r="AC21"/>
          <cell r="AD21">
            <v>0</v>
          </cell>
          <cell r="AE21">
            <v>95000000</v>
          </cell>
          <cell r="AG21">
            <v>323931206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V21">
            <v>323931206</v>
          </cell>
          <cell r="AW21">
            <v>309902496</v>
          </cell>
        </row>
        <row r="22">
          <cell r="O22">
            <v>22</v>
          </cell>
          <cell r="R22">
            <v>2167235000</v>
          </cell>
          <cell r="S22"/>
          <cell r="T22"/>
          <cell r="U22"/>
          <cell r="V22">
            <v>0</v>
          </cell>
          <cell r="W22"/>
          <cell r="X22"/>
          <cell r="Y22"/>
          <cell r="Z22"/>
          <cell r="AA22"/>
          <cell r="AB22"/>
          <cell r="AC22"/>
          <cell r="AD22">
            <v>0</v>
          </cell>
          <cell r="AE22">
            <v>2153866208.71</v>
          </cell>
          <cell r="AG22">
            <v>4263315967.5000005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V22">
            <v>4196001628.5000005</v>
          </cell>
          <cell r="AW22">
            <v>2556795274</v>
          </cell>
        </row>
        <row r="23">
          <cell r="O23">
            <v>107</v>
          </cell>
          <cell r="R23">
            <v>20000000</v>
          </cell>
          <cell r="S23"/>
          <cell r="T23"/>
          <cell r="U23"/>
          <cell r="V23">
            <v>0</v>
          </cell>
          <cell r="W23"/>
          <cell r="X23"/>
          <cell r="Y23"/>
          <cell r="Z23"/>
          <cell r="AA23"/>
          <cell r="AB23"/>
          <cell r="AC23"/>
          <cell r="AD23"/>
          <cell r="AE23"/>
          <cell r="AG23">
            <v>19957696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V23">
            <v>19957696</v>
          </cell>
          <cell r="AW23">
            <v>19957696</v>
          </cell>
        </row>
        <row r="24">
          <cell r="O24">
            <v>1</v>
          </cell>
          <cell r="R24">
            <v>135231430</v>
          </cell>
          <cell r="S24"/>
          <cell r="T24"/>
          <cell r="U24"/>
          <cell r="V24">
            <v>0</v>
          </cell>
          <cell r="W24"/>
          <cell r="X24"/>
          <cell r="Y24"/>
          <cell r="Z24"/>
          <cell r="AA24"/>
          <cell r="AB24"/>
          <cell r="AC24"/>
          <cell r="AD24">
            <v>0</v>
          </cell>
          <cell r="AE24"/>
          <cell r="AG24">
            <v>135231430</v>
          </cell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V24">
            <v>135231430</v>
          </cell>
          <cell r="AW24">
            <v>12000000</v>
          </cell>
        </row>
        <row r="25">
          <cell r="O25">
            <v>3</v>
          </cell>
          <cell r="R25">
            <v>1000000000</v>
          </cell>
          <cell r="S25"/>
          <cell r="T25"/>
          <cell r="U25"/>
          <cell r="V25">
            <v>0</v>
          </cell>
          <cell r="W25"/>
          <cell r="X25"/>
          <cell r="Y25"/>
          <cell r="Z25"/>
          <cell r="AA25"/>
          <cell r="AB25"/>
          <cell r="AC25">
            <v>0</v>
          </cell>
          <cell r="AD25"/>
          <cell r="AE25">
            <v>743026180.66999996</v>
          </cell>
          <cell r="AG25">
            <v>1694195293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V25">
            <v>1694195293</v>
          </cell>
          <cell r="AW25">
            <v>1442524446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1">
          <cell r="O11">
            <v>0</v>
          </cell>
          <cell r="R11">
            <v>400000000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840974079</v>
          </cell>
          <cell r="AG11">
            <v>0</v>
          </cell>
          <cell r="AH11"/>
          <cell r="AI11"/>
          <cell r="AJ11"/>
          <cell r="AK11"/>
          <cell r="AL11">
            <v>0</v>
          </cell>
          <cell r="AM11"/>
          <cell r="AN11"/>
          <cell r="AO11"/>
          <cell r="AP11"/>
          <cell r="AQ11"/>
          <cell r="AR11"/>
          <cell r="AS11"/>
          <cell r="AT11"/>
          <cell r="AV11">
            <v>0</v>
          </cell>
          <cell r="AW11">
            <v>0</v>
          </cell>
        </row>
        <row r="12">
          <cell r="O12">
            <v>8</v>
          </cell>
          <cell r="R12">
            <v>500000000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161750000</v>
          </cell>
          <cell r="AG12">
            <v>460856666.67000002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149043333.33000001</v>
          </cell>
          <cell r="AV12">
            <v>609900000</v>
          </cell>
          <cell r="AW12">
            <v>609900000</v>
          </cell>
        </row>
        <row r="13">
          <cell r="O13">
            <v>2.9847000000000001</v>
          </cell>
          <cell r="R13">
            <v>12272336848.93</v>
          </cell>
          <cell r="S13"/>
          <cell r="T13"/>
          <cell r="U13"/>
          <cell r="V13"/>
          <cell r="W13">
            <v>4726761362.6700001</v>
          </cell>
          <cell r="X13"/>
          <cell r="Y13"/>
          <cell r="Z13"/>
          <cell r="AA13"/>
          <cell r="AB13"/>
          <cell r="AC13"/>
          <cell r="AD13"/>
          <cell r="AE13">
            <v>52817121636</v>
          </cell>
          <cell r="AG13">
            <v>12233805039.33</v>
          </cell>
          <cell r="AH13"/>
          <cell r="AI13"/>
          <cell r="AJ13"/>
          <cell r="AK13"/>
          <cell r="AL13">
            <v>4722065610.6700001</v>
          </cell>
          <cell r="AM13"/>
          <cell r="AN13"/>
          <cell r="AO13"/>
          <cell r="AP13"/>
          <cell r="AQ13"/>
          <cell r="AR13"/>
          <cell r="AS13"/>
          <cell r="AT13">
            <v>35538533329</v>
          </cell>
          <cell r="AV13">
            <v>14360542880.92</v>
          </cell>
          <cell r="AW13">
            <v>14360542880.92</v>
          </cell>
        </row>
        <row r="14">
          <cell r="O14">
            <v>21227</v>
          </cell>
          <cell r="R14">
            <v>1479468403</v>
          </cell>
          <cell r="S14"/>
          <cell r="T14"/>
          <cell r="U14"/>
          <cell r="V14"/>
          <cell r="W14">
            <v>1868188086.1700001</v>
          </cell>
          <cell r="X14"/>
          <cell r="Y14"/>
          <cell r="Z14"/>
          <cell r="AA14"/>
          <cell r="AB14"/>
          <cell r="AC14"/>
          <cell r="AD14"/>
          <cell r="AE14">
            <v>2753265473.8600001</v>
          </cell>
          <cell r="AG14">
            <v>1285276709.98</v>
          </cell>
          <cell r="AH14"/>
          <cell r="AI14"/>
          <cell r="AJ14"/>
          <cell r="AK14"/>
          <cell r="AL14">
            <v>0</v>
          </cell>
          <cell r="AM14"/>
          <cell r="AN14"/>
          <cell r="AO14"/>
          <cell r="AP14"/>
          <cell r="AQ14"/>
          <cell r="AR14"/>
          <cell r="AS14"/>
          <cell r="AT14">
            <v>1823475324.6799998</v>
          </cell>
          <cell r="AV14">
            <v>2932441767.8600001</v>
          </cell>
          <cell r="AW14">
            <v>2927441767.8600001</v>
          </cell>
        </row>
        <row r="15">
          <cell r="R15">
            <v>150000000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1089758855.74</v>
          </cell>
          <cell r="AG15">
            <v>63664297</v>
          </cell>
          <cell r="AH15"/>
          <cell r="AI15"/>
          <cell r="AJ15"/>
          <cell r="AK15"/>
          <cell r="AL15">
            <v>0</v>
          </cell>
          <cell r="AM15"/>
          <cell r="AN15"/>
          <cell r="AO15"/>
          <cell r="AP15"/>
          <cell r="AQ15"/>
          <cell r="AR15"/>
          <cell r="AS15"/>
          <cell r="AT15">
            <v>0</v>
          </cell>
          <cell r="AV15">
            <v>0</v>
          </cell>
          <cell r="AW15">
            <v>0</v>
          </cell>
        </row>
        <row r="16">
          <cell r="O16">
            <v>0.51929999999999998</v>
          </cell>
          <cell r="R16">
            <v>1312304900.2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0</v>
          </cell>
          <cell r="AG16">
            <v>1027447416</v>
          </cell>
          <cell r="AH16"/>
          <cell r="AI16"/>
          <cell r="AJ16"/>
          <cell r="AK16"/>
          <cell r="AL16">
            <v>0</v>
          </cell>
          <cell r="AM16"/>
          <cell r="AN16"/>
          <cell r="AO16"/>
          <cell r="AP16"/>
          <cell r="AQ16"/>
          <cell r="AR16"/>
          <cell r="AS16"/>
          <cell r="AT16">
            <v>0</v>
          </cell>
          <cell r="AV16">
            <v>0</v>
          </cell>
          <cell r="AW16">
            <v>0</v>
          </cell>
        </row>
        <row r="17">
          <cell r="O17">
            <v>0</v>
          </cell>
          <cell r="R17">
            <v>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0</v>
          </cell>
          <cell r="AG17">
            <v>0</v>
          </cell>
          <cell r="AH17"/>
          <cell r="AI17"/>
          <cell r="AJ17"/>
          <cell r="AK17"/>
          <cell r="AL17">
            <v>0</v>
          </cell>
          <cell r="AM17"/>
          <cell r="AN17"/>
          <cell r="AO17"/>
          <cell r="AP17"/>
          <cell r="AQ17"/>
          <cell r="AR17"/>
          <cell r="AS17"/>
          <cell r="AT17"/>
          <cell r="AV17"/>
          <cell r="AW17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C2AA-C04C-421D-97F6-2DF8064A2E0B}">
  <dimension ref="A1:HM330"/>
  <sheetViews>
    <sheetView tabSelected="1" topLeftCell="A5" zoomScale="70" zoomScaleNormal="70" workbookViewId="0">
      <pane xSplit="1" ySplit="3" topLeftCell="B8" activePane="bottomRight" state="frozen"/>
      <selection activeCell="A5" sqref="A5"/>
      <selection pane="topRight" activeCell="B5" sqref="B5"/>
      <selection pane="bottomLeft" activeCell="A8" sqref="A8"/>
      <selection pane="bottomRight" activeCell="A5" sqref="A5"/>
    </sheetView>
  </sheetViews>
  <sheetFormatPr baseColWidth="10" defaultRowHeight="15"/>
  <cols>
    <col min="1" max="1" width="17.7109375" customWidth="1"/>
    <col min="2" max="2" width="11.42578125" customWidth="1"/>
    <col min="3" max="3" width="26.5703125" customWidth="1"/>
    <col min="4" max="4" width="25.5703125" customWidth="1"/>
    <col min="5" max="5" width="12.28515625" customWidth="1"/>
    <col min="6" max="7" width="40" customWidth="1"/>
    <col min="8" max="8" width="16.42578125" customWidth="1"/>
    <col min="9" max="9" width="40" customWidth="1"/>
    <col min="10" max="10" width="11.42578125" customWidth="1"/>
    <col min="11" max="11" width="14.140625" customWidth="1"/>
    <col min="12" max="12" width="15" customWidth="1"/>
    <col min="13" max="13" width="28.85546875" customWidth="1"/>
    <col min="14" max="14" width="14.7109375" customWidth="1"/>
    <col min="15" max="15" width="40" customWidth="1"/>
    <col min="16" max="16" width="17.7109375" customWidth="1"/>
    <col min="17" max="17" width="40" customWidth="1"/>
    <col min="18" max="18" width="20.28515625" customWidth="1"/>
    <col min="19" max="20" width="11.42578125" customWidth="1"/>
    <col min="21" max="21" width="13.85546875" customWidth="1"/>
    <col min="22" max="22" width="13" customWidth="1"/>
    <col min="24" max="24" width="0" hidden="1" customWidth="1"/>
    <col min="25" max="25" width="16.28515625" style="187" bestFit="1" customWidth="1"/>
    <col min="26" max="26" width="0" hidden="1" customWidth="1"/>
    <col min="28" max="28" width="0" hidden="1" customWidth="1"/>
    <col min="30" max="30" width="0" hidden="1" customWidth="1"/>
    <col min="32" max="32" width="11.42578125" style="184"/>
    <col min="35" max="35" width="11.42578125" hidden="1" customWidth="1"/>
    <col min="36" max="36" width="11.42578125" customWidth="1"/>
    <col min="37" max="37" width="11.42578125" hidden="1" customWidth="1"/>
    <col min="38" max="38" width="11.42578125" customWidth="1"/>
    <col min="39" max="39" width="11.42578125" hidden="1" customWidth="1"/>
    <col min="40" max="40" width="11.42578125" customWidth="1"/>
    <col min="41" max="41" width="11.42578125" hidden="1" customWidth="1"/>
    <col min="42" max="42" width="11.42578125" customWidth="1"/>
    <col min="43" max="43" width="12.140625" customWidth="1"/>
    <col min="44" max="44" width="12.140625" hidden="1" customWidth="1"/>
    <col min="45" max="45" width="8.42578125" customWidth="1"/>
    <col min="46" max="59" width="21.42578125" hidden="1" customWidth="1"/>
    <col min="60" max="60" width="24.42578125" hidden="1" customWidth="1"/>
    <col min="61" max="74" width="21.42578125" hidden="1" customWidth="1"/>
    <col min="75" max="75" width="27.42578125" hidden="1" customWidth="1"/>
    <col min="76" max="76" width="27.28515625" hidden="1" customWidth="1"/>
    <col min="77" max="77" width="25" hidden="1" customWidth="1"/>
    <col min="78" max="80" width="12.85546875" hidden="1" customWidth="1"/>
    <col min="81" max="93" width="21.42578125" customWidth="1"/>
    <col min="94" max="94" width="25.28515625" customWidth="1"/>
    <col min="95" max="95" width="23.7109375" customWidth="1"/>
    <col min="96" max="96" width="25.140625" customWidth="1"/>
    <col min="97" max="104" width="21.42578125" customWidth="1"/>
    <col min="105" max="105" width="22.42578125" bestFit="1" customWidth="1"/>
    <col min="106" max="107" width="21.42578125" customWidth="1"/>
    <col min="108" max="108" width="22.85546875" customWidth="1"/>
    <col min="109" max="109" width="23.7109375" customWidth="1"/>
    <col min="110" max="110" width="24.85546875" customWidth="1"/>
    <col min="111" max="111" width="28.28515625" customWidth="1"/>
    <col min="112" max="112" width="25.5703125" customWidth="1"/>
    <col min="113" max="115" width="12.85546875" customWidth="1"/>
    <col min="116" max="147" width="21.42578125" hidden="1" customWidth="1"/>
    <col min="148" max="150" width="12.85546875" hidden="1" customWidth="1"/>
    <col min="151" max="182" width="21.42578125" hidden="1" customWidth="1"/>
    <col min="183" max="185" width="12.85546875" hidden="1" customWidth="1"/>
    <col min="186" max="217" width="21.42578125" hidden="1" customWidth="1"/>
    <col min="218" max="220" width="12.85546875" hidden="1" customWidth="1"/>
    <col min="221" max="221" width="26.42578125" customWidth="1"/>
  </cols>
  <sheetData>
    <row r="1" spans="1:221" ht="22.5" customHeight="1">
      <c r="HJ1" s="231" t="s">
        <v>70</v>
      </c>
      <c r="HK1" s="232"/>
      <c r="HL1" s="232"/>
      <c r="HM1" s="233"/>
    </row>
    <row r="2" spans="1:221" ht="22.5" customHeight="1">
      <c r="HJ2" s="241" t="s">
        <v>71</v>
      </c>
      <c r="HK2" s="242"/>
      <c r="HL2" s="242"/>
      <c r="HM2" s="243"/>
    </row>
    <row r="3" spans="1:221" ht="22.5" customHeight="1">
      <c r="HJ3" s="241" t="s">
        <v>72</v>
      </c>
      <c r="HK3" s="242"/>
      <c r="HL3" s="242"/>
      <c r="HM3" s="243"/>
    </row>
    <row r="4" spans="1:221" ht="22.5" customHeight="1" thickBot="1">
      <c r="HJ4" s="238" t="s">
        <v>73</v>
      </c>
      <c r="HK4" s="239"/>
      <c r="HL4" s="239"/>
      <c r="HM4" s="240"/>
    </row>
    <row r="5" spans="1:221" s="1" customFormat="1" ht="38.450000000000003" customHeight="1" thickBot="1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30"/>
      <c r="S5" s="30"/>
      <c r="T5" s="29"/>
      <c r="U5" s="29"/>
      <c r="V5" s="29"/>
      <c r="W5" s="250" t="s">
        <v>0</v>
      </c>
      <c r="X5" s="251"/>
      <c r="Y5" s="251"/>
      <c r="Z5" s="251"/>
      <c r="AA5" s="251"/>
      <c r="AB5" s="251"/>
      <c r="AC5" s="251"/>
      <c r="AD5" s="252"/>
      <c r="AE5" s="250" t="s">
        <v>1</v>
      </c>
      <c r="AF5" s="256"/>
      <c r="AG5" s="251"/>
      <c r="AH5" s="252"/>
      <c r="AI5" s="251" t="s">
        <v>2</v>
      </c>
      <c r="AJ5" s="251"/>
      <c r="AK5" s="251"/>
      <c r="AL5" s="251"/>
      <c r="AM5" s="251"/>
      <c r="AN5" s="251"/>
      <c r="AO5" s="251"/>
      <c r="AP5" s="251"/>
      <c r="AQ5" s="251"/>
      <c r="AR5" s="251"/>
      <c r="AS5" s="252"/>
      <c r="AT5" s="235" t="s">
        <v>3</v>
      </c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58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234" t="s">
        <v>4</v>
      </c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6"/>
      <c r="HK5" s="236"/>
      <c r="HL5" s="237"/>
      <c r="HM5" s="33"/>
    </row>
    <row r="6" spans="1:221" s="1" customFormat="1" ht="19.5" customHeight="1" thickBot="1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6"/>
      <c r="S6" s="36"/>
      <c r="T6" s="35"/>
      <c r="U6" s="35"/>
      <c r="V6" s="35"/>
      <c r="W6" s="253"/>
      <c r="X6" s="254"/>
      <c r="Y6" s="254"/>
      <c r="Z6" s="254"/>
      <c r="AA6" s="254"/>
      <c r="AB6" s="254"/>
      <c r="AC6" s="254"/>
      <c r="AD6" s="255"/>
      <c r="AE6" s="253"/>
      <c r="AF6" s="257"/>
      <c r="AG6" s="254"/>
      <c r="AH6" s="255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5"/>
      <c r="AT6" s="247" t="s">
        <v>5</v>
      </c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9"/>
      <c r="BI6" s="244" t="s">
        <v>6</v>
      </c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BW6" s="245"/>
      <c r="BX6" s="245"/>
      <c r="BY6" s="245"/>
      <c r="BZ6" s="245"/>
      <c r="CA6" s="245"/>
      <c r="CB6" s="246"/>
      <c r="CC6" s="247" t="s">
        <v>7</v>
      </c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9"/>
      <c r="CR6" s="244" t="s">
        <v>8</v>
      </c>
      <c r="CS6" s="245"/>
      <c r="CT6" s="245"/>
      <c r="CU6" s="245"/>
      <c r="CV6" s="245"/>
      <c r="CW6" s="245"/>
      <c r="CX6" s="245"/>
      <c r="CY6" s="245"/>
      <c r="CZ6" s="245"/>
      <c r="DA6" s="245"/>
      <c r="DB6" s="245"/>
      <c r="DC6" s="245"/>
      <c r="DD6" s="245"/>
      <c r="DE6" s="245"/>
      <c r="DF6" s="245"/>
      <c r="DG6" s="245"/>
      <c r="DH6" s="245"/>
      <c r="DI6" s="245"/>
      <c r="DJ6" s="245"/>
      <c r="DK6" s="246"/>
      <c r="DL6" s="247" t="s">
        <v>9</v>
      </c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9"/>
      <c r="EA6" s="244" t="s">
        <v>57</v>
      </c>
      <c r="EB6" s="245"/>
      <c r="EC6" s="245"/>
      <c r="ED6" s="245"/>
      <c r="EE6" s="245"/>
      <c r="EF6" s="245"/>
      <c r="EG6" s="245"/>
      <c r="EH6" s="245"/>
      <c r="EI6" s="245"/>
      <c r="EJ6" s="245"/>
      <c r="EK6" s="245"/>
      <c r="EL6" s="245"/>
      <c r="EM6" s="245"/>
      <c r="EN6" s="245"/>
      <c r="EO6" s="245"/>
      <c r="EP6" s="245"/>
      <c r="EQ6" s="245"/>
      <c r="ER6" s="245"/>
      <c r="ES6" s="245"/>
      <c r="ET6" s="246"/>
      <c r="EU6" s="247" t="s">
        <v>10</v>
      </c>
      <c r="EV6" s="248"/>
      <c r="EW6" s="248"/>
      <c r="EX6" s="248"/>
      <c r="EY6" s="248"/>
      <c r="EZ6" s="248"/>
      <c r="FA6" s="248"/>
      <c r="FB6" s="248"/>
      <c r="FC6" s="248"/>
      <c r="FD6" s="248"/>
      <c r="FE6" s="248"/>
      <c r="FF6" s="248"/>
      <c r="FG6" s="248"/>
      <c r="FH6" s="248"/>
      <c r="FI6" s="249"/>
      <c r="FJ6" s="244" t="s">
        <v>61</v>
      </c>
      <c r="FK6" s="245"/>
      <c r="FL6" s="245"/>
      <c r="FM6" s="245"/>
      <c r="FN6" s="245"/>
      <c r="FO6" s="245"/>
      <c r="FP6" s="245"/>
      <c r="FQ6" s="245"/>
      <c r="FR6" s="245"/>
      <c r="FS6" s="245"/>
      <c r="FT6" s="245"/>
      <c r="FU6" s="245"/>
      <c r="FV6" s="245"/>
      <c r="FW6" s="245"/>
      <c r="FX6" s="245"/>
      <c r="FY6" s="245"/>
      <c r="FZ6" s="245"/>
      <c r="GA6" s="245"/>
      <c r="GB6" s="245"/>
      <c r="GC6" s="246"/>
      <c r="GD6" s="247" t="s">
        <v>11</v>
      </c>
      <c r="GE6" s="248"/>
      <c r="GF6" s="248"/>
      <c r="GG6" s="248"/>
      <c r="GH6" s="248"/>
      <c r="GI6" s="248"/>
      <c r="GJ6" s="248"/>
      <c r="GK6" s="248"/>
      <c r="GL6" s="248"/>
      <c r="GM6" s="248"/>
      <c r="GN6" s="248"/>
      <c r="GO6" s="248"/>
      <c r="GP6" s="248"/>
      <c r="GQ6" s="248"/>
      <c r="GR6" s="249"/>
      <c r="GS6" s="244" t="s">
        <v>65</v>
      </c>
      <c r="GT6" s="245"/>
      <c r="GU6" s="245"/>
      <c r="GV6" s="245"/>
      <c r="GW6" s="245"/>
      <c r="GX6" s="245"/>
      <c r="GY6" s="245"/>
      <c r="GZ6" s="245"/>
      <c r="HA6" s="245"/>
      <c r="HB6" s="245"/>
      <c r="HC6" s="245"/>
      <c r="HD6" s="245"/>
      <c r="HE6" s="245"/>
      <c r="HF6" s="245"/>
      <c r="HG6" s="245"/>
      <c r="HH6" s="245"/>
      <c r="HI6" s="245"/>
      <c r="HJ6" s="245"/>
      <c r="HK6" s="245"/>
      <c r="HL6" s="246"/>
      <c r="HM6" s="37"/>
    </row>
    <row r="7" spans="1:221" s="1" customFormat="1" ht="52.5" customHeight="1" thickBot="1">
      <c r="A7" s="38" t="s">
        <v>12</v>
      </c>
      <c r="B7" s="38" t="s">
        <v>13</v>
      </c>
      <c r="C7" s="38" t="s">
        <v>14</v>
      </c>
      <c r="D7" s="38" t="s">
        <v>15</v>
      </c>
      <c r="E7" s="38" t="s">
        <v>16</v>
      </c>
      <c r="F7" s="38" t="s">
        <v>17</v>
      </c>
      <c r="G7" s="38" t="s">
        <v>18</v>
      </c>
      <c r="H7" s="38" t="s">
        <v>19</v>
      </c>
      <c r="I7" s="38" t="s">
        <v>20</v>
      </c>
      <c r="J7" s="38" t="s">
        <v>83</v>
      </c>
      <c r="K7" s="38" t="s">
        <v>55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75</v>
      </c>
      <c r="Q7" s="38" t="s">
        <v>25</v>
      </c>
      <c r="R7" s="38" t="s">
        <v>74</v>
      </c>
      <c r="S7" s="38" t="s">
        <v>31</v>
      </c>
      <c r="T7" s="38" t="s">
        <v>76</v>
      </c>
      <c r="U7" s="38" t="s">
        <v>78</v>
      </c>
      <c r="V7" s="31" t="s">
        <v>77</v>
      </c>
      <c r="W7" s="38">
        <v>2024</v>
      </c>
      <c r="X7" s="38"/>
      <c r="Y7" s="188">
        <v>2025</v>
      </c>
      <c r="Z7" s="38"/>
      <c r="AA7" s="38">
        <v>2026</v>
      </c>
      <c r="AB7" s="38"/>
      <c r="AC7" s="38">
        <v>2027</v>
      </c>
      <c r="AD7" s="38"/>
      <c r="AE7" s="38">
        <v>2024</v>
      </c>
      <c r="AF7" s="185">
        <v>2025</v>
      </c>
      <c r="AG7" s="38">
        <v>2026</v>
      </c>
      <c r="AH7" s="38">
        <v>2027</v>
      </c>
      <c r="AI7" s="76" t="s">
        <v>26</v>
      </c>
      <c r="AJ7" s="38">
        <v>2024</v>
      </c>
      <c r="AK7" s="38" t="s">
        <v>27</v>
      </c>
      <c r="AL7" s="38">
        <v>2025</v>
      </c>
      <c r="AM7" s="38" t="s">
        <v>28</v>
      </c>
      <c r="AN7" s="38">
        <v>2026</v>
      </c>
      <c r="AO7" s="38" t="s">
        <v>29</v>
      </c>
      <c r="AP7" s="38">
        <v>2027</v>
      </c>
      <c r="AQ7" s="250" t="s">
        <v>30</v>
      </c>
      <c r="AR7" s="251"/>
      <c r="AS7" s="252"/>
      <c r="AT7" s="95" t="s">
        <v>32</v>
      </c>
      <c r="AU7" s="39" t="s">
        <v>56</v>
      </c>
      <c r="AV7" s="39" t="s">
        <v>33</v>
      </c>
      <c r="AW7" s="39" t="s">
        <v>34</v>
      </c>
      <c r="AX7" s="39" t="s">
        <v>35</v>
      </c>
      <c r="AY7" s="39" t="s">
        <v>36</v>
      </c>
      <c r="AZ7" s="39" t="s">
        <v>37</v>
      </c>
      <c r="BA7" s="39" t="s">
        <v>38</v>
      </c>
      <c r="BB7" s="39" t="s">
        <v>39</v>
      </c>
      <c r="BC7" s="39" t="s">
        <v>40</v>
      </c>
      <c r="BD7" s="39" t="s">
        <v>79</v>
      </c>
      <c r="BE7" s="39" t="s">
        <v>41</v>
      </c>
      <c r="BF7" s="39" t="s">
        <v>42</v>
      </c>
      <c r="BG7" s="45" t="s">
        <v>43</v>
      </c>
      <c r="BH7" s="46" t="s">
        <v>44</v>
      </c>
      <c r="BI7" s="39" t="s">
        <v>32</v>
      </c>
      <c r="BJ7" s="39" t="s">
        <v>56</v>
      </c>
      <c r="BK7" s="39" t="s">
        <v>33</v>
      </c>
      <c r="BL7" s="39" t="s">
        <v>34</v>
      </c>
      <c r="BM7" s="39" t="s">
        <v>35</v>
      </c>
      <c r="BN7" s="39" t="s">
        <v>36</v>
      </c>
      <c r="BO7" s="39" t="s">
        <v>37</v>
      </c>
      <c r="BP7" s="39" t="s">
        <v>38</v>
      </c>
      <c r="BQ7" s="39" t="s">
        <v>39</v>
      </c>
      <c r="BR7" s="39" t="s">
        <v>40</v>
      </c>
      <c r="BS7" s="39" t="s">
        <v>79</v>
      </c>
      <c r="BT7" s="39" t="s">
        <v>41</v>
      </c>
      <c r="BU7" s="39" t="s">
        <v>42</v>
      </c>
      <c r="BV7" s="45" t="s">
        <v>43</v>
      </c>
      <c r="BW7" s="46" t="s">
        <v>45</v>
      </c>
      <c r="BX7" s="38" t="s">
        <v>46</v>
      </c>
      <c r="BY7" s="38" t="s">
        <v>47</v>
      </c>
      <c r="BZ7" s="38" t="s">
        <v>80</v>
      </c>
      <c r="CA7" s="38" t="s">
        <v>81</v>
      </c>
      <c r="CB7" s="38" t="s">
        <v>82</v>
      </c>
      <c r="CC7" s="39" t="s">
        <v>32</v>
      </c>
      <c r="CD7" s="39" t="s">
        <v>56</v>
      </c>
      <c r="CE7" s="39" t="s">
        <v>33</v>
      </c>
      <c r="CF7" s="39" t="s">
        <v>34</v>
      </c>
      <c r="CG7" s="39" t="s">
        <v>35</v>
      </c>
      <c r="CH7" s="39" t="s">
        <v>36</v>
      </c>
      <c r="CI7" s="39" t="s">
        <v>37</v>
      </c>
      <c r="CJ7" s="39" t="s">
        <v>38</v>
      </c>
      <c r="CK7" s="39" t="s">
        <v>39</v>
      </c>
      <c r="CL7" s="39" t="s">
        <v>40</v>
      </c>
      <c r="CM7" s="39" t="s">
        <v>79</v>
      </c>
      <c r="CN7" s="39" t="s">
        <v>41</v>
      </c>
      <c r="CO7" s="39" t="s">
        <v>42</v>
      </c>
      <c r="CP7" s="39" t="s">
        <v>43</v>
      </c>
      <c r="CQ7" s="38" t="s">
        <v>48</v>
      </c>
      <c r="CR7" s="39" t="s">
        <v>32</v>
      </c>
      <c r="CS7" s="39" t="s">
        <v>56</v>
      </c>
      <c r="CT7" s="39" t="s">
        <v>33</v>
      </c>
      <c r="CU7" s="39" t="s">
        <v>34</v>
      </c>
      <c r="CV7" s="39" t="s">
        <v>35</v>
      </c>
      <c r="CW7" s="39" t="s">
        <v>36</v>
      </c>
      <c r="CX7" s="39" t="s">
        <v>37</v>
      </c>
      <c r="CY7" s="39" t="s">
        <v>38</v>
      </c>
      <c r="CZ7" s="39" t="s">
        <v>39</v>
      </c>
      <c r="DA7" s="39" t="s">
        <v>40</v>
      </c>
      <c r="DB7" s="39" t="s">
        <v>79</v>
      </c>
      <c r="DC7" s="39" t="s">
        <v>41</v>
      </c>
      <c r="DD7" s="39" t="s">
        <v>42</v>
      </c>
      <c r="DE7" s="39" t="s">
        <v>43</v>
      </c>
      <c r="DF7" s="38" t="s">
        <v>49</v>
      </c>
      <c r="DG7" s="38" t="s">
        <v>50</v>
      </c>
      <c r="DH7" s="38" t="s">
        <v>51</v>
      </c>
      <c r="DI7" s="38" t="s">
        <v>80</v>
      </c>
      <c r="DJ7" s="38" t="s">
        <v>81</v>
      </c>
      <c r="DK7" s="38" t="s">
        <v>82</v>
      </c>
      <c r="DL7" s="39" t="s">
        <v>32</v>
      </c>
      <c r="DM7" s="39" t="s">
        <v>56</v>
      </c>
      <c r="DN7" s="39" t="s">
        <v>33</v>
      </c>
      <c r="DO7" s="39" t="s">
        <v>34</v>
      </c>
      <c r="DP7" s="39" t="s">
        <v>35</v>
      </c>
      <c r="DQ7" s="39" t="s">
        <v>36</v>
      </c>
      <c r="DR7" s="39" t="s">
        <v>37</v>
      </c>
      <c r="DS7" s="39" t="s">
        <v>38</v>
      </c>
      <c r="DT7" s="39" t="s">
        <v>39</v>
      </c>
      <c r="DU7" s="39" t="s">
        <v>40</v>
      </c>
      <c r="DV7" s="39" t="s">
        <v>79</v>
      </c>
      <c r="DW7" s="39" t="s">
        <v>41</v>
      </c>
      <c r="DX7" s="39" t="s">
        <v>42</v>
      </c>
      <c r="DY7" s="39" t="s">
        <v>43</v>
      </c>
      <c r="DZ7" s="38" t="s">
        <v>52</v>
      </c>
      <c r="EA7" s="39" t="s">
        <v>32</v>
      </c>
      <c r="EB7" s="39" t="s">
        <v>56</v>
      </c>
      <c r="EC7" s="39" t="s">
        <v>33</v>
      </c>
      <c r="ED7" s="39" t="s">
        <v>34</v>
      </c>
      <c r="EE7" s="39" t="s">
        <v>35</v>
      </c>
      <c r="EF7" s="39" t="s">
        <v>36</v>
      </c>
      <c r="EG7" s="39" t="s">
        <v>37</v>
      </c>
      <c r="EH7" s="39" t="s">
        <v>38</v>
      </c>
      <c r="EI7" s="39" t="s">
        <v>39</v>
      </c>
      <c r="EJ7" s="39" t="s">
        <v>40</v>
      </c>
      <c r="EK7" s="39" t="s">
        <v>79</v>
      </c>
      <c r="EL7" s="39" t="s">
        <v>41</v>
      </c>
      <c r="EM7" s="39" t="s">
        <v>42</v>
      </c>
      <c r="EN7" s="39" t="s">
        <v>43</v>
      </c>
      <c r="EO7" s="38" t="s">
        <v>59</v>
      </c>
      <c r="EP7" s="38" t="s">
        <v>60</v>
      </c>
      <c r="EQ7" s="38" t="s">
        <v>58</v>
      </c>
      <c r="ER7" s="38" t="s">
        <v>80</v>
      </c>
      <c r="ES7" s="38" t="s">
        <v>81</v>
      </c>
      <c r="ET7" s="38" t="s">
        <v>82</v>
      </c>
      <c r="EU7" s="39" t="s">
        <v>32</v>
      </c>
      <c r="EV7" s="39" t="s">
        <v>56</v>
      </c>
      <c r="EW7" s="39" t="s">
        <v>33</v>
      </c>
      <c r="EX7" s="39" t="s">
        <v>34</v>
      </c>
      <c r="EY7" s="39" t="s">
        <v>35</v>
      </c>
      <c r="EZ7" s="39" t="s">
        <v>36</v>
      </c>
      <c r="FA7" s="39" t="s">
        <v>37</v>
      </c>
      <c r="FB7" s="39" t="s">
        <v>38</v>
      </c>
      <c r="FC7" s="39" t="s">
        <v>39</v>
      </c>
      <c r="FD7" s="39" t="s">
        <v>40</v>
      </c>
      <c r="FE7" s="39" t="s">
        <v>79</v>
      </c>
      <c r="FF7" s="39" t="s">
        <v>41</v>
      </c>
      <c r="FG7" s="39" t="s">
        <v>42</v>
      </c>
      <c r="FH7" s="39" t="s">
        <v>43</v>
      </c>
      <c r="FI7" s="38" t="s">
        <v>53</v>
      </c>
      <c r="FJ7" s="39" t="s">
        <v>32</v>
      </c>
      <c r="FK7" s="39" t="s">
        <v>56</v>
      </c>
      <c r="FL7" s="39" t="s">
        <v>33</v>
      </c>
      <c r="FM7" s="39" t="s">
        <v>34</v>
      </c>
      <c r="FN7" s="39" t="s">
        <v>35</v>
      </c>
      <c r="FO7" s="39" t="s">
        <v>36</v>
      </c>
      <c r="FP7" s="39" t="s">
        <v>37</v>
      </c>
      <c r="FQ7" s="39" t="s">
        <v>38</v>
      </c>
      <c r="FR7" s="39" t="s">
        <v>39</v>
      </c>
      <c r="FS7" s="39" t="s">
        <v>40</v>
      </c>
      <c r="FT7" s="39" t="s">
        <v>79</v>
      </c>
      <c r="FU7" s="39" t="s">
        <v>41</v>
      </c>
      <c r="FV7" s="39" t="s">
        <v>42</v>
      </c>
      <c r="FW7" s="39" t="s">
        <v>43</v>
      </c>
      <c r="FX7" s="38" t="s">
        <v>62</v>
      </c>
      <c r="FY7" s="38" t="s">
        <v>63</v>
      </c>
      <c r="FZ7" s="38" t="s">
        <v>64</v>
      </c>
      <c r="GA7" s="38" t="s">
        <v>80</v>
      </c>
      <c r="GB7" s="38" t="s">
        <v>81</v>
      </c>
      <c r="GC7" s="38" t="s">
        <v>82</v>
      </c>
      <c r="GD7" s="39" t="s">
        <v>32</v>
      </c>
      <c r="GE7" s="39" t="s">
        <v>56</v>
      </c>
      <c r="GF7" s="39" t="s">
        <v>33</v>
      </c>
      <c r="GG7" s="39" t="s">
        <v>34</v>
      </c>
      <c r="GH7" s="39" t="s">
        <v>35</v>
      </c>
      <c r="GI7" s="39" t="s">
        <v>36</v>
      </c>
      <c r="GJ7" s="39" t="s">
        <v>37</v>
      </c>
      <c r="GK7" s="39" t="s">
        <v>38</v>
      </c>
      <c r="GL7" s="39" t="s">
        <v>39</v>
      </c>
      <c r="GM7" s="39" t="s">
        <v>40</v>
      </c>
      <c r="GN7" s="39" t="s">
        <v>79</v>
      </c>
      <c r="GO7" s="39" t="s">
        <v>41</v>
      </c>
      <c r="GP7" s="39" t="s">
        <v>42</v>
      </c>
      <c r="GQ7" s="39" t="s">
        <v>43</v>
      </c>
      <c r="GR7" s="38" t="s">
        <v>54</v>
      </c>
      <c r="GS7" s="39" t="s">
        <v>32</v>
      </c>
      <c r="GT7" s="39" t="s">
        <v>56</v>
      </c>
      <c r="GU7" s="39" t="s">
        <v>33</v>
      </c>
      <c r="GV7" s="39" t="s">
        <v>34</v>
      </c>
      <c r="GW7" s="39" t="s">
        <v>35</v>
      </c>
      <c r="GX7" s="39" t="s">
        <v>36</v>
      </c>
      <c r="GY7" s="39" t="s">
        <v>37</v>
      </c>
      <c r="GZ7" s="39" t="s">
        <v>38</v>
      </c>
      <c r="HA7" s="39" t="s">
        <v>39</v>
      </c>
      <c r="HB7" s="39" t="s">
        <v>40</v>
      </c>
      <c r="HC7" s="39" t="s">
        <v>79</v>
      </c>
      <c r="HD7" s="39" t="s">
        <v>41</v>
      </c>
      <c r="HE7" s="39" t="s">
        <v>42</v>
      </c>
      <c r="HF7" s="39" t="s">
        <v>43</v>
      </c>
      <c r="HG7" s="38" t="s">
        <v>66</v>
      </c>
      <c r="HH7" s="38" t="s">
        <v>67</v>
      </c>
      <c r="HI7" s="38" t="s">
        <v>68</v>
      </c>
      <c r="HJ7" s="38" t="s">
        <v>80</v>
      </c>
      <c r="HK7" s="38" t="s">
        <v>81</v>
      </c>
      <c r="HL7" s="38" t="s">
        <v>82</v>
      </c>
      <c r="HM7" s="40" t="s">
        <v>69</v>
      </c>
    </row>
    <row r="8" spans="1:221" ht="90">
      <c r="A8" s="13">
        <f>'[1]Plan Indicativo'!A8</f>
        <v>1</v>
      </c>
      <c r="B8" s="14" t="str">
        <f>'[1]Plan Indicativo'!B8</f>
        <v>LE-5</v>
      </c>
      <c r="C8" s="15" t="str">
        <f>'[1]Plan Indicativo'!C8</f>
        <v>Territorio seguro que protege</v>
      </c>
      <c r="D8" s="15" t="str">
        <f>'[1]Plan Indicativo'!D8</f>
        <v>Inclusión social y reconciliación</v>
      </c>
      <c r="E8" s="14">
        <f>'[1]Plan Indicativo'!E8</f>
        <v>41</v>
      </c>
      <c r="F8" s="16" t="str">
        <f>'[1]Plan Indicativo'!F8</f>
        <v>Diminuir a 14,1 la tasa de homicidios</v>
      </c>
      <c r="G8" s="16" t="str">
        <f>'[1]Plan Indicativo'!G8</f>
        <v>Disminuir a 14,44 indice de interrelación de problematicas</v>
      </c>
      <c r="H8" s="14">
        <f>'[1]Plan Indicativo'!H8</f>
        <v>60020023</v>
      </c>
      <c r="I8" s="16" t="str">
        <f>'[1]Plan Indicativo'!I8</f>
        <v>Indice de interrelación de problematicas</v>
      </c>
      <c r="J8" s="14">
        <f>'[1]Plan Indicativo'!J8</f>
        <v>15.44</v>
      </c>
      <c r="K8" s="14">
        <f>'[1]Plan Indicativo'!K8</f>
        <v>14.44</v>
      </c>
      <c r="L8" s="14" t="str">
        <f>'[1]Plan Indicativo'!L8</f>
        <v>4102</v>
      </c>
      <c r="M8" s="15" t="str">
        <f>'[1]Plan Indicativo'!M8</f>
        <v>Desarrollo integral de la primera infancia a la juventud, y fortalecimiento de las capacidades de las familias de niñas, niños y adolescentes (4102)</v>
      </c>
      <c r="N8" s="14" t="str">
        <f>'[1]Plan Indicativo'!N8</f>
        <v>4102038</v>
      </c>
      <c r="O8" s="16" t="str">
        <f>'[1]Plan Indicativo'!O8</f>
        <v>Atender a 30.000 niños, niñas, adolescentes y sus familias con un enfoque de inclusión social.</v>
      </c>
      <c r="P8" s="14">
        <f>'[1]Plan Indicativo'!P8</f>
        <v>410203800</v>
      </c>
      <c r="Q8" s="16" t="str">
        <f>'[1]Plan Indicativo'!Q8</f>
        <v>Niños, niñas, adolescentes y jóvenes atendidos en los servicios de restablecimiento en la administración de justicia.
 (410203800)</v>
      </c>
      <c r="R8" s="14" t="str">
        <f>'[1]Plan Indicativo'!AC8</f>
        <v>Acumulativa</v>
      </c>
      <c r="S8" s="14">
        <f>'[1]Plan Indicativo'!AD8</f>
        <v>10</v>
      </c>
      <c r="T8" s="17">
        <f>'[1]Plan Indicativo'!R8</f>
        <v>27311</v>
      </c>
      <c r="U8" s="14" t="str">
        <f>'[1]Plan Indicativo'!S8</f>
        <v>Número</v>
      </c>
      <c r="V8" s="19">
        <f>'[1]Plan Indicativo'!T8</f>
        <v>30000</v>
      </c>
      <c r="W8" s="116">
        <f>'[1]Plan Indicativo'!U8</f>
        <v>7500</v>
      </c>
      <c r="X8" s="158">
        <f>'[1]Plan Indicativo'!V8</f>
        <v>0.25</v>
      </c>
      <c r="Y8" s="189">
        <f>'[1]Plan Indicativo'!W8</f>
        <v>7500</v>
      </c>
      <c r="Z8" s="158">
        <f>'[1]Plan Indicativo'!X8</f>
        <v>0.25</v>
      </c>
      <c r="AA8" s="113">
        <f>'[1]Plan Indicativo'!Y8</f>
        <v>7500</v>
      </c>
      <c r="AB8" s="158">
        <f>'[1]Plan Indicativo'!Z8</f>
        <v>0.25</v>
      </c>
      <c r="AC8" s="113">
        <f>'[1]Plan Indicativo'!AA8</f>
        <v>7500</v>
      </c>
      <c r="AD8" s="24">
        <f>'[1]Plan Indicativo'!AB8</f>
        <v>0.25</v>
      </c>
      <c r="AE8" s="116">
        <v>15789</v>
      </c>
      <c r="AF8" s="113">
        <f>'[2]Plan de Acción-metas'!$O$11</f>
        <v>14384</v>
      </c>
      <c r="AG8" s="113"/>
      <c r="AH8" s="259"/>
      <c r="AI8" s="27">
        <f>IF(W8=0," -",AE8/W8)</f>
        <v>2.1052</v>
      </c>
      <c r="AJ8" s="97">
        <f t="shared" ref="AJ8:AJ71" si="0">IF(W8=0," -",IF(AI8&gt;100%,100%,AI8))</f>
        <v>1</v>
      </c>
      <c r="AK8" s="27">
        <f>IF(Y8=0," -",AF8/Y8)</f>
        <v>1.9178666666666666</v>
      </c>
      <c r="AL8" s="74">
        <f t="shared" ref="AL8:AL71" si="1">IF(Y8=0," -",IF(AK8&gt;100%,100%,AK8))</f>
        <v>1</v>
      </c>
      <c r="AM8" s="27">
        <f>IF(AA8=0," -",AG8/AA8)</f>
        <v>0</v>
      </c>
      <c r="AN8" s="74">
        <f t="shared" ref="AN8:AN71" si="2">IF(AA8=0," -",IF(AM8&gt;100%,100%,AM8))</f>
        <v>0</v>
      </c>
      <c r="AO8" s="27">
        <f>IF(AC8=0," -",AH8/AC8)</f>
        <v>0</v>
      </c>
      <c r="AP8" s="74">
        <f t="shared" ref="AP8:AP71" si="3">IF(AC8=0," -",IF(AO8&gt;100%,100%,AO8))</f>
        <v>0</v>
      </c>
      <c r="AQ8" s="26">
        <f>+IF(AR8&gt;100%,100%,AR8)</f>
        <v>1</v>
      </c>
      <c r="AR8" s="27">
        <f>+SUM(AE8:AH8)/V8</f>
        <v>1.0057666666666667</v>
      </c>
      <c r="AS8" s="98">
        <f>+AQ8</f>
        <v>1</v>
      </c>
      <c r="AT8" s="96">
        <v>562824341.65999997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9"/>
      <c r="BH8" s="47">
        <f>+SUM(AT8:BG8)</f>
        <v>562824341.65999997</v>
      </c>
      <c r="BI8" s="41">
        <v>474049258.30000001</v>
      </c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9"/>
      <c r="BW8" s="50">
        <f>+SUM(BI8:BV8)</f>
        <v>474049258.30000001</v>
      </c>
      <c r="BX8" s="51">
        <v>474049258.30000001</v>
      </c>
      <c r="BY8" s="52">
        <v>474049258.30000001</v>
      </c>
      <c r="BZ8" s="59">
        <f>IF(BH8=0," -",BW8/BH8)</f>
        <v>0.84226857868626326</v>
      </c>
      <c r="CA8" s="60">
        <f>+IF(BH8=0," -",IF(BZ8=0,"0,0%",BX8/BH8))</f>
        <v>0.84226857868626326</v>
      </c>
      <c r="CB8" s="61">
        <f>+IF(BH8=0," -",IF(BX8=0,"0,0%",BY8/BH8))</f>
        <v>0.84226857868626326</v>
      </c>
      <c r="CC8" s="41">
        <f>'[2]Plan de Acción-metas'!R11</f>
        <v>449395000</v>
      </c>
      <c r="CD8" s="17">
        <f>'[2]Plan de Acción-metas'!S11</f>
        <v>0</v>
      </c>
      <c r="CE8" s="17">
        <f>'[2]Plan de Acción-metas'!T11</f>
        <v>0</v>
      </c>
      <c r="CF8" s="17">
        <f>'[2]Plan de Acción-metas'!U11</f>
        <v>0</v>
      </c>
      <c r="CG8" s="17">
        <f>'[2]Plan de Acción-metas'!V11</f>
        <v>0</v>
      </c>
      <c r="CH8" s="17">
        <f>'[2]Plan de Acción-metas'!W11</f>
        <v>0</v>
      </c>
      <c r="CI8" s="17">
        <f>'[2]Plan de Acción-metas'!X11</f>
        <v>0</v>
      </c>
      <c r="CJ8" s="17">
        <f>'[2]Plan de Acción-metas'!Y11</f>
        <v>0</v>
      </c>
      <c r="CK8" s="17">
        <f>'[2]Plan de Acción-metas'!Z11</f>
        <v>0</v>
      </c>
      <c r="CL8" s="17">
        <f>'[2]Plan de Acción-metas'!AA11</f>
        <v>0</v>
      </c>
      <c r="CM8" s="17">
        <f>'[2]Plan de Acción-metas'!AB11</f>
        <v>0</v>
      </c>
      <c r="CN8" s="17">
        <f>'[2]Plan de Acción-metas'!AC11</f>
        <v>0</v>
      </c>
      <c r="CO8" s="17">
        <f>'[2]Plan de Acción-metas'!AD11</f>
        <v>0</v>
      </c>
      <c r="CP8" s="19">
        <f>'[2]Plan de Acción-metas'!AE11</f>
        <v>527625500</v>
      </c>
      <c r="CQ8" s="47">
        <f>+SUM(CC8:CP8)</f>
        <v>977020500</v>
      </c>
      <c r="CR8" s="41">
        <f>'[2]Plan de Acción-metas'!AG11</f>
        <v>427920000.01000005</v>
      </c>
      <c r="CS8" s="17">
        <f>'[2]Plan de Acción-metas'!AH11</f>
        <v>0</v>
      </c>
      <c r="CT8" s="17">
        <f>'[2]Plan de Acción-metas'!AI11</f>
        <v>0</v>
      </c>
      <c r="CU8" s="17">
        <f>'[2]Plan de Acción-metas'!AJ11</f>
        <v>0</v>
      </c>
      <c r="CV8" s="17">
        <f>'[2]Plan de Acción-metas'!AK11</f>
        <v>0</v>
      </c>
      <c r="CW8" s="17">
        <f>'[2]Plan de Acción-metas'!AL11</f>
        <v>0</v>
      </c>
      <c r="CX8" s="17">
        <f>'[2]Plan de Acción-metas'!AM11</f>
        <v>0</v>
      </c>
      <c r="CY8" s="17">
        <f>'[2]Plan de Acción-metas'!AN11</f>
        <v>0</v>
      </c>
      <c r="CZ8" s="17">
        <f>'[2]Plan de Acción-metas'!AO11</f>
        <v>0</v>
      </c>
      <c r="DA8" s="17">
        <f>'[2]Plan de Acción-metas'!AP11</f>
        <v>0</v>
      </c>
      <c r="DB8" s="17">
        <f>'[2]Plan de Acción-metas'!AQ11</f>
        <v>0</v>
      </c>
      <c r="DC8" s="17">
        <f>'[2]Plan de Acción-metas'!AR11</f>
        <v>0</v>
      </c>
      <c r="DD8" s="17">
        <f>'[2]Plan de Acción-metas'!AS11</f>
        <v>0</v>
      </c>
      <c r="DE8" s="19">
        <f>'[2]Plan de Acción-metas'!AT11</f>
        <v>384299999.99000001</v>
      </c>
      <c r="DF8" s="50">
        <f>+SUM(CR8:DE8)</f>
        <v>812220000</v>
      </c>
      <c r="DG8" s="51">
        <f>'[2]Plan de Acción-metas'!AV11</f>
        <v>692220000.00000012</v>
      </c>
      <c r="DH8" s="66">
        <f>'[2]Plan de Acción-metas'!AW11</f>
        <v>689286666.67000008</v>
      </c>
      <c r="DI8" s="67">
        <f>IF(CQ8=0," -",DF8/CQ8)</f>
        <v>0.83132339597787352</v>
      </c>
      <c r="DJ8" s="60">
        <f>+IF(CQ8=0," -",IF(DI8=0,"0,0%",DG8/CQ8))</f>
        <v>0.70850099869961802</v>
      </c>
      <c r="DK8" s="61">
        <f>+IF(CQ8=0," -",IF(DG8=0,"0,0%",DH8/CQ8))</f>
        <v>0.70549867343622785</v>
      </c>
      <c r="DL8" s="25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8"/>
      <c r="ES8" s="8"/>
      <c r="ET8" s="8"/>
      <c r="EU8" s="9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8"/>
      <c r="GB8" s="8"/>
      <c r="GC8" s="8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8"/>
      <c r="HK8" s="8"/>
      <c r="HL8" s="70"/>
      <c r="HM8" s="71" t="str">
        <f>'[1]Plan Indicativo'!BL8</f>
        <v>Secretaría de Desarrollo Social</v>
      </c>
    </row>
    <row r="9" spans="1:221" ht="60">
      <c r="A9" s="18">
        <f>'[1]Plan Indicativo'!A9</f>
        <v>2</v>
      </c>
      <c r="B9" s="4" t="str">
        <f>'[1]Plan Indicativo'!B9</f>
        <v>LE-5</v>
      </c>
      <c r="C9" s="5" t="str">
        <f>'[1]Plan Indicativo'!C9</f>
        <v>Territorio seguro que protege</v>
      </c>
      <c r="D9" s="5" t="str">
        <f>'[1]Plan Indicativo'!D9</f>
        <v>Gobierno territorial</v>
      </c>
      <c r="E9" s="4">
        <f>'[1]Plan Indicativo'!E9</f>
        <v>45</v>
      </c>
      <c r="F9" s="6" t="str">
        <f>'[1]Plan Indicativo'!F9</f>
        <v>Diminuir a 14,1 la tasa de homicidios</v>
      </c>
      <c r="G9" s="6" t="str">
        <f>'[1]Plan Indicativo'!G9</f>
        <v>Disminuir a 14,1 la tasa de homicidios en el municipio de Bucaramanga</v>
      </c>
      <c r="H9" s="4">
        <f>'[1]Plan Indicativo'!H9</f>
        <v>60010003</v>
      </c>
      <c r="I9" s="6" t="str">
        <f>'[1]Plan Indicativo'!I9</f>
        <v>Tasa de homicidios por cada 100.000 habitantes</v>
      </c>
      <c r="J9" s="4">
        <f>'[1]Plan Indicativo'!J9</f>
        <v>18.579999999999998</v>
      </c>
      <c r="K9" s="4">
        <f>'[1]Plan Indicativo'!K9</f>
        <v>14.1</v>
      </c>
      <c r="L9" s="4" t="str">
        <f>'[1]Plan Indicativo'!L9</f>
        <v>4501</v>
      </c>
      <c r="M9" s="5" t="str">
        <f>'[1]Plan Indicativo'!M9</f>
        <v xml:space="preserve"> Fortalecimiento de la convivencia y la seguridad ciudadana(4501)</v>
      </c>
      <c r="N9" s="4" t="str">
        <f>'[1]Plan Indicativo'!N9</f>
        <v>4501046</v>
      </c>
      <c r="O9" s="6" t="str">
        <f>'[1]Plan Indicativo'!O9</f>
        <v>Realizar un (1) documento de lineamiento técnico Plan Integral de Seguridad y Convivencia Ciudadana PISCC
(4501046)</v>
      </c>
      <c r="P9" s="4">
        <f>'[1]Plan Indicativo'!P9</f>
        <v>450104600</v>
      </c>
      <c r="Q9" s="6" t="str">
        <f>'[1]Plan Indicativo'!Q9</f>
        <v>Documento de lineamientos técnicos realizado. (450104600)</v>
      </c>
      <c r="R9" s="4" t="str">
        <f>'[1]Plan Indicativo'!AC9</f>
        <v>No Acumulativa</v>
      </c>
      <c r="S9" s="4">
        <f>'[1]Plan Indicativo'!AD9</f>
        <v>10</v>
      </c>
      <c r="T9" s="7">
        <f>'[1]Plan Indicativo'!R9</f>
        <v>1</v>
      </c>
      <c r="U9" s="4" t="str">
        <f>'[1]Plan Indicativo'!S9</f>
        <v>Número</v>
      </c>
      <c r="V9" s="20">
        <f>'[1]Plan Indicativo'!T9</f>
        <v>1</v>
      </c>
      <c r="W9" s="116">
        <f>'[1]Plan Indicativo'!U9</f>
        <v>1</v>
      </c>
      <c r="X9" s="158">
        <f>'[1]Plan Indicativo'!V9</f>
        <v>0.25</v>
      </c>
      <c r="Y9" s="189">
        <f>'[1]Plan Indicativo'!W9</f>
        <v>1</v>
      </c>
      <c r="Z9" s="158">
        <f>'[1]Plan Indicativo'!X9</f>
        <v>0.25</v>
      </c>
      <c r="AA9" s="113">
        <f>'[1]Plan Indicativo'!Y9</f>
        <v>1</v>
      </c>
      <c r="AB9" s="158">
        <f>'[1]Plan Indicativo'!Z9</f>
        <v>0.25</v>
      </c>
      <c r="AC9" s="113">
        <f>'[1]Plan Indicativo'!AA9</f>
        <v>1</v>
      </c>
      <c r="AD9" s="24">
        <f>'[1]Plan Indicativo'!AB9</f>
        <v>0.25</v>
      </c>
      <c r="AE9" s="260">
        <v>0.79</v>
      </c>
      <c r="AF9" s="113">
        <f>'[3]Plan de Acción-metas'!O11</f>
        <v>1</v>
      </c>
      <c r="AG9" s="113"/>
      <c r="AH9" s="259"/>
      <c r="AI9" s="11">
        <f t="shared" ref="AI9:AI40" si="4">IF(W9=0," -",AE9/W9)</f>
        <v>0.79</v>
      </c>
      <c r="AJ9" s="99">
        <f t="shared" si="0"/>
        <v>0.79</v>
      </c>
      <c r="AK9" s="11">
        <f>IF(Y9=0," -",AF9/Y9)</f>
        <v>1</v>
      </c>
      <c r="AL9" s="75">
        <f t="shared" si="1"/>
        <v>1</v>
      </c>
      <c r="AM9" s="11">
        <f>IF(AA9=0," -",AG9/AA9)</f>
        <v>0</v>
      </c>
      <c r="AN9" s="75">
        <f t="shared" si="2"/>
        <v>0</v>
      </c>
      <c r="AO9" s="11">
        <f>IF(AC9=0," -",AH9/AC9)</f>
        <v>0</v>
      </c>
      <c r="AP9" s="75">
        <f t="shared" si="3"/>
        <v>0</v>
      </c>
      <c r="AQ9" s="12">
        <f>+IF(AR9&gt;100%,100%,AR9)</f>
        <v>0.44750000000000001</v>
      </c>
      <c r="AR9" s="11">
        <f>+AVERAGE(AJ9,AL9,AN9,AP9)</f>
        <v>0.44750000000000001</v>
      </c>
      <c r="AS9" s="100">
        <f>+AQ9</f>
        <v>0.44750000000000001</v>
      </c>
      <c r="AT9" s="25">
        <v>120000000</v>
      </c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20"/>
      <c r="BH9" s="48">
        <f>+SUM(AT9:BG9)</f>
        <v>120000000</v>
      </c>
      <c r="BI9" s="23">
        <v>93000000</v>
      </c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20"/>
      <c r="BW9" s="53">
        <f>+SUM(BI9:BV9)</f>
        <v>93000000</v>
      </c>
      <c r="BX9" s="54">
        <v>93000000</v>
      </c>
      <c r="BY9" s="55">
        <v>93000000</v>
      </c>
      <c r="BZ9" s="62">
        <f>IF(BH9=0," -",BW9/BH9)</f>
        <v>0.77500000000000002</v>
      </c>
      <c r="CA9" s="63">
        <f>+IF(BH9=0," -",IF(BZ9=0,"0,0%",BX9/BH9))</f>
        <v>0.77500000000000002</v>
      </c>
      <c r="CB9" s="64">
        <f>+IF(BH9=0," -",IF(BX9=0,"0,0%",BY9/BH9))</f>
        <v>0.77500000000000002</v>
      </c>
      <c r="CC9" s="23">
        <f>'[3]Plan de Acción-metas'!R11</f>
        <v>200727272</v>
      </c>
      <c r="CD9" s="7">
        <f>'[3]Plan de Acción-metas'!S11</f>
        <v>0</v>
      </c>
      <c r="CE9" s="7">
        <f>'[3]Plan de Acción-metas'!T11</f>
        <v>0</v>
      </c>
      <c r="CF9" s="7">
        <f>'[3]Plan de Acción-metas'!U11</f>
        <v>0</v>
      </c>
      <c r="CG9" s="7">
        <f>'[3]Plan de Acción-metas'!V11</f>
        <v>0</v>
      </c>
      <c r="CH9" s="7">
        <f>'[3]Plan de Acción-metas'!W11</f>
        <v>0</v>
      </c>
      <c r="CI9" s="7">
        <f>'[3]Plan de Acción-metas'!X11</f>
        <v>0</v>
      </c>
      <c r="CJ9" s="7">
        <f>'[3]Plan de Acción-metas'!Y11</f>
        <v>0</v>
      </c>
      <c r="CK9" s="7">
        <f>'[3]Plan de Acción-metas'!Z11</f>
        <v>0</v>
      </c>
      <c r="CL9" s="7">
        <f>'[3]Plan de Acción-metas'!AA11</f>
        <v>0</v>
      </c>
      <c r="CM9" s="7">
        <f>'[3]Plan de Acción-metas'!AB11</f>
        <v>0</v>
      </c>
      <c r="CN9" s="7">
        <f>'[3]Plan de Acción-metas'!AC11</f>
        <v>0</v>
      </c>
      <c r="CO9" s="7">
        <f>'[3]Plan de Acción-metas'!AD11</f>
        <v>0</v>
      </c>
      <c r="CP9" s="20">
        <f>'[3]Plan de Acción-metas'!AE11</f>
        <v>96237000</v>
      </c>
      <c r="CQ9" s="48">
        <f>+SUM(CC9:CP9)</f>
        <v>296964272</v>
      </c>
      <c r="CR9" s="23">
        <f>'[3]Plan de Acción-metas'!AG11</f>
        <v>197560605.33000001</v>
      </c>
      <c r="CS9" s="7">
        <f>'[3]Plan de Acción-metas'!AH11</f>
        <v>0</v>
      </c>
      <c r="CT9" s="7">
        <f>'[3]Plan de Acción-metas'!AI11</f>
        <v>0</v>
      </c>
      <c r="CU9" s="7">
        <f>'[3]Plan de Acción-metas'!AJ11</f>
        <v>0</v>
      </c>
      <c r="CV9" s="7">
        <f>'[3]Plan de Acción-metas'!AK11</f>
        <v>0</v>
      </c>
      <c r="CW9" s="7">
        <f>'[3]Plan de Acción-metas'!AL11</f>
        <v>0</v>
      </c>
      <c r="CX9" s="7">
        <f>'[3]Plan de Acción-metas'!AM11</f>
        <v>0</v>
      </c>
      <c r="CY9" s="7">
        <f>'[3]Plan de Acción-metas'!AN11</f>
        <v>0</v>
      </c>
      <c r="CZ9" s="7">
        <f>'[3]Plan de Acción-metas'!AO11</f>
        <v>0</v>
      </c>
      <c r="DA9" s="7">
        <f>'[3]Plan de Acción-metas'!AP11</f>
        <v>0</v>
      </c>
      <c r="DB9" s="7">
        <f>'[3]Plan de Acción-metas'!AQ11</f>
        <v>0</v>
      </c>
      <c r="DC9" s="7">
        <f>'[3]Plan de Acción-metas'!AR11</f>
        <v>0</v>
      </c>
      <c r="DD9" s="7">
        <f>'[3]Plan de Acción-metas'!AS11</f>
        <v>0</v>
      </c>
      <c r="DE9" s="20">
        <f>'[3]Plan de Acción-metas'!AT11</f>
        <v>70966061.340000004</v>
      </c>
      <c r="DF9" s="53">
        <f>+SUM(CR9:DE9)</f>
        <v>268526666.67000002</v>
      </c>
      <c r="DG9" s="54">
        <f>'[3]Plan de Acción-metas'!AV11</f>
        <v>268526666.67000002</v>
      </c>
      <c r="DH9" s="179">
        <f>'[3]Plan de Acción-metas'!AW11</f>
        <v>268526666.67000002</v>
      </c>
      <c r="DI9" s="69">
        <f>IF(CQ9=0," -",DF9/CQ9)</f>
        <v>0.90423896740682674</v>
      </c>
      <c r="DJ9" s="63">
        <f>+IF(CQ9=0," -",IF(DI9=0,"0,0%",DG9/CQ9))</f>
        <v>0.90423896740682674</v>
      </c>
      <c r="DK9" s="64">
        <f>+IF(CQ9=0," -",IF(DG9=0,"0,0%",DH9/CQ9))</f>
        <v>0.90423896740682674</v>
      </c>
      <c r="DL9" s="25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8"/>
      <c r="ES9" s="8"/>
      <c r="ET9" s="8"/>
      <c r="EU9" s="9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8"/>
      <c r="GB9" s="8"/>
      <c r="GC9" s="8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8"/>
      <c r="HK9" s="8"/>
      <c r="HL9" s="70"/>
      <c r="HM9" s="72" t="str">
        <f>'[1]Plan Indicativo'!BL9</f>
        <v>Secretaría del Interior</v>
      </c>
    </row>
    <row r="10" spans="1:221" ht="60">
      <c r="A10" s="18">
        <f>'[1]Plan Indicativo'!A10</f>
        <v>3</v>
      </c>
      <c r="B10" s="4" t="str">
        <f>'[1]Plan Indicativo'!B10</f>
        <v>LE-5</v>
      </c>
      <c r="C10" s="5" t="str">
        <f>'[1]Plan Indicativo'!C10</f>
        <v>Territorio seguro que protege</v>
      </c>
      <c r="D10" s="5" t="str">
        <f>'[1]Plan Indicativo'!D10</f>
        <v>Gobierno territorial</v>
      </c>
      <c r="E10" s="4">
        <f>'[1]Plan Indicativo'!E10</f>
        <v>45</v>
      </c>
      <c r="F10" s="6" t="str">
        <f>'[1]Plan Indicativo'!F10</f>
        <v>Diminuir a 14,1 la tasa de homicidios</v>
      </c>
      <c r="G10" s="6" t="str">
        <f>'[1]Plan Indicativo'!G10</f>
        <v>Disminuir a 14,1 la tasa de homicidios en el municipio de Bucaramanga</v>
      </c>
      <c r="H10" s="4">
        <f>'[1]Plan Indicativo'!H10</f>
        <v>60010003</v>
      </c>
      <c r="I10" s="6" t="str">
        <f>'[1]Plan Indicativo'!I10</f>
        <v>Tasa de homicidios por cada 100.000 habitantes</v>
      </c>
      <c r="J10" s="4">
        <f>'[1]Plan Indicativo'!J10</f>
        <v>18.579999999999998</v>
      </c>
      <c r="K10" s="4">
        <f>'[1]Plan Indicativo'!K10</f>
        <v>14.1</v>
      </c>
      <c r="L10" s="4" t="str">
        <f>'[1]Plan Indicativo'!L10</f>
        <v>4501</v>
      </c>
      <c r="M10" s="5" t="str">
        <f>'[1]Plan Indicativo'!M10</f>
        <v xml:space="preserve"> Fortalecimiento de la convivencia y la seguridad ciudadana(4501)</v>
      </c>
      <c r="N10" s="4" t="str">
        <f>'[1]Plan Indicativo'!N10</f>
        <v>4501029</v>
      </c>
      <c r="O10" s="6" t="str">
        <f>'[1]Plan Indicativo'!O10</f>
        <v>Apoyar financieramente nueve (9) proyectos de convivencia y seguridad ciudadana (4501029) entre ellos, senderos seguros.</v>
      </c>
      <c r="P10" s="4">
        <f>'[1]Plan Indicativo'!P10</f>
        <v>450102900</v>
      </c>
      <c r="Q10" s="6" t="str">
        <f>'[1]Plan Indicativo'!Q10</f>
        <v>Proyecto de convivencia y seguridad ciudadana apoyados financieramente (450102900)</v>
      </c>
      <c r="R10" s="4" t="str">
        <f>'[1]Plan Indicativo'!AC10</f>
        <v>No Acumulativa</v>
      </c>
      <c r="S10" s="4">
        <f>'[1]Plan Indicativo'!AD10</f>
        <v>11</v>
      </c>
      <c r="T10" s="7">
        <f>'[1]Plan Indicativo'!R10</f>
        <v>7</v>
      </c>
      <c r="U10" s="4" t="str">
        <f>'[1]Plan Indicativo'!S10</f>
        <v>Número</v>
      </c>
      <c r="V10" s="20">
        <f>'[1]Plan Indicativo'!T10</f>
        <v>9</v>
      </c>
      <c r="W10" s="116">
        <f>'[1]Plan Indicativo'!U10</f>
        <v>9</v>
      </c>
      <c r="X10" s="158">
        <f>'[1]Plan Indicativo'!V10</f>
        <v>0.25</v>
      </c>
      <c r="Y10" s="189">
        <f>'[1]Plan Indicativo'!W10</f>
        <v>9</v>
      </c>
      <c r="Z10" s="158">
        <f>'[1]Plan Indicativo'!X10</f>
        <v>0.25</v>
      </c>
      <c r="AA10" s="113">
        <f>'[1]Plan Indicativo'!Y10</f>
        <v>9</v>
      </c>
      <c r="AB10" s="158">
        <f>'[1]Plan Indicativo'!Z10</f>
        <v>0.25</v>
      </c>
      <c r="AC10" s="113">
        <f>'[1]Plan Indicativo'!AA10</f>
        <v>9</v>
      </c>
      <c r="AD10" s="24">
        <f>'[1]Plan Indicativo'!AB10</f>
        <v>0.25</v>
      </c>
      <c r="AE10" s="116">
        <v>7.8</v>
      </c>
      <c r="AF10" s="113">
        <f>'[3]Plan de Acción-metas'!O12</f>
        <v>7</v>
      </c>
      <c r="AG10" s="113"/>
      <c r="AH10" s="259"/>
      <c r="AI10" s="11">
        <f t="shared" si="4"/>
        <v>0.8666666666666667</v>
      </c>
      <c r="AJ10" s="99">
        <f t="shared" si="0"/>
        <v>0.8666666666666667</v>
      </c>
      <c r="AK10" s="11">
        <f t="shared" ref="AK10:AK73" si="5">IF(Y10=0," -",AF10/Y10)</f>
        <v>0.77777777777777779</v>
      </c>
      <c r="AL10" s="75">
        <f t="shared" si="1"/>
        <v>0.77777777777777779</v>
      </c>
      <c r="AM10" s="11">
        <f t="shared" ref="AM10:AM73" si="6">IF(AA10=0," -",AG10/AA10)</f>
        <v>0</v>
      </c>
      <c r="AN10" s="75">
        <f t="shared" si="2"/>
        <v>0</v>
      </c>
      <c r="AO10" s="11">
        <f t="shared" ref="AO10:AO73" si="7">IF(AC10=0," -",AH10/AC10)</f>
        <v>0</v>
      </c>
      <c r="AP10" s="75">
        <f t="shared" si="3"/>
        <v>0</v>
      </c>
      <c r="AQ10" s="12">
        <f t="shared" ref="AQ10:AQ73" si="8">+IF(AR10&gt;100%,100%,AR10)</f>
        <v>0.41111111111111109</v>
      </c>
      <c r="AR10" s="11">
        <f>+AVERAGE(AJ10,AL10,AN10,AP10)</f>
        <v>0.41111111111111109</v>
      </c>
      <c r="AS10" s="100">
        <f t="shared" ref="AS10:AS73" si="9">+AQ10</f>
        <v>0.41111111111111109</v>
      </c>
      <c r="AT10" s="25">
        <v>10584260577.83</v>
      </c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20"/>
      <c r="BH10" s="48">
        <f t="shared" ref="BH10:BH73" si="10">+SUM(AT10:BG10)</f>
        <v>10584260577.83</v>
      </c>
      <c r="BI10" s="23">
        <v>9030180196.6599998</v>
      </c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20"/>
      <c r="BW10" s="53">
        <f t="shared" ref="BW10:BW73" si="11">+SUM(BI10:BV10)</f>
        <v>9030180196.6599998</v>
      </c>
      <c r="BX10" s="54">
        <v>8818637601.6599998</v>
      </c>
      <c r="BY10" s="55">
        <v>8775757601.6599998</v>
      </c>
      <c r="BZ10" s="62">
        <f t="shared" ref="BZ10:BZ73" si="12">IF(BH10=0," -",BW10/BH10)</f>
        <v>0.85317062351760242</v>
      </c>
      <c r="CA10" s="63">
        <f t="shared" ref="CA10:CA73" si="13">+IF(BH10=0," -",IF(BZ10=0,"0,0%",BX10/BH10))</f>
        <v>0.83318409791721226</v>
      </c>
      <c r="CB10" s="64">
        <f t="shared" ref="CB10:CB73" si="14">+IF(BH10=0," -",IF(BX10=0,"0,0%",BY10/BH10))</f>
        <v>0.82913279932297534</v>
      </c>
      <c r="CC10" s="23">
        <f>'[3]Plan de Acción-metas'!R12</f>
        <v>10820186463</v>
      </c>
      <c r="CD10" s="7">
        <f>'[3]Plan de Acción-metas'!S12</f>
        <v>0</v>
      </c>
      <c r="CE10" s="7">
        <f>'[3]Plan de Acción-metas'!T12</f>
        <v>0</v>
      </c>
      <c r="CF10" s="7">
        <f>'[3]Plan de Acción-metas'!U12</f>
        <v>0</v>
      </c>
      <c r="CG10" s="7">
        <f>'[3]Plan de Acción-metas'!V12</f>
        <v>0</v>
      </c>
      <c r="CH10" s="7">
        <f>'[3]Plan de Acción-metas'!W12</f>
        <v>0</v>
      </c>
      <c r="CI10" s="7">
        <f>'[3]Plan de Acción-metas'!X12</f>
        <v>0</v>
      </c>
      <c r="CJ10" s="7">
        <f>'[3]Plan de Acción-metas'!Y12</f>
        <v>0</v>
      </c>
      <c r="CK10" s="7">
        <f>'[3]Plan de Acción-metas'!Z12</f>
        <v>0</v>
      </c>
      <c r="CL10" s="7">
        <f>'[3]Plan de Acción-metas'!AA12</f>
        <v>0</v>
      </c>
      <c r="CM10" s="7">
        <f>'[3]Plan de Acción-metas'!AB12</f>
        <v>0</v>
      </c>
      <c r="CN10" s="7">
        <f>'[3]Plan de Acción-metas'!AC12</f>
        <v>0</v>
      </c>
      <c r="CO10" s="7">
        <f>'[3]Plan de Acción-metas'!AD12</f>
        <v>0</v>
      </c>
      <c r="CP10" s="20">
        <f>'[3]Plan de Acción-metas'!AE12</f>
        <v>7919418153</v>
      </c>
      <c r="CQ10" s="48">
        <f t="shared" ref="CQ10:CQ73" si="15">+SUM(CC10:CP10)</f>
        <v>18739604616</v>
      </c>
      <c r="CR10" s="23">
        <f>'[3]Plan de Acción-metas'!AG12</f>
        <v>9912690405.1999989</v>
      </c>
      <c r="CS10" s="7">
        <f>'[3]Plan de Acción-metas'!AH12</f>
        <v>0</v>
      </c>
      <c r="CT10" s="7">
        <f>'[3]Plan de Acción-metas'!AI12</f>
        <v>0</v>
      </c>
      <c r="CU10" s="7">
        <f>'[3]Plan de Acción-metas'!AJ12</f>
        <v>0</v>
      </c>
      <c r="CV10" s="7">
        <f>'[3]Plan de Acción-metas'!AK12</f>
        <v>0</v>
      </c>
      <c r="CW10" s="7">
        <f>'[3]Plan de Acción-metas'!AL12</f>
        <v>0</v>
      </c>
      <c r="CX10" s="7">
        <f>'[3]Plan de Acción-metas'!AM12</f>
        <v>0</v>
      </c>
      <c r="CY10" s="7">
        <f>'[3]Plan de Acción-metas'!AN12</f>
        <v>0</v>
      </c>
      <c r="CZ10" s="7">
        <f>'[3]Plan de Acción-metas'!AO12</f>
        <v>0</v>
      </c>
      <c r="DA10" s="7">
        <f>'[3]Plan de Acción-metas'!AP12</f>
        <v>0</v>
      </c>
      <c r="DB10" s="7">
        <f>'[3]Plan de Acción-metas'!AQ12</f>
        <v>0</v>
      </c>
      <c r="DC10" s="7">
        <f>'[3]Plan de Acción-metas'!AR12</f>
        <v>0</v>
      </c>
      <c r="DD10" s="7">
        <f>'[3]Plan de Acción-metas'!AS12</f>
        <v>0</v>
      </c>
      <c r="DE10" s="20">
        <f>'[3]Plan de Acción-metas'!AT12</f>
        <v>5163300774.0599995</v>
      </c>
      <c r="DF10" s="53">
        <f t="shared" ref="DF10:DF73" si="16">+SUM(CR10:DE10)</f>
        <v>15075991179.259998</v>
      </c>
      <c r="DG10" s="54">
        <f>'[3]Plan de Acción-metas'!AV12</f>
        <v>11873435248.269999</v>
      </c>
      <c r="DH10" s="179">
        <f>'[3]Plan de Acción-metas'!AW12</f>
        <v>11692473999.210001</v>
      </c>
      <c r="DI10" s="69">
        <f t="shared" ref="DI10:DI73" si="17">IF(CQ10=0," -",DF10/CQ10)</f>
        <v>0.80449889355659165</v>
      </c>
      <c r="DJ10" s="63">
        <f t="shared" ref="DJ10:DJ73" si="18">+IF(CQ10=0," -",IF(DI10=0,"0,0%",DG10/CQ10))</f>
        <v>0.63360116136774736</v>
      </c>
      <c r="DK10" s="64">
        <f t="shared" ref="DK10:DK73" si="19">+IF(CQ10=0," -",IF(DG10=0,"0,0%",DH10/CQ10))</f>
        <v>0.62394454092307206</v>
      </c>
      <c r="DL10" s="25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8"/>
      <c r="ES10" s="8"/>
      <c r="ET10" s="8"/>
      <c r="EU10" s="9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8"/>
      <c r="GB10" s="8"/>
      <c r="GC10" s="8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8"/>
      <c r="HK10" s="8"/>
      <c r="HL10" s="70"/>
      <c r="HM10" s="72" t="str">
        <f>'[1]Plan Indicativo'!BL10</f>
        <v>Secretaría del Interior</v>
      </c>
    </row>
    <row r="11" spans="1:221" ht="60">
      <c r="A11" s="18">
        <f>'[1]Plan Indicativo'!A11</f>
        <v>4</v>
      </c>
      <c r="B11" s="4" t="str">
        <f>'[1]Plan Indicativo'!B11</f>
        <v>LE-5</v>
      </c>
      <c r="C11" s="5" t="str">
        <f>'[1]Plan Indicativo'!C11</f>
        <v>Territorio seguro que protege</v>
      </c>
      <c r="D11" s="5" t="str">
        <f>'[1]Plan Indicativo'!D11</f>
        <v>Justicia y del derecho.</v>
      </c>
      <c r="E11" s="4">
        <f>'[1]Plan Indicativo'!E11</f>
        <v>12</v>
      </c>
      <c r="F11" s="6" t="str">
        <f>'[1]Plan Indicativo'!F11</f>
        <v>Diminuir a 14,1 la tasa de homicidios</v>
      </c>
      <c r="G11" s="6" t="str">
        <f>'[1]Plan Indicativo'!G11</f>
        <v>Disminuir a 14,1 la tasa de homicidios en el municipio de Bucaramanga</v>
      </c>
      <c r="H11" s="4">
        <f>'[1]Plan Indicativo'!H11</f>
        <v>60010003</v>
      </c>
      <c r="I11" s="6" t="str">
        <f>'[1]Plan Indicativo'!I11</f>
        <v>Tasa de homicidios por cada 100.000 habitantes</v>
      </c>
      <c r="J11" s="4">
        <f>'[1]Plan Indicativo'!J11</f>
        <v>18.579999999999998</v>
      </c>
      <c r="K11" s="4">
        <f>'[1]Plan Indicativo'!K11</f>
        <v>14.1</v>
      </c>
      <c r="L11" s="4" t="str">
        <f>'[1]Plan Indicativo'!L11</f>
        <v>1207</v>
      </c>
      <c r="M11" s="5" t="str">
        <f>'[1]Plan Indicativo'!M11</f>
        <v>Fortalecimiento de la política criminal del Estado colombiano (1207)</v>
      </c>
      <c r="N11" s="4" t="str">
        <f>'[1]Plan Indicativo'!N11</f>
        <v>1207002</v>
      </c>
      <c r="O11" s="6" t="str">
        <f>'[1]Plan Indicativo'!O11</f>
        <v>Elaborar un (1) Documento de planeación sobre fortalecimiento para la persecución del crimen organizado y otros fenómenos criminales</v>
      </c>
      <c r="P11" s="4">
        <f>'[1]Plan Indicativo'!P11</f>
        <v>120700200</v>
      </c>
      <c r="Q11" s="6" t="str">
        <f>'[1]Plan Indicativo'!Q11</f>
        <v>Documentos de planeación realizados-120700200</v>
      </c>
      <c r="R11" s="4" t="str">
        <f>'[1]Plan Indicativo'!AC11</f>
        <v>No Acumulativa</v>
      </c>
      <c r="S11" s="4">
        <f>'[1]Plan Indicativo'!AD11</f>
        <v>16</v>
      </c>
      <c r="T11" s="7">
        <f>'[1]Plan Indicativo'!R11</f>
        <v>0</v>
      </c>
      <c r="U11" s="4" t="str">
        <f>'[1]Plan Indicativo'!S11</f>
        <v>Número</v>
      </c>
      <c r="V11" s="20">
        <f>'[1]Plan Indicativo'!T11</f>
        <v>1</v>
      </c>
      <c r="W11" s="116">
        <f>'[1]Plan Indicativo'!U11</f>
        <v>1</v>
      </c>
      <c r="X11" s="158">
        <f>'[1]Plan Indicativo'!V11</f>
        <v>0.25</v>
      </c>
      <c r="Y11" s="189">
        <f>'[1]Plan Indicativo'!W11</f>
        <v>1</v>
      </c>
      <c r="Z11" s="158">
        <f>'[1]Plan Indicativo'!X11</f>
        <v>0.25</v>
      </c>
      <c r="AA11" s="113">
        <f>'[1]Plan Indicativo'!Y11</f>
        <v>0</v>
      </c>
      <c r="AB11" s="158">
        <f>'[1]Plan Indicativo'!Z11</f>
        <v>0.25</v>
      </c>
      <c r="AC11" s="113">
        <f>'[1]Plan Indicativo'!AA11</f>
        <v>0</v>
      </c>
      <c r="AD11" s="24">
        <f>'[1]Plan Indicativo'!AB11</f>
        <v>0.25</v>
      </c>
      <c r="AE11" s="116">
        <v>0.71</v>
      </c>
      <c r="AF11" s="113">
        <f>'[3]Plan de Acción-metas'!O13</f>
        <v>1</v>
      </c>
      <c r="AG11" s="113"/>
      <c r="AH11" s="259"/>
      <c r="AI11" s="11">
        <f t="shared" si="4"/>
        <v>0.71</v>
      </c>
      <c r="AJ11" s="99">
        <f t="shared" si="0"/>
        <v>0.71</v>
      </c>
      <c r="AK11" s="11">
        <f t="shared" si="5"/>
        <v>1</v>
      </c>
      <c r="AL11" s="75">
        <f t="shared" si="1"/>
        <v>1</v>
      </c>
      <c r="AM11" s="11" t="str">
        <f t="shared" si="6"/>
        <v xml:space="preserve"> -</v>
      </c>
      <c r="AN11" s="75" t="str">
        <f t="shared" si="2"/>
        <v xml:space="preserve"> -</v>
      </c>
      <c r="AO11" s="11" t="str">
        <f t="shared" si="7"/>
        <v xml:space="preserve"> -</v>
      </c>
      <c r="AP11" s="75" t="str">
        <f t="shared" si="3"/>
        <v xml:space="preserve"> -</v>
      </c>
      <c r="AQ11" s="12">
        <f t="shared" si="8"/>
        <v>0.85499999999999998</v>
      </c>
      <c r="AR11" s="11">
        <f>+AVERAGE(AJ11,AL11)</f>
        <v>0.85499999999999998</v>
      </c>
      <c r="AS11" s="100">
        <f t="shared" si="9"/>
        <v>0.85499999999999998</v>
      </c>
      <c r="AT11" s="25">
        <v>250000000</v>
      </c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20"/>
      <c r="BH11" s="48">
        <f t="shared" si="10"/>
        <v>250000000</v>
      </c>
      <c r="BI11" s="23">
        <v>171883333.33000001</v>
      </c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20"/>
      <c r="BW11" s="53">
        <f t="shared" si="11"/>
        <v>171883333.33000001</v>
      </c>
      <c r="BX11" s="54">
        <v>171883333.33000001</v>
      </c>
      <c r="BY11" s="55">
        <v>171883333.33000001</v>
      </c>
      <c r="BZ11" s="62">
        <f t="shared" si="12"/>
        <v>0.68753333332000011</v>
      </c>
      <c r="CA11" s="63">
        <f t="shared" si="13"/>
        <v>0.68753333332000011</v>
      </c>
      <c r="CB11" s="64">
        <f t="shared" si="14"/>
        <v>0.68753333332000011</v>
      </c>
      <c r="CC11" s="23">
        <f>'[3]Plan de Acción-metas'!R13</f>
        <v>50000000</v>
      </c>
      <c r="CD11" s="7">
        <f>'[3]Plan de Acción-metas'!S13</f>
        <v>0</v>
      </c>
      <c r="CE11" s="7">
        <f>'[3]Plan de Acción-metas'!T13</f>
        <v>0</v>
      </c>
      <c r="CF11" s="7">
        <f>'[3]Plan de Acción-metas'!U13</f>
        <v>0</v>
      </c>
      <c r="CG11" s="7">
        <f>'[3]Plan de Acción-metas'!V13</f>
        <v>0</v>
      </c>
      <c r="CH11" s="7">
        <f>'[3]Plan de Acción-metas'!W13</f>
        <v>0</v>
      </c>
      <c r="CI11" s="7">
        <f>'[3]Plan de Acción-metas'!X13</f>
        <v>0</v>
      </c>
      <c r="CJ11" s="7">
        <f>'[3]Plan de Acción-metas'!Y13</f>
        <v>0</v>
      </c>
      <c r="CK11" s="7">
        <f>'[3]Plan de Acción-metas'!Z13</f>
        <v>0</v>
      </c>
      <c r="CL11" s="7">
        <f>'[3]Plan de Acción-metas'!AA13</f>
        <v>0</v>
      </c>
      <c r="CM11" s="7">
        <f>'[3]Plan de Acción-metas'!AB13</f>
        <v>0</v>
      </c>
      <c r="CN11" s="7">
        <f>'[3]Plan de Acción-metas'!AC13</f>
        <v>0</v>
      </c>
      <c r="CO11" s="7">
        <f>'[3]Plan de Acción-metas'!AD13</f>
        <v>0</v>
      </c>
      <c r="CP11" s="20">
        <f>'[3]Plan de Acción-metas'!AE13</f>
        <v>0</v>
      </c>
      <c r="CQ11" s="48">
        <f t="shared" si="15"/>
        <v>50000000</v>
      </c>
      <c r="CR11" s="23">
        <f>'[3]Plan de Acción-metas'!AG13</f>
        <v>33915000</v>
      </c>
      <c r="CS11" s="7">
        <f>'[3]Plan de Acción-metas'!AH13</f>
        <v>0</v>
      </c>
      <c r="CT11" s="7">
        <f>'[3]Plan de Acción-metas'!AI13</f>
        <v>0</v>
      </c>
      <c r="CU11" s="7">
        <f>'[3]Plan de Acción-metas'!AJ13</f>
        <v>0</v>
      </c>
      <c r="CV11" s="7">
        <f>'[3]Plan de Acción-metas'!AK13</f>
        <v>0</v>
      </c>
      <c r="CW11" s="7">
        <f>'[3]Plan de Acción-metas'!AL13</f>
        <v>0</v>
      </c>
      <c r="CX11" s="7">
        <f>'[3]Plan de Acción-metas'!AM13</f>
        <v>0</v>
      </c>
      <c r="CY11" s="7">
        <f>'[3]Plan de Acción-metas'!AN13</f>
        <v>0</v>
      </c>
      <c r="CZ11" s="7">
        <f>'[3]Plan de Acción-metas'!AO13</f>
        <v>0</v>
      </c>
      <c r="DA11" s="7">
        <f>'[3]Plan de Acción-metas'!AP13</f>
        <v>0</v>
      </c>
      <c r="DB11" s="7">
        <f>'[3]Plan de Acción-metas'!AQ13</f>
        <v>0</v>
      </c>
      <c r="DC11" s="7">
        <f>'[3]Plan de Acción-metas'!AR13</f>
        <v>0</v>
      </c>
      <c r="DD11" s="7">
        <f>'[3]Plan de Acción-metas'!AS13</f>
        <v>0</v>
      </c>
      <c r="DE11" s="20">
        <f>'[3]Plan de Acción-metas'!AT13</f>
        <v>0</v>
      </c>
      <c r="DF11" s="53">
        <f t="shared" si="16"/>
        <v>33915000</v>
      </c>
      <c r="DG11" s="54">
        <f>'[3]Plan de Acción-metas'!AV13</f>
        <v>33915000</v>
      </c>
      <c r="DH11" s="179">
        <f>'[3]Plan de Acción-metas'!AW13</f>
        <v>33915000</v>
      </c>
      <c r="DI11" s="69">
        <f t="shared" si="17"/>
        <v>0.67830000000000001</v>
      </c>
      <c r="DJ11" s="63">
        <f t="shared" si="18"/>
        <v>0.67830000000000001</v>
      </c>
      <c r="DK11" s="64">
        <f t="shared" si="19"/>
        <v>0.67830000000000001</v>
      </c>
      <c r="DL11" s="25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8"/>
      <c r="ES11" s="8"/>
      <c r="ET11" s="8"/>
      <c r="EU11" s="9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8"/>
      <c r="GB11" s="8"/>
      <c r="GC11" s="8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8"/>
      <c r="HK11" s="8"/>
      <c r="HL11" s="70"/>
      <c r="HM11" s="72" t="str">
        <f>'[1]Plan Indicativo'!BL11</f>
        <v>Secretaría del Interior</v>
      </c>
    </row>
    <row r="12" spans="1:221" ht="60">
      <c r="A12" s="18">
        <f>'[1]Plan Indicativo'!A12</f>
        <v>5</v>
      </c>
      <c r="B12" s="4" t="str">
        <f>'[1]Plan Indicativo'!B12</f>
        <v>LE-5</v>
      </c>
      <c r="C12" s="5" t="str">
        <f>'[1]Plan Indicativo'!C12</f>
        <v>Territorio seguro que protege</v>
      </c>
      <c r="D12" s="5" t="str">
        <f>'[1]Plan Indicativo'!D12</f>
        <v>Justicia y del derecho.</v>
      </c>
      <c r="E12" s="4">
        <f>'[1]Plan Indicativo'!E12</f>
        <v>12</v>
      </c>
      <c r="F12" s="6" t="str">
        <f>'[1]Plan Indicativo'!F12</f>
        <v>Diminuir a 14,1 la tasa de homicidios</v>
      </c>
      <c r="G12" s="6" t="str">
        <f>'[1]Plan Indicativo'!G12</f>
        <v>Disminuir a 14,1 la tasa de homicidios en el municipio de Bucaramanga</v>
      </c>
      <c r="H12" s="4">
        <f>'[1]Plan Indicativo'!H12</f>
        <v>60010003</v>
      </c>
      <c r="I12" s="6" t="str">
        <f>'[1]Plan Indicativo'!I12</f>
        <v>Tasa de homicidios por cada 100.000 habitantes</v>
      </c>
      <c r="J12" s="4">
        <f>'[1]Plan Indicativo'!J12</f>
        <v>18.579999999999998</v>
      </c>
      <c r="K12" s="4">
        <f>'[1]Plan Indicativo'!K12</f>
        <v>14.1</v>
      </c>
      <c r="L12" s="4" t="str">
        <f>'[1]Plan Indicativo'!L12</f>
        <v>1202</v>
      </c>
      <c r="M12" s="5" t="str">
        <f>'[1]Plan Indicativo'!M12</f>
        <v>Promoción al acceso a la justicia (1202)</v>
      </c>
      <c r="N12" s="4" t="str">
        <f>'[1]Plan Indicativo'!N12</f>
        <v>1202004</v>
      </c>
      <c r="O12" s="6" t="str">
        <f>'[1]Plan Indicativo'!O12</f>
        <v>Implementar (1) un sistema local de justicia para la articulación entre los operadores de los Servicio de justicia (120200400)</v>
      </c>
      <c r="P12" s="4">
        <f>'[1]Plan Indicativo'!P12</f>
        <v>120200400</v>
      </c>
      <c r="Q12" s="6" t="str">
        <f>'[1]Plan Indicativo'!Q12</f>
        <v>Asistencias técnicas para la articulación de los operadores del servicio de justicia (120200400)</v>
      </c>
      <c r="R12" s="4" t="str">
        <f>'[1]Plan Indicativo'!AC12</f>
        <v>No Acumulativa</v>
      </c>
      <c r="S12" s="4">
        <f>'[1]Plan Indicativo'!AD12</f>
        <v>16</v>
      </c>
      <c r="T12" s="7">
        <f>'[1]Plan Indicativo'!R12</f>
        <v>0</v>
      </c>
      <c r="U12" s="4" t="str">
        <f>'[1]Plan Indicativo'!S12</f>
        <v>Número</v>
      </c>
      <c r="V12" s="20">
        <f>'[1]Plan Indicativo'!T12</f>
        <v>1</v>
      </c>
      <c r="W12" s="116">
        <f>'[1]Plan Indicativo'!U12</f>
        <v>0</v>
      </c>
      <c r="X12" s="158">
        <f>'[1]Plan Indicativo'!V12</f>
        <v>0.25</v>
      </c>
      <c r="Y12" s="189">
        <f>'[1]Plan Indicativo'!W12</f>
        <v>1</v>
      </c>
      <c r="Z12" s="158">
        <f>'[1]Plan Indicativo'!X12</f>
        <v>0.25</v>
      </c>
      <c r="AA12" s="113">
        <f>'[1]Plan Indicativo'!Y12</f>
        <v>1</v>
      </c>
      <c r="AB12" s="158">
        <f>'[1]Plan Indicativo'!Z12</f>
        <v>0.25</v>
      </c>
      <c r="AC12" s="113">
        <f>'[1]Plan Indicativo'!AA12</f>
        <v>1</v>
      </c>
      <c r="AD12" s="24">
        <f>'[1]Plan Indicativo'!AB12</f>
        <v>0.25</v>
      </c>
      <c r="AE12" s="116">
        <v>0</v>
      </c>
      <c r="AF12" s="113">
        <f>'[3]Plan de Acción-metas'!O14</f>
        <v>0</v>
      </c>
      <c r="AG12" s="113"/>
      <c r="AH12" s="259"/>
      <c r="AI12" s="11" t="str">
        <f t="shared" si="4"/>
        <v xml:space="preserve"> -</v>
      </c>
      <c r="AJ12" s="99" t="str">
        <f t="shared" si="0"/>
        <v xml:space="preserve"> -</v>
      </c>
      <c r="AK12" s="11">
        <f t="shared" si="5"/>
        <v>0</v>
      </c>
      <c r="AL12" s="75">
        <f t="shared" si="1"/>
        <v>0</v>
      </c>
      <c r="AM12" s="11">
        <f t="shared" si="6"/>
        <v>0</v>
      </c>
      <c r="AN12" s="75">
        <f t="shared" si="2"/>
        <v>0</v>
      </c>
      <c r="AO12" s="11">
        <f t="shared" si="7"/>
        <v>0</v>
      </c>
      <c r="AP12" s="75">
        <f t="shared" si="3"/>
        <v>0</v>
      </c>
      <c r="AQ12" s="12">
        <f t="shared" si="8"/>
        <v>0</v>
      </c>
      <c r="AR12" s="11">
        <f>+AVERAGE(AL12,AN12,AP12)</f>
        <v>0</v>
      </c>
      <c r="AS12" s="100">
        <f t="shared" si="9"/>
        <v>0</v>
      </c>
      <c r="AT12" s="25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20"/>
      <c r="BH12" s="48">
        <f t="shared" si="10"/>
        <v>0</v>
      </c>
      <c r="BI12" s="23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20"/>
      <c r="BW12" s="53">
        <f t="shared" si="11"/>
        <v>0</v>
      </c>
      <c r="BX12" s="54">
        <v>0</v>
      </c>
      <c r="BY12" s="55">
        <v>0</v>
      </c>
      <c r="BZ12" s="62" t="str">
        <f t="shared" si="12"/>
        <v xml:space="preserve"> -</v>
      </c>
      <c r="CA12" s="63" t="str">
        <f t="shared" si="13"/>
        <v xml:space="preserve"> -</v>
      </c>
      <c r="CB12" s="64" t="str">
        <f t="shared" si="14"/>
        <v xml:space="preserve"> -</v>
      </c>
      <c r="CC12" s="23">
        <f>'[3]Plan de Acción-metas'!R14</f>
        <v>55000000</v>
      </c>
      <c r="CD12" s="7">
        <f>'[3]Plan de Acción-metas'!S14</f>
        <v>0</v>
      </c>
      <c r="CE12" s="7">
        <f>'[3]Plan de Acción-metas'!T14</f>
        <v>0</v>
      </c>
      <c r="CF12" s="7">
        <f>'[3]Plan de Acción-metas'!U14</f>
        <v>0</v>
      </c>
      <c r="CG12" s="7">
        <f>'[3]Plan de Acción-metas'!V14</f>
        <v>0</v>
      </c>
      <c r="CH12" s="7">
        <f>'[3]Plan de Acción-metas'!W14</f>
        <v>0</v>
      </c>
      <c r="CI12" s="7">
        <f>'[3]Plan de Acción-metas'!X14</f>
        <v>0</v>
      </c>
      <c r="CJ12" s="7">
        <f>'[3]Plan de Acción-metas'!Y14</f>
        <v>0</v>
      </c>
      <c r="CK12" s="7">
        <f>'[3]Plan de Acción-metas'!Z14</f>
        <v>0</v>
      </c>
      <c r="CL12" s="7">
        <f>'[3]Plan de Acción-metas'!AA14</f>
        <v>0</v>
      </c>
      <c r="CM12" s="7">
        <f>'[3]Plan de Acción-metas'!AB14</f>
        <v>0</v>
      </c>
      <c r="CN12" s="7">
        <f>'[3]Plan de Acción-metas'!AC14</f>
        <v>0</v>
      </c>
      <c r="CO12" s="7">
        <f>'[3]Plan de Acción-metas'!AD14</f>
        <v>0</v>
      </c>
      <c r="CP12" s="20">
        <f>'[3]Plan de Acción-metas'!AE14</f>
        <v>0</v>
      </c>
      <c r="CQ12" s="48">
        <f t="shared" si="15"/>
        <v>55000000</v>
      </c>
      <c r="CR12" s="23">
        <f>'[3]Plan de Acción-metas'!AG14</f>
        <v>0</v>
      </c>
      <c r="CS12" s="7">
        <f>'[3]Plan de Acción-metas'!AH14</f>
        <v>0</v>
      </c>
      <c r="CT12" s="7">
        <f>'[3]Plan de Acción-metas'!AI14</f>
        <v>0</v>
      </c>
      <c r="CU12" s="7">
        <f>'[3]Plan de Acción-metas'!AJ14</f>
        <v>0</v>
      </c>
      <c r="CV12" s="7">
        <f>'[3]Plan de Acción-metas'!AK14</f>
        <v>0</v>
      </c>
      <c r="CW12" s="7">
        <f>'[3]Plan de Acción-metas'!AL14</f>
        <v>0</v>
      </c>
      <c r="CX12" s="7">
        <f>'[3]Plan de Acción-metas'!AM14</f>
        <v>0</v>
      </c>
      <c r="CY12" s="7">
        <f>'[3]Plan de Acción-metas'!AN14</f>
        <v>0</v>
      </c>
      <c r="CZ12" s="7">
        <f>'[3]Plan de Acción-metas'!AO14</f>
        <v>0</v>
      </c>
      <c r="DA12" s="7">
        <f>'[3]Plan de Acción-metas'!AP14</f>
        <v>0</v>
      </c>
      <c r="DB12" s="7">
        <f>'[3]Plan de Acción-metas'!AQ14</f>
        <v>0</v>
      </c>
      <c r="DC12" s="7">
        <f>'[3]Plan de Acción-metas'!AR14</f>
        <v>0</v>
      </c>
      <c r="DD12" s="7">
        <f>'[3]Plan de Acción-metas'!AS14</f>
        <v>0</v>
      </c>
      <c r="DE12" s="20">
        <f>'[3]Plan de Acción-metas'!AT14</f>
        <v>0</v>
      </c>
      <c r="DF12" s="53">
        <f t="shared" si="16"/>
        <v>0</v>
      </c>
      <c r="DG12" s="54">
        <f>'[3]Plan de Acción-metas'!AV14</f>
        <v>0</v>
      </c>
      <c r="DH12" s="179">
        <f>'[3]Plan de Acción-metas'!AW14</f>
        <v>0</v>
      </c>
      <c r="DI12" s="69">
        <f t="shared" si="17"/>
        <v>0</v>
      </c>
      <c r="DJ12" s="63" t="str">
        <f t="shared" si="18"/>
        <v>0,0%</v>
      </c>
      <c r="DK12" s="64" t="str">
        <f t="shared" si="19"/>
        <v>0,0%</v>
      </c>
      <c r="DL12" s="25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8"/>
      <c r="ES12" s="8"/>
      <c r="ET12" s="8"/>
      <c r="EU12" s="9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8"/>
      <c r="GB12" s="8"/>
      <c r="GC12" s="8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8"/>
      <c r="HK12" s="8"/>
      <c r="HL12" s="70"/>
      <c r="HM12" s="72" t="str">
        <f>'[1]Plan Indicativo'!BL12</f>
        <v>Secretaría del Interior</v>
      </c>
    </row>
    <row r="13" spans="1:221" ht="45">
      <c r="A13" s="18">
        <f>'[1]Plan Indicativo'!A13</f>
        <v>6</v>
      </c>
      <c r="B13" s="4" t="str">
        <f>'[1]Plan Indicativo'!B13</f>
        <v>LE-5</v>
      </c>
      <c r="C13" s="5" t="str">
        <f>'[1]Plan Indicativo'!C13</f>
        <v>Territorio seguro que protege</v>
      </c>
      <c r="D13" s="5" t="str">
        <f>'[1]Plan Indicativo'!D13</f>
        <v>Justicia y del derecho.</v>
      </c>
      <c r="E13" s="4">
        <f>'[1]Plan Indicativo'!E13</f>
        <v>12</v>
      </c>
      <c r="F13" s="6" t="str">
        <f>'[1]Plan Indicativo'!F13</f>
        <v>Diminuir a 14,1 la tasa de homicidios</v>
      </c>
      <c r="G13" s="6" t="str">
        <f>'[1]Plan Indicativo'!G13</f>
        <v>Disminuir a 231,9 la tasa de lesiones interpersonales en el municipio de Bucaramanga</v>
      </c>
      <c r="H13" s="4" t="str">
        <f>'[1]Plan Indicativo'!H13</f>
        <v>00000051</v>
      </c>
      <c r="I13" s="6" t="str">
        <f>'[1]Plan Indicativo'!I13</f>
        <v>Tasa de lesiones interpersonales 
(por cada 100.000 habitantes)</v>
      </c>
      <c r="J13" s="4">
        <f>'[1]Plan Indicativo'!J13</f>
        <v>261.7</v>
      </c>
      <c r="K13" s="4">
        <f>'[1]Plan Indicativo'!K13</f>
        <v>231.9</v>
      </c>
      <c r="L13" s="4" t="str">
        <f>'[1]Plan Indicativo'!L13</f>
        <v>1206</v>
      </c>
      <c r="M13" s="5" t="str">
        <f>'[1]Plan Indicativo'!M13</f>
        <v>Sistema penitenciario y carcelario en el marco de los derechos humanos (1206)</v>
      </c>
      <c r="N13" s="4" t="str">
        <f>'[1]Plan Indicativo'!N13</f>
        <v>1206007</v>
      </c>
      <c r="O13" s="6" t="str">
        <f>'[1]Plan Indicativo'!O13</f>
        <v>Beneficiar a 2432 personas privadas de la libertad con servicios de bienestar en el municipio de Bucaramanga</v>
      </c>
      <c r="P13" s="4">
        <f>'[1]Plan Indicativo'!P13</f>
        <v>120600700</v>
      </c>
      <c r="Q13" s="6" t="str">
        <f>'[1]Plan Indicativo'!Q13</f>
        <v>Personas privadas de la libertad no condenadas con Servicio de bienestar (120600700)</v>
      </c>
      <c r="R13" s="4" t="str">
        <f>'[1]Plan Indicativo'!AC13</f>
        <v>Acumulativa</v>
      </c>
      <c r="S13" s="4">
        <f>'[1]Plan Indicativo'!AD13</f>
        <v>10</v>
      </c>
      <c r="T13" s="7">
        <f>'[1]Plan Indicativo'!R13</f>
        <v>0</v>
      </c>
      <c r="U13" s="4" t="str">
        <f>'[1]Plan Indicativo'!S13</f>
        <v>Número</v>
      </c>
      <c r="V13" s="20">
        <f>'[1]Plan Indicativo'!T13</f>
        <v>2432</v>
      </c>
      <c r="W13" s="116">
        <f>'[1]Plan Indicativo'!U13</f>
        <v>608</v>
      </c>
      <c r="X13" s="158">
        <f>'[1]Plan Indicativo'!V13</f>
        <v>0.25</v>
      </c>
      <c r="Y13" s="189">
        <f>'[1]Plan Indicativo'!W13</f>
        <v>608</v>
      </c>
      <c r="Z13" s="158">
        <f>'[1]Plan Indicativo'!X13</f>
        <v>0.25</v>
      </c>
      <c r="AA13" s="113">
        <f>'[1]Plan Indicativo'!Y13</f>
        <v>608</v>
      </c>
      <c r="AB13" s="158">
        <f>'[1]Plan Indicativo'!Z13</f>
        <v>0.25</v>
      </c>
      <c r="AC13" s="113">
        <f>'[1]Plan Indicativo'!AA13</f>
        <v>608</v>
      </c>
      <c r="AD13" s="24">
        <f>'[1]Plan Indicativo'!AB13</f>
        <v>0.25</v>
      </c>
      <c r="AE13" s="116">
        <v>304</v>
      </c>
      <c r="AF13" s="113">
        <f>'[3]Plan de Acción-metas'!O15</f>
        <v>608</v>
      </c>
      <c r="AG13" s="113"/>
      <c r="AH13" s="259"/>
      <c r="AI13" s="11">
        <f t="shared" si="4"/>
        <v>0.5</v>
      </c>
      <c r="AJ13" s="99">
        <f t="shared" si="0"/>
        <v>0.5</v>
      </c>
      <c r="AK13" s="11">
        <f t="shared" si="5"/>
        <v>1</v>
      </c>
      <c r="AL13" s="75">
        <f t="shared" si="1"/>
        <v>1</v>
      </c>
      <c r="AM13" s="11">
        <f t="shared" si="6"/>
        <v>0</v>
      </c>
      <c r="AN13" s="75">
        <f t="shared" si="2"/>
        <v>0</v>
      </c>
      <c r="AO13" s="11">
        <f t="shared" si="7"/>
        <v>0</v>
      </c>
      <c r="AP13" s="75">
        <f t="shared" si="3"/>
        <v>0</v>
      </c>
      <c r="AQ13" s="12">
        <f t="shared" si="8"/>
        <v>0.375</v>
      </c>
      <c r="AR13" s="11">
        <f>+SUM(AE13:AH13)/V13</f>
        <v>0.375</v>
      </c>
      <c r="AS13" s="100">
        <f t="shared" si="9"/>
        <v>0.375</v>
      </c>
      <c r="AT13" s="25">
        <v>2044100000</v>
      </c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20"/>
      <c r="BH13" s="48">
        <f t="shared" si="10"/>
        <v>2044100000</v>
      </c>
      <c r="BI13" s="23">
        <v>688849689</v>
      </c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20"/>
      <c r="BW13" s="53">
        <f t="shared" si="11"/>
        <v>688849689</v>
      </c>
      <c r="BX13" s="54">
        <v>688849689</v>
      </c>
      <c r="BY13" s="55">
        <v>688849689</v>
      </c>
      <c r="BZ13" s="62">
        <f t="shared" si="12"/>
        <v>0.3369941240643804</v>
      </c>
      <c r="CA13" s="63">
        <f t="shared" si="13"/>
        <v>0.3369941240643804</v>
      </c>
      <c r="CB13" s="64">
        <f t="shared" si="14"/>
        <v>0.3369941240643804</v>
      </c>
      <c r="CC13" s="23">
        <f>'[3]Plan de Acción-metas'!R15</f>
        <v>999196583</v>
      </c>
      <c r="CD13" s="7">
        <f>'[3]Plan de Acción-metas'!S15</f>
        <v>0</v>
      </c>
      <c r="CE13" s="7">
        <f>'[3]Plan de Acción-metas'!T15</f>
        <v>0</v>
      </c>
      <c r="CF13" s="7">
        <f>'[3]Plan de Acción-metas'!U15</f>
        <v>0</v>
      </c>
      <c r="CG13" s="7">
        <f>'[3]Plan de Acción-metas'!V15</f>
        <v>0</v>
      </c>
      <c r="CH13" s="7">
        <f>'[3]Plan de Acción-metas'!W15</f>
        <v>0</v>
      </c>
      <c r="CI13" s="7">
        <f>'[3]Plan de Acción-metas'!X15</f>
        <v>0</v>
      </c>
      <c r="CJ13" s="7">
        <f>'[3]Plan de Acción-metas'!Y15</f>
        <v>0</v>
      </c>
      <c r="CK13" s="7">
        <f>'[3]Plan de Acción-metas'!Z15</f>
        <v>0</v>
      </c>
      <c r="CL13" s="7">
        <f>'[3]Plan de Acción-metas'!AA15</f>
        <v>0</v>
      </c>
      <c r="CM13" s="7">
        <f>'[3]Plan de Acción-metas'!AB15</f>
        <v>0</v>
      </c>
      <c r="CN13" s="7">
        <f>'[3]Plan de Acción-metas'!AC15</f>
        <v>0</v>
      </c>
      <c r="CO13" s="7">
        <f>'[3]Plan de Acción-metas'!AD15</f>
        <v>0</v>
      </c>
      <c r="CP13" s="20">
        <f>'[3]Plan de Acción-metas'!AE15</f>
        <v>72573000</v>
      </c>
      <c r="CQ13" s="48">
        <f t="shared" si="15"/>
        <v>1071769583</v>
      </c>
      <c r="CR13" s="23">
        <f>'[3]Plan de Acción-metas'!AG15</f>
        <v>999021857.22000003</v>
      </c>
      <c r="CS13" s="7">
        <f>'[3]Plan de Acción-metas'!AH15</f>
        <v>0</v>
      </c>
      <c r="CT13" s="7">
        <f>'[3]Plan de Acción-metas'!AI15</f>
        <v>0</v>
      </c>
      <c r="CU13" s="7">
        <f>'[3]Plan de Acción-metas'!AJ15</f>
        <v>0</v>
      </c>
      <c r="CV13" s="7">
        <f>'[3]Plan de Acción-metas'!AK15</f>
        <v>0</v>
      </c>
      <c r="CW13" s="7">
        <f>'[3]Plan de Acción-metas'!AL15</f>
        <v>0</v>
      </c>
      <c r="CX13" s="7">
        <f>'[3]Plan de Acción-metas'!AM15</f>
        <v>0</v>
      </c>
      <c r="CY13" s="7">
        <f>'[3]Plan de Acción-metas'!AN15</f>
        <v>0</v>
      </c>
      <c r="CZ13" s="7">
        <f>'[3]Plan de Acción-metas'!AO15</f>
        <v>0</v>
      </c>
      <c r="DA13" s="7">
        <f>'[3]Plan de Acción-metas'!AP15</f>
        <v>0</v>
      </c>
      <c r="DB13" s="7">
        <f>'[3]Plan de Acción-metas'!AQ15</f>
        <v>0</v>
      </c>
      <c r="DC13" s="7">
        <f>'[3]Plan de Acción-metas'!AR15</f>
        <v>0</v>
      </c>
      <c r="DD13" s="7">
        <f>'[3]Plan de Acción-metas'!AS15</f>
        <v>0</v>
      </c>
      <c r="DE13" s="20">
        <f>'[3]Plan de Acción-metas'!AT15</f>
        <v>7546970.3399999999</v>
      </c>
      <c r="DF13" s="53">
        <f t="shared" si="16"/>
        <v>1006568827.5600001</v>
      </c>
      <c r="DG13" s="54">
        <f>'[3]Plan de Acción-metas'!AV15</f>
        <v>903068827.56000006</v>
      </c>
      <c r="DH13" s="179">
        <f>'[3]Plan de Acción-metas'!AW15</f>
        <v>899318827.56000006</v>
      </c>
      <c r="DI13" s="69">
        <f t="shared" si="17"/>
        <v>0.93916532389592933</v>
      </c>
      <c r="DJ13" s="63">
        <f t="shared" si="18"/>
        <v>0.84259605971669016</v>
      </c>
      <c r="DK13" s="64">
        <f t="shared" si="19"/>
        <v>0.83909717333338429</v>
      </c>
      <c r="DL13" s="25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8"/>
      <c r="ES13" s="8"/>
      <c r="ET13" s="8"/>
      <c r="EU13" s="9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8"/>
      <c r="GB13" s="8"/>
      <c r="GC13" s="8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8"/>
      <c r="HK13" s="8"/>
      <c r="HL13" s="70"/>
      <c r="HM13" s="72" t="str">
        <f>'[1]Plan Indicativo'!BL13</f>
        <v>Secretaría del Interior</v>
      </c>
    </row>
    <row r="14" spans="1:221" ht="60">
      <c r="A14" s="18">
        <f>'[1]Plan Indicativo'!A14</f>
        <v>7</v>
      </c>
      <c r="B14" s="4" t="str">
        <f>'[1]Plan Indicativo'!B14</f>
        <v>LE-5</v>
      </c>
      <c r="C14" s="5" t="str">
        <f>'[1]Plan Indicativo'!C14</f>
        <v>Territorio seguro que protege</v>
      </c>
      <c r="D14" s="5" t="str">
        <f>'[1]Plan Indicativo'!D14</f>
        <v>Justicia y del derecho.</v>
      </c>
      <c r="E14" s="4">
        <f>'[1]Plan Indicativo'!E14</f>
        <v>12</v>
      </c>
      <c r="F14" s="6" t="str">
        <f>'[1]Plan Indicativo'!F14</f>
        <v>Diminuir a 14,1 la tasa de homicidios</v>
      </c>
      <c r="G14" s="6" t="str">
        <f>'[1]Plan Indicativo'!G14</f>
        <v>Disminuir a 231,9 la tasa de lesiones interpersonales en el municipio de Bucaramanga</v>
      </c>
      <c r="H14" s="4" t="str">
        <f>'[1]Plan Indicativo'!H14</f>
        <v>00000051</v>
      </c>
      <c r="I14" s="6" t="str">
        <f>'[1]Plan Indicativo'!I14</f>
        <v>Tasa de lesiones interpersonales 
(por cada 100.000 habitantes)</v>
      </c>
      <c r="J14" s="4">
        <f>'[1]Plan Indicativo'!J14</f>
        <v>261.7</v>
      </c>
      <c r="K14" s="4">
        <f>'[1]Plan Indicativo'!K14</f>
        <v>231.9</v>
      </c>
      <c r="L14" s="4" t="str">
        <f>'[1]Plan Indicativo'!L14</f>
        <v>1206</v>
      </c>
      <c r="M14" s="5" t="str">
        <f>'[1]Plan Indicativo'!M14</f>
        <v>Sistema penitenciario y carcelario en el marco de los derechos humanos (1206)</v>
      </c>
      <c r="N14" s="4" t="str">
        <f>'[1]Plan Indicativo'!N14</f>
        <v>1206018</v>
      </c>
      <c r="O14" s="6" t="str">
        <f>'[1]Plan Indicativo'!O14</f>
        <v>Brindar un (1) servicio asistencia técnica para la resocialización e inclusión social a través de una estrategia a la población pos penada</v>
      </c>
      <c r="P14" s="4">
        <f>'[1]Plan Indicativo'!P14</f>
        <v>120601800</v>
      </c>
      <c r="Q14" s="6" t="str">
        <f>'[1]Plan Indicativo'!Q14</f>
        <v>Asistencias técnicas en resocialización inclusión social realizadas (120601800)</v>
      </c>
      <c r="R14" s="4" t="str">
        <f>'[1]Plan Indicativo'!AC14</f>
        <v>No Acumulativa</v>
      </c>
      <c r="S14" s="4">
        <f>'[1]Plan Indicativo'!AD14</f>
        <v>10</v>
      </c>
      <c r="T14" s="7">
        <f>'[1]Plan Indicativo'!R14</f>
        <v>1</v>
      </c>
      <c r="U14" s="4" t="str">
        <f>'[1]Plan Indicativo'!S14</f>
        <v>Número</v>
      </c>
      <c r="V14" s="20">
        <f>'[1]Plan Indicativo'!T14</f>
        <v>1</v>
      </c>
      <c r="W14" s="116">
        <f>'[1]Plan Indicativo'!U14</f>
        <v>1</v>
      </c>
      <c r="X14" s="158">
        <f>'[1]Plan Indicativo'!V14</f>
        <v>0.25</v>
      </c>
      <c r="Y14" s="189">
        <f>'[1]Plan Indicativo'!W14</f>
        <v>1</v>
      </c>
      <c r="Z14" s="158">
        <f>'[1]Plan Indicativo'!X14</f>
        <v>0.25</v>
      </c>
      <c r="AA14" s="113">
        <f>'[1]Plan Indicativo'!Y14</f>
        <v>1</v>
      </c>
      <c r="AB14" s="158">
        <f>'[1]Plan Indicativo'!Z14</f>
        <v>0.25</v>
      </c>
      <c r="AC14" s="113">
        <f>'[1]Plan Indicativo'!AA14</f>
        <v>1</v>
      </c>
      <c r="AD14" s="24">
        <f>'[1]Plan Indicativo'!AB14</f>
        <v>0.25</v>
      </c>
      <c r="AE14" s="260">
        <v>0.23</v>
      </c>
      <c r="AF14" s="113">
        <f>'[3]Plan de Acción-metas'!O16</f>
        <v>1</v>
      </c>
      <c r="AG14" s="113"/>
      <c r="AH14" s="259"/>
      <c r="AI14" s="11">
        <f t="shared" si="4"/>
        <v>0.23</v>
      </c>
      <c r="AJ14" s="99">
        <f t="shared" si="0"/>
        <v>0.23</v>
      </c>
      <c r="AK14" s="11">
        <f t="shared" si="5"/>
        <v>1</v>
      </c>
      <c r="AL14" s="75">
        <f t="shared" si="1"/>
        <v>1</v>
      </c>
      <c r="AM14" s="11">
        <f t="shared" si="6"/>
        <v>0</v>
      </c>
      <c r="AN14" s="75">
        <f t="shared" si="2"/>
        <v>0</v>
      </c>
      <c r="AO14" s="11">
        <f t="shared" si="7"/>
        <v>0</v>
      </c>
      <c r="AP14" s="75">
        <f t="shared" si="3"/>
        <v>0</v>
      </c>
      <c r="AQ14" s="12">
        <f t="shared" si="8"/>
        <v>0.3075</v>
      </c>
      <c r="AR14" s="11">
        <f>+AVERAGE(AJ14,AL14,AN14,AP14)</f>
        <v>0.3075</v>
      </c>
      <c r="AS14" s="100">
        <f t="shared" si="9"/>
        <v>0.3075</v>
      </c>
      <c r="AT14" s="25">
        <v>70000000</v>
      </c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20"/>
      <c r="BH14" s="48">
        <f t="shared" si="10"/>
        <v>70000000</v>
      </c>
      <c r="BI14" s="23">
        <v>13666666.67</v>
      </c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20"/>
      <c r="BW14" s="53">
        <f t="shared" si="11"/>
        <v>13666666.67</v>
      </c>
      <c r="BX14" s="54">
        <v>13666666.67</v>
      </c>
      <c r="BY14" s="55">
        <v>11000000</v>
      </c>
      <c r="BZ14" s="62">
        <f t="shared" si="12"/>
        <v>0.19523809528571429</v>
      </c>
      <c r="CA14" s="63">
        <f t="shared" si="13"/>
        <v>0.19523809528571429</v>
      </c>
      <c r="CB14" s="64">
        <f t="shared" si="14"/>
        <v>0.15714285714285714</v>
      </c>
      <c r="CC14" s="23">
        <f>'[3]Plan de Acción-metas'!R16</f>
        <v>117090909</v>
      </c>
      <c r="CD14" s="7">
        <f>'[3]Plan de Acción-metas'!S16</f>
        <v>0</v>
      </c>
      <c r="CE14" s="7">
        <f>'[3]Plan de Acción-metas'!T16</f>
        <v>0</v>
      </c>
      <c r="CF14" s="7">
        <f>'[3]Plan de Acción-metas'!U16</f>
        <v>0</v>
      </c>
      <c r="CG14" s="7">
        <f>'[3]Plan de Acción-metas'!V16</f>
        <v>0</v>
      </c>
      <c r="CH14" s="7">
        <f>'[3]Plan de Acción-metas'!W16</f>
        <v>0</v>
      </c>
      <c r="CI14" s="7">
        <f>'[3]Plan de Acción-metas'!X16</f>
        <v>0</v>
      </c>
      <c r="CJ14" s="7">
        <f>'[3]Plan de Acción-metas'!Y16</f>
        <v>0</v>
      </c>
      <c r="CK14" s="7">
        <f>'[3]Plan de Acción-metas'!Z16</f>
        <v>0</v>
      </c>
      <c r="CL14" s="7">
        <f>'[3]Plan de Acción-metas'!AA16</f>
        <v>0</v>
      </c>
      <c r="CM14" s="7">
        <f>'[3]Plan de Acción-metas'!AB16</f>
        <v>0</v>
      </c>
      <c r="CN14" s="7">
        <f>'[3]Plan de Acción-metas'!AC16</f>
        <v>0</v>
      </c>
      <c r="CO14" s="7">
        <f>'[3]Plan de Acción-metas'!AD16</f>
        <v>0</v>
      </c>
      <c r="CP14" s="20">
        <f>'[3]Plan de Acción-metas'!AE16</f>
        <v>52907000</v>
      </c>
      <c r="CQ14" s="48">
        <f t="shared" si="15"/>
        <v>169997909</v>
      </c>
      <c r="CR14" s="23">
        <f>'[3]Plan de Acción-metas'!AG16</f>
        <v>117090909</v>
      </c>
      <c r="CS14" s="7">
        <f>'[3]Plan de Acción-metas'!AH16</f>
        <v>0</v>
      </c>
      <c r="CT14" s="7">
        <f>'[3]Plan de Acción-metas'!AI16</f>
        <v>0</v>
      </c>
      <c r="CU14" s="7">
        <f>'[3]Plan de Acción-metas'!AJ16</f>
        <v>0</v>
      </c>
      <c r="CV14" s="7">
        <f>'[3]Plan de Acción-metas'!AK16</f>
        <v>0</v>
      </c>
      <c r="CW14" s="7">
        <f>'[3]Plan de Acción-metas'!AL16</f>
        <v>0</v>
      </c>
      <c r="CX14" s="7">
        <f>'[3]Plan de Acción-metas'!AM16</f>
        <v>0</v>
      </c>
      <c r="CY14" s="7">
        <f>'[3]Plan de Acción-metas'!AN16</f>
        <v>0</v>
      </c>
      <c r="CZ14" s="7">
        <f>'[3]Plan de Acción-metas'!AO16</f>
        <v>0</v>
      </c>
      <c r="DA14" s="7">
        <f>'[3]Plan de Acción-metas'!AP16</f>
        <v>0</v>
      </c>
      <c r="DB14" s="7">
        <f>'[3]Plan de Acción-metas'!AQ16</f>
        <v>0</v>
      </c>
      <c r="DC14" s="7">
        <f>'[3]Plan de Acción-metas'!AR16</f>
        <v>0</v>
      </c>
      <c r="DD14" s="7">
        <f>'[3]Plan de Acción-metas'!AS16</f>
        <v>0</v>
      </c>
      <c r="DE14" s="20">
        <f>'[3]Plan de Acción-metas'!AT16</f>
        <v>2509091</v>
      </c>
      <c r="DF14" s="53">
        <f t="shared" si="16"/>
        <v>119600000</v>
      </c>
      <c r="DG14" s="54">
        <f>'[3]Plan de Acción-metas'!AV16</f>
        <v>119600000</v>
      </c>
      <c r="DH14" s="179">
        <f>'[3]Plan de Acción-metas'!AW16</f>
        <v>119600000</v>
      </c>
      <c r="DI14" s="69">
        <f t="shared" si="17"/>
        <v>0.70353806528290885</v>
      </c>
      <c r="DJ14" s="63">
        <f t="shared" si="18"/>
        <v>0.70353806528290885</v>
      </c>
      <c r="DK14" s="64">
        <f t="shared" si="19"/>
        <v>0.70353806528290885</v>
      </c>
      <c r="DL14" s="25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8"/>
      <c r="ES14" s="8"/>
      <c r="ET14" s="8"/>
      <c r="EU14" s="9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8"/>
      <c r="GB14" s="8"/>
      <c r="GC14" s="8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8"/>
      <c r="HK14" s="8"/>
      <c r="HL14" s="70"/>
      <c r="HM14" s="72" t="str">
        <f>'[1]Plan Indicativo'!BL14</f>
        <v>Secretaría del Interior</v>
      </c>
    </row>
    <row r="15" spans="1:221" ht="60">
      <c r="A15" s="18">
        <f>'[1]Plan Indicativo'!A15</f>
        <v>8</v>
      </c>
      <c r="B15" s="4" t="str">
        <f>'[1]Plan Indicativo'!B15</f>
        <v>LE-5</v>
      </c>
      <c r="C15" s="5" t="str">
        <f>'[1]Plan Indicativo'!C15</f>
        <v>Territorio seguro que protege</v>
      </c>
      <c r="D15" s="5" t="str">
        <f>'[1]Plan Indicativo'!D15</f>
        <v>Gobierno territorial</v>
      </c>
      <c r="E15" s="4">
        <f>'[1]Plan Indicativo'!E15</f>
        <v>45</v>
      </c>
      <c r="F15" s="6" t="str">
        <f>'[1]Plan Indicativo'!F15</f>
        <v>Diminuir a 14,1 la tasa de homicidios</v>
      </c>
      <c r="G15" s="6" t="str">
        <f>'[1]Plan Indicativo'!G15</f>
        <v>Disminuir a 231,9 la tasa de lesiones interpersonales en el municipio de Bucaramanga</v>
      </c>
      <c r="H15" s="4" t="str">
        <f>'[1]Plan Indicativo'!H15</f>
        <v>00000051</v>
      </c>
      <c r="I15" s="6" t="str">
        <f>'[1]Plan Indicativo'!I15</f>
        <v>Tasa de lesiones interpersonales 
(por cada 100.000 habitantes)</v>
      </c>
      <c r="J15" s="4">
        <f>'[1]Plan Indicativo'!J15</f>
        <v>261.7</v>
      </c>
      <c r="K15" s="4">
        <f>'[1]Plan Indicativo'!K15</f>
        <v>231.9</v>
      </c>
      <c r="L15" s="4" t="str">
        <f>'[1]Plan Indicativo'!L15</f>
        <v>4501</v>
      </c>
      <c r="M15" s="5" t="str">
        <f>'[1]Plan Indicativo'!M15</f>
        <v xml:space="preserve"> Fortalecimiento de la convivencia y la seguridad ciudadana(4501)</v>
      </c>
      <c r="N15" s="4" t="str">
        <f>'[1]Plan Indicativo'!N15</f>
        <v>4501043</v>
      </c>
      <c r="O15" s="6" t="str">
        <f>'[1]Plan Indicativo'!O15</f>
        <v>Adecuar una (1) infraestructura para la promoción a la cultura de la legalidad y la convivencia centro de traslado por protección -CTP</v>
      </c>
      <c r="P15" s="4">
        <f>'[1]Plan Indicativo'!P15</f>
        <v>450104300</v>
      </c>
      <c r="Q15" s="6" t="str">
        <f>'[1]Plan Indicativo'!Q15</f>
        <v>Infraestructura para la promoción a la cultura de la legalidad y a la convivencia adecuada (450104300)</v>
      </c>
      <c r="R15" s="4" t="str">
        <f>'[1]Plan Indicativo'!AC15</f>
        <v>No Acumulativa</v>
      </c>
      <c r="S15" s="4">
        <f>'[1]Plan Indicativo'!AD15</f>
        <v>11</v>
      </c>
      <c r="T15" s="7">
        <f>'[1]Plan Indicativo'!R15</f>
        <v>0</v>
      </c>
      <c r="U15" s="4" t="str">
        <f>'[1]Plan Indicativo'!S15</f>
        <v>Número</v>
      </c>
      <c r="V15" s="20">
        <f>'[1]Plan Indicativo'!T15</f>
        <v>1</v>
      </c>
      <c r="W15" s="116">
        <f>'[1]Plan Indicativo'!U15</f>
        <v>0</v>
      </c>
      <c r="X15" s="158">
        <f>'[1]Plan Indicativo'!V15</f>
        <v>0</v>
      </c>
      <c r="Y15" s="189">
        <f>'[1]Plan Indicativo'!W15</f>
        <v>0</v>
      </c>
      <c r="Z15" s="158">
        <f>'[1]Plan Indicativo'!X15</f>
        <v>0.33</v>
      </c>
      <c r="AA15" s="113">
        <f>'[1]Plan Indicativo'!Y15</f>
        <v>1</v>
      </c>
      <c r="AB15" s="158">
        <f>'[1]Plan Indicativo'!Z15</f>
        <v>0.33</v>
      </c>
      <c r="AC15" s="113">
        <f>'[1]Plan Indicativo'!AA15</f>
        <v>1</v>
      </c>
      <c r="AD15" s="24">
        <f>'[1]Plan Indicativo'!AB15</f>
        <v>0.34</v>
      </c>
      <c r="AE15" s="116">
        <v>0</v>
      </c>
      <c r="AF15" s="113">
        <f>'[3]Plan de Acción-metas'!O17</f>
        <v>0</v>
      </c>
      <c r="AG15" s="113"/>
      <c r="AH15" s="259"/>
      <c r="AI15" s="11" t="str">
        <f t="shared" si="4"/>
        <v xml:space="preserve"> -</v>
      </c>
      <c r="AJ15" s="99" t="str">
        <f t="shared" si="0"/>
        <v xml:space="preserve"> -</v>
      </c>
      <c r="AK15" s="11" t="str">
        <f t="shared" si="5"/>
        <v xml:space="preserve"> -</v>
      </c>
      <c r="AL15" s="75" t="str">
        <f t="shared" si="1"/>
        <v xml:space="preserve"> -</v>
      </c>
      <c r="AM15" s="11">
        <f t="shared" si="6"/>
        <v>0</v>
      </c>
      <c r="AN15" s="75">
        <f t="shared" si="2"/>
        <v>0</v>
      </c>
      <c r="AO15" s="11">
        <f t="shared" si="7"/>
        <v>0</v>
      </c>
      <c r="AP15" s="75">
        <f t="shared" si="3"/>
        <v>0</v>
      </c>
      <c r="AQ15" s="12">
        <f t="shared" si="8"/>
        <v>0</v>
      </c>
      <c r="AR15" s="11">
        <f>+AVERAGE(AL15,AN15,AP15)</f>
        <v>0</v>
      </c>
      <c r="AS15" s="100">
        <f t="shared" si="9"/>
        <v>0</v>
      </c>
      <c r="AT15" s="25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20"/>
      <c r="BH15" s="48">
        <f t="shared" si="10"/>
        <v>0</v>
      </c>
      <c r="BI15" s="23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20"/>
      <c r="BW15" s="53">
        <f t="shared" si="11"/>
        <v>0</v>
      </c>
      <c r="BX15" s="54">
        <v>0</v>
      </c>
      <c r="BY15" s="55">
        <v>0</v>
      </c>
      <c r="BZ15" s="62" t="str">
        <f t="shared" si="12"/>
        <v xml:space="preserve"> -</v>
      </c>
      <c r="CA15" s="63" t="str">
        <f t="shared" si="13"/>
        <v xml:space="preserve"> -</v>
      </c>
      <c r="CB15" s="64" t="str">
        <f t="shared" si="14"/>
        <v xml:space="preserve"> -</v>
      </c>
      <c r="CC15" s="23">
        <f>'[3]Plan de Acción-metas'!R17</f>
        <v>0</v>
      </c>
      <c r="CD15" s="7">
        <f>'[3]Plan de Acción-metas'!S17</f>
        <v>0</v>
      </c>
      <c r="CE15" s="7">
        <f>'[3]Plan de Acción-metas'!T17</f>
        <v>0</v>
      </c>
      <c r="CF15" s="7">
        <f>'[3]Plan de Acción-metas'!U17</f>
        <v>0</v>
      </c>
      <c r="CG15" s="7">
        <f>'[3]Plan de Acción-metas'!V17</f>
        <v>0</v>
      </c>
      <c r="CH15" s="7">
        <f>'[3]Plan de Acción-metas'!W17</f>
        <v>0</v>
      </c>
      <c r="CI15" s="7">
        <f>'[3]Plan de Acción-metas'!X17</f>
        <v>0</v>
      </c>
      <c r="CJ15" s="7">
        <f>'[3]Plan de Acción-metas'!Y17</f>
        <v>0</v>
      </c>
      <c r="CK15" s="7">
        <f>'[3]Plan de Acción-metas'!Z17</f>
        <v>0</v>
      </c>
      <c r="CL15" s="7">
        <f>'[3]Plan de Acción-metas'!AA17</f>
        <v>0</v>
      </c>
      <c r="CM15" s="7">
        <f>'[3]Plan de Acción-metas'!AB17</f>
        <v>0</v>
      </c>
      <c r="CN15" s="7">
        <f>'[3]Plan de Acción-metas'!AC17</f>
        <v>0</v>
      </c>
      <c r="CO15" s="7">
        <f>'[3]Plan de Acción-metas'!AD17</f>
        <v>0</v>
      </c>
      <c r="CP15" s="20">
        <f>'[3]Plan de Acción-metas'!AE17</f>
        <v>0</v>
      </c>
      <c r="CQ15" s="48">
        <f t="shared" si="15"/>
        <v>0</v>
      </c>
      <c r="CR15" s="23">
        <f>'[3]Plan de Acción-metas'!AG17</f>
        <v>0</v>
      </c>
      <c r="CS15" s="7">
        <f>'[3]Plan de Acción-metas'!AH17</f>
        <v>0</v>
      </c>
      <c r="CT15" s="7">
        <f>'[3]Plan de Acción-metas'!AI17</f>
        <v>0</v>
      </c>
      <c r="CU15" s="7">
        <f>'[3]Plan de Acción-metas'!AJ17</f>
        <v>0</v>
      </c>
      <c r="CV15" s="7">
        <f>'[3]Plan de Acción-metas'!AK17</f>
        <v>0</v>
      </c>
      <c r="CW15" s="7">
        <f>'[3]Plan de Acción-metas'!AL17</f>
        <v>0</v>
      </c>
      <c r="CX15" s="7">
        <f>'[3]Plan de Acción-metas'!AM17</f>
        <v>0</v>
      </c>
      <c r="CY15" s="7">
        <f>'[3]Plan de Acción-metas'!AN17</f>
        <v>0</v>
      </c>
      <c r="CZ15" s="7">
        <f>'[3]Plan de Acción-metas'!AO17</f>
        <v>0</v>
      </c>
      <c r="DA15" s="7">
        <f>'[3]Plan de Acción-metas'!AP17</f>
        <v>0</v>
      </c>
      <c r="DB15" s="7">
        <f>'[3]Plan de Acción-metas'!AQ17</f>
        <v>0</v>
      </c>
      <c r="DC15" s="7">
        <f>'[3]Plan de Acción-metas'!AR17</f>
        <v>0</v>
      </c>
      <c r="DD15" s="7">
        <f>'[3]Plan de Acción-metas'!AS17</f>
        <v>0</v>
      </c>
      <c r="DE15" s="20">
        <f>'[3]Plan de Acción-metas'!AT17</f>
        <v>0</v>
      </c>
      <c r="DF15" s="53">
        <f t="shared" si="16"/>
        <v>0</v>
      </c>
      <c r="DG15" s="54">
        <f>'[3]Plan de Acción-metas'!AV17</f>
        <v>0</v>
      </c>
      <c r="DH15" s="179">
        <f>'[3]Plan de Acción-metas'!AW17</f>
        <v>0</v>
      </c>
      <c r="DI15" s="69" t="str">
        <f t="shared" si="17"/>
        <v xml:space="preserve"> -</v>
      </c>
      <c r="DJ15" s="63" t="str">
        <f t="shared" si="18"/>
        <v xml:space="preserve"> -</v>
      </c>
      <c r="DK15" s="64" t="str">
        <f t="shared" si="19"/>
        <v xml:space="preserve"> -</v>
      </c>
      <c r="DL15" s="25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8"/>
      <c r="ES15" s="8"/>
      <c r="ET15" s="8"/>
      <c r="EU15" s="9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8"/>
      <c r="GB15" s="8"/>
      <c r="GC15" s="8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8"/>
      <c r="HK15" s="8"/>
      <c r="HL15" s="70"/>
      <c r="HM15" s="72" t="str">
        <f>'[1]Plan Indicativo'!BL15</f>
        <v>Secretaría del Interior</v>
      </c>
    </row>
    <row r="16" spans="1:221" ht="60">
      <c r="A16" s="18">
        <f>'[1]Plan Indicativo'!A16</f>
        <v>9</v>
      </c>
      <c r="B16" s="4" t="str">
        <f>'[1]Plan Indicativo'!B16</f>
        <v>LE-5</v>
      </c>
      <c r="C16" s="5" t="str">
        <f>'[1]Plan Indicativo'!C16</f>
        <v>Territorio seguro que protege</v>
      </c>
      <c r="D16" s="5" t="str">
        <f>'[1]Plan Indicativo'!D16</f>
        <v>Gobierno territorial</v>
      </c>
      <c r="E16" s="4">
        <f>'[1]Plan Indicativo'!E16</f>
        <v>45</v>
      </c>
      <c r="F16" s="6" t="str">
        <f>'[1]Plan Indicativo'!F16</f>
        <v>Diminuir a 14,1 la tasa de homicidios</v>
      </c>
      <c r="G16" s="6" t="str">
        <f>'[1]Plan Indicativo'!G16</f>
        <v>Disminuir a 231,9 la tasa de lesiones interpersonales en el municipio de Bucaramanga</v>
      </c>
      <c r="H16" s="4" t="str">
        <f>'[1]Plan Indicativo'!H16</f>
        <v>00000051</v>
      </c>
      <c r="I16" s="6" t="str">
        <f>'[1]Plan Indicativo'!I16</f>
        <v>Tasa de lesiones interpersonales 
(por cada 100.000 habitantes)</v>
      </c>
      <c r="J16" s="4">
        <f>'[1]Plan Indicativo'!J16</f>
        <v>261.7</v>
      </c>
      <c r="K16" s="4">
        <f>'[1]Plan Indicativo'!K16</f>
        <v>231.9</v>
      </c>
      <c r="L16" s="4" t="str">
        <f>'[1]Plan Indicativo'!L16</f>
        <v>4501</v>
      </c>
      <c r="M16" s="5" t="str">
        <f>'[1]Plan Indicativo'!M16</f>
        <v xml:space="preserve"> Fortalecimiento de la convivencia y la seguridad ciudadana(4501)</v>
      </c>
      <c r="N16" s="4" t="str">
        <f>'[1]Plan Indicativo'!N16</f>
        <v>4501041</v>
      </c>
      <c r="O16" s="6" t="str">
        <f>'[1]Plan Indicativo'!O16</f>
        <v>Dotar una (1) infraestructura para la promoción a la cultura de la legalidad y la convivencia del centro de traslado por protección-CTP</v>
      </c>
      <c r="P16" s="4">
        <f>'[1]Plan Indicativo'!P16</f>
        <v>450104100</v>
      </c>
      <c r="Q16" s="6" t="str">
        <f>'[1]Plan Indicativo'!Q16</f>
        <v>Infraestructura para la promoción a la cultura de la legalidad y a la convivencia dotada (450104100)</v>
      </c>
      <c r="R16" s="4" t="str">
        <f>'[1]Plan Indicativo'!AC16</f>
        <v>No Acumulativa</v>
      </c>
      <c r="S16" s="4">
        <f>'[1]Plan Indicativo'!AD16</f>
        <v>11</v>
      </c>
      <c r="T16" s="7">
        <f>'[1]Plan Indicativo'!R16</f>
        <v>0</v>
      </c>
      <c r="U16" s="4" t="str">
        <f>'[1]Plan Indicativo'!S16</f>
        <v>Número</v>
      </c>
      <c r="V16" s="20">
        <f>'[1]Plan Indicativo'!T16</f>
        <v>1</v>
      </c>
      <c r="W16" s="116">
        <f>'[1]Plan Indicativo'!U16</f>
        <v>0</v>
      </c>
      <c r="X16" s="158">
        <f>'[1]Plan Indicativo'!V16</f>
        <v>0</v>
      </c>
      <c r="Y16" s="189">
        <f>'[1]Plan Indicativo'!W16</f>
        <v>0</v>
      </c>
      <c r="Z16" s="158">
        <f>'[1]Plan Indicativo'!X16</f>
        <v>0.33</v>
      </c>
      <c r="AA16" s="113">
        <f>'[1]Plan Indicativo'!Y16</f>
        <v>1</v>
      </c>
      <c r="AB16" s="158">
        <f>'[1]Plan Indicativo'!Z16</f>
        <v>0.33</v>
      </c>
      <c r="AC16" s="113">
        <f>'[1]Plan Indicativo'!AA16</f>
        <v>1</v>
      </c>
      <c r="AD16" s="24">
        <f>'[1]Plan Indicativo'!AB16</f>
        <v>0.34</v>
      </c>
      <c r="AE16" s="116">
        <v>0</v>
      </c>
      <c r="AF16" s="113">
        <f>'[3]Plan de Acción-metas'!O18</f>
        <v>0</v>
      </c>
      <c r="AG16" s="113"/>
      <c r="AH16" s="259"/>
      <c r="AI16" s="11" t="str">
        <f t="shared" si="4"/>
        <v xml:space="preserve"> -</v>
      </c>
      <c r="AJ16" s="99" t="str">
        <f t="shared" si="0"/>
        <v xml:space="preserve"> -</v>
      </c>
      <c r="AK16" s="11" t="str">
        <f t="shared" si="5"/>
        <v xml:space="preserve"> -</v>
      </c>
      <c r="AL16" s="75" t="str">
        <f t="shared" si="1"/>
        <v xml:space="preserve"> -</v>
      </c>
      <c r="AM16" s="11">
        <f t="shared" si="6"/>
        <v>0</v>
      </c>
      <c r="AN16" s="75">
        <f t="shared" si="2"/>
        <v>0</v>
      </c>
      <c r="AO16" s="11">
        <f t="shared" si="7"/>
        <v>0</v>
      </c>
      <c r="AP16" s="75">
        <f t="shared" si="3"/>
        <v>0</v>
      </c>
      <c r="AQ16" s="12">
        <f t="shared" si="8"/>
        <v>0</v>
      </c>
      <c r="AR16" s="11">
        <f>+AVERAGE(AL16,AN16,AP16)</f>
        <v>0</v>
      </c>
      <c r="AS16" s="100">
        <f t="shared" si="9"/>
        <v>0</v>
      </c>
      <c r="AT16" s="25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20"/>
      <c r="BH16" s="48">
        <f t="shared" si="10"/>
        <v>0</v>
      </c>
      <c r="BI16" s="23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20"/>
      <c r="BW16" s="53">
        <f t="shared" si="11"/>
        <v>0</v>
      </c>
      <c r="BX16" s="54">
        <v>0</v>
      </c>
      <c r="BY16" s="55">
        <v>0</v>
      </c>
      <c r="BZ16" s="62" t="str">
        <f t="shared" si="12"/>
        <v xml:space="preserve"> -</v>
      </c>
      <c r="CA16" s="63" t="str">
        <f t="shared" si="13"/>
        <v xml:space="preserve"> -</v>
      </c>
      <c r="CB16" s="64" t="str">
        <f t="shared" si="14"/>
        <v xml:space="preserve"> -</v>
      </c>
      <c r="CC16" s="23">
        <f>'[3]Plan de Acción-metas'!R18</f>
        <v>0</v>
      </c>
      <c r="CD16" s="7">
        <f>'[3]Plan de Acción-metas'!S18</f>
        <v>0</v>
      </c>
      <c r="CE16" s="7">
        <f>'[3]Plan de Acción-metas'!T18</f>
        <v>0</v>
      </c>
      <c r="CF16" s="7">
        <f>'[3]Plan de Acción-metas'!U18</f>
        <v>0</v>
      </c>
      <c r="CG16" s="7">
        <f>'[3]Plan de Acción-metas'!V18</f>
        <v>0</v>
      </c>
      <c r="CH16" s="7">
        <f>'[3]Plan de Acción-metas'!W18</f>
        <v>0</v>
      </c>
      <c r="CI16" s="7">
        <f>'[3]Plan de Acción-metas'!X18</f>
        <v>0</v>
      </c>
      <c r="CJ16" s="7">
        <f>'[3]Plan de Acción-metas'!Y18</f>
        <v>0</v>
      </c>
      <c r="CK16" s="7">
        <f>'[3]Plan de Acción-metas'!Z18</f>
        <v>0</v>
      </c>
      <c r="CL16" s="7">
        <f>'[3]Plan de Acción-metas'!AA18</f>
        <v>0</v>
      </c>
      <c r="CM16" s="7">
        <f>'[3]Plan de Acción-metas'!AB18</f>
        <v>0</v>
      </c>
      <c r="CN16" s="7">
        <f>'[3]Plan de Acción-metas'!AC18</f>
        <v>0</v>
      </c>
      <c r="CO16" s="7">
        <f>'[3]Plan de Acción-metas'!AD18</f>
        <v>0</v>
      </c>
      <c r="CP16" s="20">
        <f>'[3]Plan de Acción-metas'!AE18</f>
        <v>0</v>
      </c>
      <c r="CQ16" s="48">
        <f t="shared" si="15"/>
        <v>0</v>
      </c>
      <c r="CR16" s="23">
        <f>'[3]Plan de Acción-metas'!AG18</f>
        <v>0</v>
      </c>
      <c r="CS16" s="7">
        <f>'[3]Plan de Acción-metas'!AH18</f>
        <v>0</v>
      </c>
      <c r="CT16" s="7">
        <f>'[3]Plan de Acción-metas'!AI18</f>
        <v>0</v>
      </c>
      <c r="CU16" s="7">
        <f>'[3]Plan de Acción-metas'!AJ18</f>
        <v>0</v>
      </c>
      <c r="CV16" s="7">
        <f>'[3]Plan de Acción-metas'!AK18</f>
        <v>0</v>
      </c>
      <c r="CW16" s="7">
        <f>'[3]Plan de Acción-metas'!AL18</f>
        <v>0</v>
      </c>
      <c r="CX16" s="7">
        <f>'[3]Plan de Acción-metas'!AM18</f>
        <v>0</v>
      </c>
      <c r="CY16" s="7">
        <f>'[3]Plan de Acción-metas'!AN18</f>
        <v>0</v>
      </c>
      <c r="CZ16" s="7">
        <f>'[3]Plan de Acción-metas'!AO18</f>
        <v>0</v>
      </c>
      <c r="DA16" s="7">
        <f>'[3]Plan de Acción-metas'!AP18</f>
        <v>0</v>
      </c>
      <c r="DB16" s="7">
        <f>'[3]Plan de Acción-metas'!AQ18</f>
        <v>0</v>
      </c>
      <c r="DC16" s="7">
        <f>'[3]Plan de Acción-metas'!AR18</f>
        <v>0</v>
      </c>
      <c r="DD16" s="7">
        <f>'[3]Plan de Acción-metas'!AS18</f>
        <v>0</v>
      </c>
      <c r="DE16" s="20">
        <f>'[3]Plan de Acción-metas'!AT18</f>
        <v>0</v>
      </c>
      <c r="DF16" s="53">
        <f t="shared" si="16"/>
        <v>0</v>
      </c>
      <c r="DG16" s="54">
        <f>'[3]Plan de Acción-metas'!AV18</f>
        <v>0</v>
      </c>
      <c r="DH16" s="179">
        <f>'[3]Plan de Acción-metas'!AW18</f>
        <v>0</v>
      </c>
      <c r="DI16" s="69" t="str">
        <f t="shared" si="17"/>
        <v xml:space="preserve"> -</v>
      </c>
      <c r="DJ16" s="63" t="str">
        <f t="shared" si="18"/>
        <v xml:space="preserve"> -</v>
      </c>
      <c r="DK16" s="64" t="str">
        <f t="shared" si="19"/>
        <v xml:space="preserve"> -</v>
      </c>
      <c r="DL16" s="25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8"/>
      <c r="ES16" s="8"/>
      <c r="ET16" s="8"/>
      <c r="EU16" s="9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8"/>
      <c r="GB16" s="8"/>
      <c r="GC16" s="8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8"/>
      <c r="HK16" s="8"/>
      <c r="HL16" s="70"/>
      <c r="HM16" s="72" t="str">
        <f>'[1]Plan Indicativo'!BL16</f>
        <v>Secretaría del Interior</v>
      </c>
    </row>
    <row r="17" spans="1:221" ht="60">
      <c r="A17" s="18">
        <f>'[1]Plan Indicativo'!A17</f>
        <v>10</v>
      </c>
      <c r="B17" s="4" t="str">
        <f>'[1]Plan Indicativo'!B17</f>
        <v>LE-5</v>
      </c>
      <c r="C17" s="5" t="str">
        <f>'[1]Plan Indicativo'!C17</f>
        <v>Territorio seguro que protege</v>
      </c>
      <c r="D17" s="5" t="str">
        <f>'[1]Plan Indicativo'!D17</f>
        <v>Gobierno territorial</v>
      </c>
      <c r="E17" s="4">
        <f>'[1]Plan Indicativo'!E17</f>
        <v>45</v>
      </c>
      <c r="F17" s="6" t="str">
        <f>'[1]Plan Indicativo'!F17</f>
        <v>Diminuir a 14,1 la tasa de homicidios</v>
      </c>
      <c r="G17" s="6" t="str">
        <f>'[1]Plan Indicativo'!G17</f>
        <v>Disminuir a 231,9 la tasa de lesiones interpersonales en el municipio de Bucaramanga</v>
      </c>
      <c r="H17" s="4" t="str">
        <f>'[1]Plan Indicativo'!H17</f>
        <v>00000051</v>
      </c>
      <c r="I17" s="6" t="str">
        <f>'[1]Plan Indicativo'!I17</f>
        <v>Tasa de lesiones interpersonales 
(por cada 100.000 habitantes)</v>
      </c>
      <c r="J17" s="4">
        <f>'[1]Plan Indicativo'!J17</f>
        <v>261.7</v>
      </c>
      <c r="K17" s="4">
        <f>'[1]Plan Indicativo'!K17</f>
        <v>231.9</v>
      </c>
      <c r="L17" s="4" t="str">
        <f>'[1]Plan Indicativo'!L17</f>
        <v>4501</v>
      </c>
      <c r="M17" s="5" t="str">
        <f>'[1]Plan Indicativo'!M17</f>
        <v xml:space="preserve"> Fortalecimiento de la convivencia y la seguridad ciudadana(4501)</v>
      </c>
      <c r="N17" s="4" t="str">
        <f>'[1]Plan Indicativo'!N17</f>
        <v>4501044</v>
      </c>
      <c r="O17" s="6" t="str">
        <f>'[1]Plan Indicativo'!O17</f>
        <v>Realizar un (1) documento metodológico de estudios y diseños para el centro de detección transitoria CDT para población sindicada del municipio de Bucaramanga</v>
      </c>
      <c r="P17" s="4">
        <f>'[1]Plan Indicativo'!P17</f>
        <v>450104400</v>
      </c>
      <c r="Q17" s="6" t="str">
        <f>'[1]Plan Indicativo'!Q17</f>
        <v>Documentos metodológicos realizados (450104400).</v>
      </c>
      <c r="R17" s="4" t="str">
        <f>'[1]Plan Indicativo'!AC17</f>
        <v>No Acumulativa</v>
      </c>
      <c r="S17" s="4">
        <f>'[1]Plan Indicativo'!AD17</f>
        <v>10</v>
      </c>
      <c r="T17" s="7">
        <f>'[1]Plan Indicativo'!R17</f>
        <v>0</v>
      </c>
      <c r="U17" s="4" t="str">
        <f>'[1]Plan Indicativo'!S17</f>
        <v>Número</v>
      </c>
      <c r="V17" s="20">
        <f>'[1]Plan Indicativo'!T17</f>
        <v>1</v>
      </c>
      <c r="W17" s="116">
        <f>'[1]Plan Indicativo'!U17</f>
        <v>0</v>
      </c>
      <c r="X17" s="158">
        <f>'[1]Plan Indicativo'!V17</f>
        <v>0</v>
      </c>
      <c r="Y17" s="189">
        <f>'[1]Plan Indicativo'!W17</f>
        <v>0</v>
      </c>
      <c r="Z17" s="158">
        <f>'[1]Plan Indicativo'!X17</f>
        <v>0.33</v>
      </c>
      <c r="AA17" s="113">
        <f>'[1]Plan Indicativo'!Y17</f>
        <v>0.5</v>
      </c>
      <c r="AB17" s="158">
        <f>'[1]Plan Indicativo'!Z17</f>
        <v>0.33</v>
      </c>
      <c r="AC17" s="113">
        <f>'[1]Plan Indicativo'!AA17</f>
        <v>1</v>
      </c>
      <c r="AD17" s="24">
        <f>'[1]Plan Indicativo'!AB17</f>
        <v>0.34</v>
      </c>
      <c r="AE17" s="116">
        <v>0</v>
      </c>
      <c r="AF17" s="113">
        <f>'[3]Plan de Acción-metas'!O19</f>
        <v>0</v>
      </c>
      <c r="AG17" s="113"/>
      <c r="AH17" s="259"/>
      <c r="AI17" s="11" t="str">
        <f t="shared" si="4"/>
        <v xml:space="preserve"> -</v>
      </c>
      <c r="AJ17" s="99" t="str">
        <f t="shared" si="0"/>
        <v xml:space="preserve"> -</v>
      </c>
      <c r="AK17" s="11" t="str">
        <f t="shared" si="5"/>
        <v xml:space="preserve"> -</v>
      </c>
      <c r="AL17" s="75" t="str">
        <f t="shared" si="1"/>
        <v xml:space="preserve"> -</v>
      </c>
      <c r="AM17" s="11">
        <f t="shared" si="6"/>
        <v>0</v>
      </c>
      <c r="AN17" s="75">
        <f t="shared" si="2"/>
        <v>0</v>
      </c>
      <c r="AO17" s="11">
        <f t="shared" si="7"/>
        <v>0</v>
      </c>
      <c r="AP17" s="75">
        <f t="shared" si="3"/>
        <v>0</v>
      </c>
      <c r="AQ17" s="12">
        <f t="shared" si="8"/>
        <v>0</v>
      </c>
      <c r="AR17" s="11">
        <f>+AVERAGE(AL17,AN17)</f>
        <v>0</v>
      </c>
      <c r="AS17" s="100">
        <f t="shared" si="9"/>
        <v>0</v>
      </c>
      <c r="AT17" s="25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20"/>
      <c r="BH17" s="48">
        <f t="shared" si="10"/>
        <v>0</v>
      </c>
      <c r="BI17" s="23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20"/>
      <c r="BW17" s="53">
        <f t="shared" si="11"/>
        <v>0</v>
      </c>
      <c r="BX17" s="54">
        <v>0</v>
      </c>
      <c r="BY17" s="55">
        <v>0</v>
      </c>
      <c r="BZ17" s="62" t="str">
        <f t="shared" si="12"/>
        <v xml:space="preserve"> -</v>
      </c>
      <c r="CA17" s="63" t="str">
        <f t="shared" si="13"/>
        <v xml:space="preserve"> -</v>
      </c>
      <c r="CB17" s="64" t="str">
        <f t="shared" si="14"/>
        <v xml:space="preserve"> -</v>
      </c>
      <c r="CC17" s="23">
        <f>'[3]Plan de Acción-metas'!R19</f>
        <v>0</v>
      </c>
      <c r="CD17" s="7">
        <f>'[3]Plan de Acción-metas'!S19</f>
        <v>0</v>
      </c>
      <c r="CE17" s="7">
        <f>'[3]Plan de Acción-metas'!T19</f>
        <v>0</v>
      </c>
      <c r="CF17" s="7">
        <f>'[3]Plan de Acción-metas'!U19</f>
        <v>0</v>
      </c>
      <c r="CG17" s="7">
        <f>'[3]Plan de Acción-metas'!V19</f>
        <v>0</v>
      </c>
      <c r="CH17" s="7">
        <f>'[3]Plan de Acción-metas'!W19</f>
        <v>0</v>
      </c>
      <c r="CI17" s="7">
        <f>'[3]Plan de Acción-metas'!X19</f>
        <v>0</v>
      </c>
      <c r="CJ17" s="7">
        <f>'[3]Plan de Acción-metas'!Y19</f>
        <v>0</v>
      </c>
      <c r="CK17" s="7">
        <f>'[3]Plan de Acción-metas'!Z19</f>
        <v>0</v>
      </c>
      <c r="CL17" s="7">
        <f>'[3]Plan de Acción-metas'!AA19</f>
        <v>0</v>
      </c>
      <c r="CM17" s="7">
        <f>'[3]Plan de Acción-metas'!AB19</f>
        <v>0</v>
      </c>
      <c r="CN17" s="7">
        <f>'[3]Plan de Acción-metas'!AC19</f>
        <v>0</v>
      </c>
      <c r="CO17" s="7">
        <f>'[3]Plan de Acción-metas'!AD19</f>
        <v>0</v>
      </c>
      <c r="CP17" s="20">
        <f>'[3]Plan de Acción-metas'!AE19</f>
        <v>0</v>
      </c>
      <c r="CQ17" s="48">
        <f t="shared" si="15"/>
        <v>0</v>
      </c>
      <c r="CR17" s="23">
        <f>'[3]Plan de Acción-metas'!AG19</f>
        <v>0</v>
      </c>
      <c r="CS17" s="7">
        <f>'[3]Plan de Acción-metas'!AH19</f>
        <v>0</v>
      </c>
      <c r="CT17" s="7">
        <f>'[3]Plan de Acción-metas'!AI19</f>
        <v>0</v>
      </c>
      <c r="CU17" s="7">
        <f>'[3]Plan de Acción-metas'!AJ19</f>
        <v>0</v>
      </c>
      <c r="CV17" s="7">
        <f>'[3]Plan de Acción-metas'!AK19</f>
        <v>0</v>
      </c>
      <c r="CW17" s="7">
        <f>'[3]Plan de Acción-metas'!AL19</f>
        <v>0</v>
      </c>
      <c r="CX17" s="7">
        <f>'[3]Plan de Acción-metas'!AM19</f>
        <v>0</v>
      </c>
      <c r="CY17" s="7">
        <f>'[3]Plan de Acción-metas'!AN19</f>
        <v>0</v>
      </c>
      <c r="CZ17" s="7">
        <f>'[3]Plan de Acción-metas'!AO19</f>
        <v>0</v>
      </c>
      <c r="DA17" s="7">
        <f>'[3]Plan de Acción-metas'!AP19</f>
        <v>0</v>
      </c>
      <c r="DB17" s="7">
        <f>'[3]Plan de Acción-metas'!AQ19</f>
        <v>0</v>
      </c>
      <c r="DC17" s="7">
        <f>'[3]Plan de Acción-metas'!AR19</f>
        <v>0</v>
      </c>
      <c r="DD17" s="7">
        <f>'[3]Plan de Acción-metas'!AS19</f>
        <v>0</v>
      </c>
      <c r="DE17" s="20">
        <f>'[3]Plan de Acción-metas'!AT19</f>
        <v>0</v>
      </c>
      <c r="DF17" s="53">
        <f t="shared" si="16"/>
        <v>0</v>
      </c>
      <c r="DG17" s="54">
        <f>'[3]Plan de Acción-metas'!AV19</f>
        <v>0</v>
      </c>
      <c r="DH17" s="179">
        <f>'[3]Plan de Acción-metas'!AW19</f>
        <v>0</v>
      </c>
      <c r="DI17" s="69" t="str">
        <f t="shared" si="17"/>
        <v xml:space="preserve"> -</v>
      </c>
      <c r="DJ17" s="63" t="str">
        <f t="shared" si="18"/>
        <v xml:space="preserve"> -</v>
      </c>
      <c r="DK17" s="64" t="str">
        <f t="shared" si="19"/>
        <v xml:space="preserve"> -</v>
      </c>
      <c r="DL17" s="25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8"/>
      <c r="ES17" s="8"/>
      <c r="ET17" s="8"/>
      <c r="EU17" s="9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8"/>
      <c r="GB17" s="8"/>
      <c r="GC17" s="8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8"/>
      <c r="HK17" s="8"/>
      <c r="HL17" s="70"/>
      <c r="HM17" s="72" t="str">
        <f>'[1]Plan Indicativo'!BL17</f>
        <v>Secretaría del Interior</v>
      </c>
    </row>
    <row r="18" spans="1:221" ht="60">
      <c r="A18" s="18">
        <f>'[1]Plan Indicativo'!A18</f>
        <v>11</v>
      </c>
      <c r="B18" s="4" t="str">
        <f>'[1]Plan Indicativo'!B18</f>
        <v>LE-5</v>
      </c>
      <c r="C18" s="5" t="str">
        <f>'[1]Plan Indicativo'!C18</f>
        <v>Territorio seguro que protege</v>
      </c>
      <c r="D18" s="5" t="str">
        <f>'[1]Plan Indicativo'!D18</f>
        <v>Minas y energía.</v>
      </c>
      <c r="E18" s="4">
        <f>'[1]Plan Indicativo'!E18</f>
        <v>21</v>
      </c>
      <c r="F18" s="6" t="str">
        <f>'[1]Plan Indicativo'!F18</f>
        <v>Diminuir a 14,1 la tasa de homicidios</v>
      </c>
      <c r="G18" s="6" t="str">
        <f>'[1]Plan Indicativo'!G18</f>
        <v>Disminuir a 989 la tasa de hurto común en el municipio de Bucaramanga</v>
      </c>
      <c r="H18" s="4" t="str">
        <f>'[1]Plan Indicativo'!H18</f>
        <v>060010002</v>
      </c>
      <c r="I18" s="6" t="str">
        <f>'[1]Plan Indicativo'!I18</f>
        <v>Tasa de hurto común por cada 100.000 habitantes</v>
      </c>
      <c r="J18" s="4">
        <f>'[1]Plan Indicativo'!J18</f>
        <v>1289</v>
      </c>
      <c r="K18" s="4">
        <f>'[1]Plan Indicativo'!K18</f>
        <v>989</v>
      </c>
      <c r="L18" s="4" t="str">
        <f>'[1]Plan Indicativo'!L18</f>
        <v>2102</v>
      </c>
      <c r="M18" s="5" t="str">
        <f>'[1]Plan Indicativo'!M18</f>
        <v>Consolidación productiva del sector de energía eléctrica (2102)</v>
      </c>
      <c r="N18" s="4" t="str">
        <f>'[1]Plan Indicativo'!N18</f>
        <v>2102069</v>
      </c>
      <c r="O18" s="6" t="str">
        <f>'[1]Plan Indicativo'!O18</f>
        <v>Garantizar 51.229 lámparas de alumbrado público para la prestación del servicio de alumbrado público en el Municipio de Bucaramanga</v>
      </c>
      <c r="P18" s="4">
        <f>'[1]Plan Indicativo'!P18</f>
        <v>210206900</v>
      </c>
      <c r="Q18" s="6" t="str">
        <f>'[1]Plan Indicativo'!Q18</f>
        <v>Lámparas de alumbrado público en funcionamiento
 (210206900)</v>
      </c>
      <c r="R18" s="4" t="str">
        <f>'[1]Plan Indicativo'!AC18</f>
        <v>No Acumulativa</v>
      </c>
      <c r="S18" s="4">
        <f>'[1]Plan Indicativo'!AD18</f>
        <v>11.16</v>
      </c>
      <c r="T18" s="7">
        <f>'[1]Plan Indicativo'!R18</f>
        <v>51229</v>
      </c>
      <c r="U18" s="4" t="str">
        <f>'[1]Plan Indicativo'!S18</f>
        <v>Número</v>
      </c>
      <c r="V18" s="20">
        <f>'[1]Plan Indicativo'!T18</f>
        <v>51229</v>
      </c>
      <c r="W18" s="116">
        <f>'[1]Plan Indicativo'!U18</f>
        <v>51229</v>
      </c>
      <c r="X18" s="158">
        <f>'[1]Plan Indicativo'!V18</f>
        <v>0.25</v>
      </c>
      <c r="Y18" s="189">
        <f>'[1]Plan Indicativo'!W18</f>
        <v>51229</v>
      </c>
      <c r="Z18" s="158">
        <f>'[1]Plan Indicativo'!X18</f>
        <v>0.25</v>
      </c>
      <c r="AA18" s="113">
        <f>'[1]Plan Indicativo'!Y18</f>
        <v>51229</v>
      </c>
      <c r="AB18" s="158">
        <f>'[1]Plan Indicativo'!Z18</f>
        <v>0.25</v>
      </c>
      <c r="AC18" s="113">
        <f>'[1]Plan Indicativo'!AA18</f>
        <v>51229</v>
      </c>
      <c r="AD18" s="24">
        <f>'[1]Plan Indicativo'!AB18</f>
        <v>0.25</v>
      </c>
      <c r="AE18" s="116">
        <v>47496</v>
      </c>
      <c r="AF18" s="113">
        <f>'[4]Plan de Acción-metas'!O11</f>
        <v>51131</v>
      </c>
      <c r="AG18" s="113"/>
      <c r="AH18" s="259"/>
      <c r="AI18" s="11">
        <f t="shared" si="4"/>
        <v>0.92713111714068208</v>
      </c>
      <c r="AJ18" s="99">
        <f t="shared" si="0"/>
        <v>0.92713111714068208</v>
      </c>
      <c r="AK18" s="11">
        <f t="shared" si="5"/>
        <v>0.99808702102324853</v>
      </c>
      <c r="AL18" s="75">
        <f t="shared" si="1"/>
        <v>0.99808702102324853</v>
      </c>
      <c r="AM18" s="11">
        <f t="shared" si="6"/>
        <v>0</v>
      </c>
      <c r="AN18" s="75">
        <f t="shared" si="2"/>
        <v>0</v>
      </c>
      <c r="AO18" s="11">
        <f t="shared" si="7"/>
        <v>0</v>
      </c>
      <c r="AP18" s="75">
        <f t="shared" si="3"/>
        <v>0</v>
      </c>
      <c r="AQ18" s="12">
        <f t="shared" si="8"/>
        <v>0.48130453454098265</v>
      </c>
      <c r="AR18" s="11">
        <f>+AVERAGE(AJ18,AL18,AN18,AP18)</f>
        <v>0.48130453454098265</v>
      </c>
      <c r="AS18" s="100">
        <f t="shared" si="9"/>
        <v>0.48130453454098265</v>
      </c>
      <c r="AT18" s="25">
        <v>92538653995.419998</v>
      </c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20"/>
      <c r="BH18" s="48">
        <f t="shared" si="10"/>
        <v>92538653995.419998</v>
      </c>
      <c r="BI18" s="23">
        <v>45439885350</v>
      </c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20"/>
      <c r="BW18" s="53">
        <f t="shared" si="11"/>
        <v>45439885350</v>
      </c>
      <c r="BX18" s="54">
        <v>23476716719.490002</v>
      </c>
      <c r="BY18" s="55">
        <v>23476716719.490002</v>
      </c>
      <c r="BZ18" s="62">
        <f t="shared" si="12"/>
        <v>0.49103680881557832</v>
      </c>
      <c r="CA18" s="63">
        <f t="shared" si="13"/>
        <v>0.2536963280301433</v>
      </c>
      <c r="CB18" s="64">
        <f t="shared" si="14"/>
        <v>0.2536963280301433</v>
      </c>
      <c r="CC18" s="23">
        <f>'[4]Plan de Acción-metas'!R11</f>
        <v>70591423403</v>
      </c>
      <c r="CD18" s="7">
        <f>'[4]Plan de Acción-metas'!S11</f>
        <v>0</v>
      </c>
      <c r="CE18" s="7">
        <f>'[4]Plan de Acción-metas'!T11</f>
        <v>0</v>
      </c>
      <c r="CF18" s="7">
        <f>'[4]Plan de Acción-metas'!U11</f>
        <v>0</v>
      </c>
      <c r="CG18" s="7">
        <f>'[4]Plan de Acción-metas'!V11</f>
        <v>0</v>
      </c>
      <c r="CH18" s="7">
        <f>'[4]Plan de Acción-metas'!W11</f>
        <v>0</v>
      </c>
      <c r="CI18" s="7">
        <f>'[4]Plan de Acción-metas'!X11</f>
        <v>0</v>
      </c>
      <c r="CJ18" s="7">
        <f>'[4]Plan de Acción-metas'!Y11</f>
        <v>0</v>
      </c>
      <c r="CK18" s="7">
        <f>'[4]Plan de Acción-metas'!Z11</f>
        <v>0</v>
      </c>
      <c r="CL18" s="7">
        <f>'[4]Plan de Acción-metas'!AA11</f>
        <v>0</v>
      </c>
      <c r="CM18" s="7">
        <f>'[4]Plan de Acción-metas'!AB11</f>
        <v>0</v>
      </c>
      <c r="CN18" s="7">
        <f>'[4]Plan de Acción-metas'!AC11</f>
        <v>0</v>
      </c>
      <c r="CO18" s="7">
        <f>'[4]Plan de Acción-metas'!AD11</f>
        <v>11585000000</v>
      </c>
      <c r="CP18" s="20">
        <f>'[4]Plan de Acción-metas'!AE11</f>
        <v>0</v>
      </c>
      <c r="CQ18" s="48">
        <f t="shared" si="15"/>
        <v>82176423403</v>
      </c>
      <c r="CR18" s="23">
        <f>'[4]Plan de Acción-metas'!AG11</f>
        <v>54383141063.510002</v>
      </c>
      <c r="CS18" s="7">
        <f>'[4]Plan de Acción-metas'!AH11</f>
        <v>0</v>
      </c>
      <c r="CT18" s="7">
        <f>'[4]Plan de Acción-metas'!AI11</f>
        <v>0</v>
      </c>
      <c r="CU18" s="7">
        <f>'[4]Plan de Acción-metas'!AJ11</f>
        <v>0</v>
      </c>
      <c r="CV18" s="7">
        <f>'[4]Plan de Acción-metas'!AK11</f>
        <v>0</v>
      </c>
      <c r="CW18" s="7">
        <f>'[4]Plan de Acción-metas'!AL11</f>
        <v>0</v>
      </c>
      <c r="CX18" s="7">
        <f>'[4]Plan de Acción-metas'!AM11</f>
        <v>0</v>
      </c>
      <c r="CY18" s="7">
        <f>'[4]Plan de Acción-metas'!AN11</f>
        <v>0</v>
      </c>
      <c r="CZ18" s="7">
        <f>'[4]Plan de Acción-metas'!AO11</f>
        <v>0</v>
      </c>
      <c r="DA18" s="7">
        <f>'[4]Plan de Acción-metas'!AP11</f>
        <v>0</v>
      </c>
      <c r="DB18" s="7">
        <f>'[4]Plan de Acción-metas'!AQ11</f>
        <v>0</v>
      </c>
      <c r="DC18" s="7">
        <f>'[4]Plan de Acción-metas'!AR11</f>
        <v>0</v>
      </c>
      <c r="DD18" s="7">
        <f>'[4]Plan de Acción-metas'!AS11</f>
        <v>0</v>
      </c>
      <c r="DE18" s="20">
        <f>'[4]Plan de Acción-metas'!AT11</f>
        <v>0</v>
      </c>
      <c r="DF18" s="53">
        <f t="shared" si="16"/>
        <v>54383141063.510002</v>
      </c>
      <c r="DG18" s="54">
        <f>'[4]Plan de Acción-metas'!AV11</f>
        <v>28861247034.860001</v>
      </c>
      <c r="DH18" s="68">
        <f>'[4]Plan de Acción-metas'!AW11</f>
        <v>24772313210</v>
      </c>
      <c r="DI18" s="69">
        <f t="shared" si="17"/>
        <v>0.66178520324266932</v>
      </c>
      <c r="DJ18" s="63">
        <f t="shared" si="18"/>
        <v>0.35121079550179557</v>
      </c>
      <c r="DK18" s="64">
        <f t="shared" si="19"/>
        <v>0.30145280342166414</v>
      </c>
      <c r="DL18" s="25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8"/>
      <c r="ES18" s="8"/>
      <c r="ET18" s="8"/>
      <c r="EU18" s="9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8"/>
      <c r="GB18" s="8"/>
      <c r="GC18" s="8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8"/>
      <c r="HK18" s="8"/>
      <c r="HL18" s="70"/>
      <c r="HM18" s="72" t="str">
        <f>'[1]Plan Indicativo'!BL18</f>
        <v>Secretaría de Infraestructura-Alumbrado Público</v>
      </c>
    </row>
    <row r="19" spans="1:221" ht="45">
      <c r="A19" s="18">
        <f>'[1]Plan Indicativo'!A19</f>
        <v>12</v>
      </c>
      <c r="B19" s="4" t="str">
        <f>'[1]Plan Indicativo'!B19</f>
        <v>LE-5</v>
      </c>
      <c r="C19" s="5" t="str">
        <f>'[1]Plan Indicativo'!C19</f>
        <v>Territorio seguro que protege</v>
      </c>
      <c r="D19" s="5" t="str">
        <f>'[1]Plan Indicativo'!D19</f>
        <v>Minas y energía.</v>
      </c>
      <c r="E19" s="4">
        <f>'[1]Plan Indicativo'!E19</f>
        <v>21</v>
      </c>
      <c r="F19" s="6" t="str">
        <f>'[1]Plan Indicativo'!F19</f>
        <v>Diminuir a 14,1 la tasa de homicidios</v>
      </c>
      <c r="G19" s="6" t="str">
        <f>'[1]Plan Indicativo'!G19</f>
        <v>Disminuir a 989 la tasa de hurto común en el municipio de Bucaramanga</v>
      </c>
      <c r="H19" s="4" t="str">
        <f>'[1]Plan Indicativo'!H19</f>
        <v>060010002</v>
      </c>
      <c r="I19" s="6" t="str">
        <f>'[1]Plan Indicativo'!I19</f>
        <v>Tasa de hurto común por cada 100.000 habitantes</v>
      </c>
      <c r="J19" s="4">
        <f>'[1]Plan Indicativo'!J19</f>
        <v>1289</v>
      </c>
      <c r="K19" s="4">
        <f>'[1]Plan Indicativo'!K19</f>
        <v>989</v>
      </c>
      <c r="L19" s="4" t="str">
        <f>'[1]Plan Indicativo'!L19</f>
        <v>2102</v>
      </c>
      <c r="M19" s="5" t="str">
        <f>'[1]Plan Indicativo'!M19</f>
        <v>Consolidación productiva del sector de energía eléctrica (2102)</v>
      </c>
      <c r="N19" s="4" t="str">
        <f>'[1]Plan Indicativo'!N19</f>
        <v>2102008</v>
      </c>
      <c r="O19" s="6" t="str">
        <f>'[1]Plan Indicativo'!O19</f>
        <v>Elaborar 2 Documentos de estudio técnico para  mejorar la prestacion de servicio de alumbrado público.</v>
      </c>
      <c r="P19" s="4">
        <f>'[1]Plan Indicativo'!P19</f>
        <v>210200800</v>
      </c>
      <c r="Q19" s="6" t="str">
        <f>'[1]Plan Indicativo'!Q19</f>
        <v>Número de documentos 
 (210200800)</v>
      </c>
      <c r="R19" s="4" t="str">
        <f>'[1]Plan Indicativo'!AC19</f>
        <v>Acumulativa</v>
      </c>
      <c r="S19" s="4">
        <f>'[1]Plan Indicativo'!AD19</f>
        <v>11.16</v>
      </c>
      <c r="T19" s="7">
        <f>'[1]Plan Indicativo'!R19</f>
        <v>0</v>
      </c>
      <c r="U19" s="4" t="str">
        <f>'[1]Plan Indicativo'!S19</f>
        <v>Número</v>
      </c>
      <c r="V19" s="20">
        <f>'[1]Plan Indicativo'!T19</f>
        <v>2</v>
      </c>
      <c r="W19" s="116">
        <f>'[1]Plan Indicativo'!U19</f>
        <v>0</v>
      </c>
      <c r="X19" s="158">
        <f>'[1]Plan Indicativo'!V19</f>
        <v>0</v>
      </c>
      <c r="Y19" s="189">
        <f>'[1]Plan Indicativo'!W19</f>
        <v>2</v>
      </c>
      <c r="Z19" s="158">
        <f>'[1]Plan Indicativo'!X19</f>
        <v>1</v>
      </c>
      <c r="AA19" s="113">
        <f>'[1]Plan Indicativo'!Y19</f>
        <v>0</v>
      </c>
      <c r="AB19" s="158">
        <f>'[1]Plan Indicativo'!Z19</f>
        <v>0</v>
      </c>
      <c r="AC19" s="113">
        <f>'[1]Plan Indicativo'!AA19</f>
        <v>0</v>
      </c>
      <c r="AD19" s="24">
        <f>'[1]Plan Indicativo'!AB19</f>
        <v>0</v>
      </c>
      <c r="AE19" s="116">
        <v>0</v>
      </c>
      <c r="AF19" s="186">
        <f>'[4]Plan de Acción-metas'!O12</f>
        <v>0.25</v>
      </c>
      <c r="AG19" s="113"/>
      <c r="AH19" s="259"/>
      <c r="AI19" s="11" t="str">
        <f t="shared" si="4"/>
        <v xml:space="preserve"> -</v>
      </c>
      <c r="AJ19" s="99" t="str">
        <f t="shared" si="0"/>
        <v xml:space="preserve"> -</v>
      </c>
      <c r="AK19" s="11">
        <f t="shared" si="5"/>
        <v>0.125</v>
      </c>
      <c r="AL19" s="75">
        <f t="shared" si="1"/>
        <v>0.125</v>
      </c>
      <c r="AM19" s="11" t="str">
        <f t="shared" si="6"/>
        <v xml:space="preserve"> -</v>
      </c>
      <c r="AN19" s="75" t="str">
        <f t="shared" si="2"/>
        <v xml:space="preserve"> -</v>
      </c>
      <c r="AO19" s="11" t="str">
        <f t="shared" si="7"/>
        <v xml:space="preserve"> -</v>
      </c>
      <c r="AP19" s="75" t="str">
        <f t="shared" si="3"/>
        <v xml:space="preserve"> -</v>
      </c>
      <c r="AQ19" s="12">
        <f t="shared" si="8"/>
        <v>0.125</v>
      </c>
      <c r="AR19" s="11">
        <f>+SUM(AE19:AH19)/V19</f>
        <v>0.125</v>
      </c>
      <c r="AS19" s="100">
        <f t="shared" si="9"/>
        <v>0.125</v>
      </c>
      <c r="AT19" s="25">
        <v>2500000000</v>
      </c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20"/>
      <c r="BH19" s="48">
        <f t="shared" si="10"/>
        <v>2500000000</v>
      </c>
      <c r="BI19" s="23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20"/>
      <c r="BW19" s="53">
        <f t="shared" si="11"/>
        <v>0</v>
      </c>
      <c r="BX19" s="54">
        <v>0</v>
      </c>
      <c r="BY19" s="55">
        <v>0</v>
      </c>
      <c r="BZ19" s="62">
        <f t="shared" si="12"/>
        <v>0</v>
      </c>
      <c r="CA19" s="63" t="str">
        <f t="shared" si="13"/>
        <v>0,0%</v>
      </c>
      <c r="CB19" s="64" t="str">
        <f t="shared" si="14"/>
        <v>0,0%</v>
      </c>
      <c r="CC19" s="23">
        <f>'[4]Plan de Acción-metas'!R12</f>
        <v>0</v>
      </c>
      <c r="CD19" s="7">
        <f>'[4]Plan de Acción-metas'!S12</f>
        <v>0</v>
      </c>
      <c r="CE19" s="7">
        <f>'[4]Plan de Acción-metas'!T12</f>
        <v>0</v>
      </c>
      <c r="CF19" s="7">
        <f>'[4]Plan de Acción-metas'!U12</f>
        <v>0</v>
      </c>
      <c r="CG19" s="7">
        <f>'[4]Plan de Acción-metas'!V12</f>
        <v>0</v>
      </c>
      <c r="CH19" s="7">
        <f>'[4]Plan de Acción-metas'!W12</f>
        <v>2500000000</v>
      </c>
      <c r="CI19" s="7">
        <f>'[4]Plan de Acción-metas'!X12</f>
        <v>0</v>
      </c>
      <c r="CJ19" s="7">
        <f>'[4]Plan de Acción-metas'!Y12</f>
        <v>0</v>
      </c>
      <c r="CK19" s="7">
        <f>'[4]Plan de Acción-metas'!Z12</f>
        <v>0</v>
      </c>
      <c r="CL19" s="7">
        <f>'[4]Plan de Acción-metas'!AA12</f>
        <v>0</v>
      </c>
      <c r="CM19" s="7">
        <f>'[4]Plan de Acción-metas'!AB12</f>
        <v>0</v>
      </c>
      <c r="CN19" s="7">
        <f>'[4]Plan de Acción-metas'!AC12</f>
        <v>0</v>
      </c>
      <c r="CO19" s="7">
        <f>'[4]Plan de Acción-metas'!AD12</f>
        <v>0</v>
      </c>
      <c r="CP19" s="20">
        <f>'[4]Plan de Acción-metas'!AE12</f>
        <v>0</v>
      </c>
      <c r="CQ19" s="48">
        <f t="shared" si="15"/>
        <v>2500000000</v>
      </c>
      <c r="CR19" s="23">
        <f>'[4]Plan de Acción-metas'!AG12</f>
        <v>0</v>
      </c>
      <c r="CS19" s="7">
        <f>'[4]Plan de Acción-metas'!AH12</f>
        <v>0</v>
      </c>
      <c r="CT19" s="7">
        <f>'[4]Plan de Acción-metas'!AI12</f>
        <v>0</v>
      </c>
      <c r="CU19" s="7">
        <f>'[4]Plan de Acción-metas'!AJ12</f>
        <v>0</v>
      </c>
      <c r="CV19" s="7">
        <f>'[4]Plan de Acción-metas'!AK12</f>
        <v>0</v>
      </c>
      <c r="CW19" s="7">
        <f>'[4]Plan de Acción-metas'!AL12</f>
        <v>1250000000</v>
      </c>
      <c r="CX19" s="7">
        <f>'[4]Plan de Acción-metas'!AM12</f>
        <v>0</v>
      </c>
      <c r="CY19" s="7">
        <f>'[4]Plan de Acción-metas'!AN12</f>
        <v>0</v>
      </c>
      <c r="CZ19" s="7">
        <f>'[4]Plan de Acción-metas'!AO12</f>
        <v>0</v>
      </c>
      <c r="DA19" s="7">
        <f>'[4]Plan de Acción-metas'!AP12</f>
        <v>0</v>
      </c>
      <c r="DB19" s="7">
        <f>'[4]Plan de Acción-metas'!AQ12</f>
        <v>0</v>
      </c>
      <c r="DC19" s="7">
        <f>'[4]Plan de Acción-metas'!AR12</f>
        <v>0</v>
      </c>
      <c r="DD19" s="7">
        <f>'[4]Plan de Acción-metas'!AS12</f>
        <v>0</v>
      </c>
      <c r="DE19" s="20">
        <f>'[4]Plan de Acción-metas'!AT12</f>
        <v>0</v>
      </c>
      <c r="DF19" s="53">
        <f t="shared" si="16"/>
        <v>1250000000</v>
      </c>
      <c r="DG19" s="54">
        <f>'[4]Plan de Acción-metas'!AV12</f>
        <v>1250000000</v>
      </c>
      <c r="DH19" s="68">
        <f>'[4]Plan de Acción-metas'!AW12</f>
        <v>1250000000</v>
      </c>
      <c r="DI19" s="69">
        <f t="shared" si="17"/>
        <v>0.5</v>
      </c>
      <c r="DJ19" s="63">
        <f t="shared" si="18"/>
        <v>0.5</v>
      </c>
      <c r="DK19" s="64">
        <f t="shared" si="19"/>
        <v>0.5</v>
      </c>
      <c r="DL19" s="25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8"/>
      <c r="ES19" s="8"/>
      <c r="ET19" s="8"/>
      <c r="EU19" s="9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8"/>
      <c r="GB19" s="8"/>
      <c r="GC19" s="8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8"/>
      <c r="HK19" s="8"/>
      <c r="HL19" s="70"/>
      <c r="HM19" s="72" t="str">
        <f>'[1]Plan Indicativo'!BL19</f>
        <v>Secretaría de Infraestructura-Alumbrado Público</v>
      </c>
    </row>
    <row r="20" spans="1:221" ht="45">
      <c r="A20" s="18">
        <f>'[1]Plan Indicativo'!A20</f>
        <v>13</v>
      </c>
      <c r="B20" s="4" t="str">
        <f>'[1]Plan Indicativo'!B20</f>
        <v>LE-5</v>
      </c>
      <c r="C20" s="5" t="str">
        <f>'[1]Plan Indicativo'!C20</f>
        <v>Territorio seguro que protege</v>
      </c>
      <c r="D20" s="5" t="str">
        <f>'[1]Plan Indicativo'!D20</f>
        <v>Minas y energía.</v>
      </c>
      <c r="E20" s="4">
        <f>'[1]Plan Indicativo'!E20</f>
        <v>21</v>
      </c>
      <c r="F20" s="6" t="str">
        <f>'[1]Plan Indicativo'!F20</f>
        <v>Diminuir a 14,1 la tasa de homicidios</v>
      </c>
      <c r="G20" s="6" t="str">
        <f>'[1]Plan Indicativo'!G20</f>
        <v>Disminuir a 989 la tasa de hurto común en el municipio de Bucaramanga</v>
      </c>
      <c r="H20" s="4" t="str">
        <f>'[1]Plan Indicativo'!H20</f>
        <v>060010002</v>
      </c>
      <c r="I20" s="6" t="str">
        <f>'[1]Plan Indicativo'!I20</f>
        <v>Tasa de hurto común por cada 100.000 habitantes</v>
      </c>
      <c r="J20" s="4">
        <f>'[1]Plan Indicativo'!J20</f>
        <v>1289</v>
      </c>
      <c r="K20" s="4">
        <f>'[1]Plan Indicativo'!K20</f>
        <v>989</v>
      </c>
      <c r="L20" s="4" t="str">
        <f>'[1]Plan Indicativo'!L20</f>
        <v>2106</v>
      </c>
      <c r="M20" s="5" t="str">
        <f>'[1]Plan Indicativo'!M20</f>
        <v>Gestión de la información en el sector minero energético (2106)</v>
      </c>
      <c r="N20" s="4" t="str">
        <f>'[1]Plan Indicativo'!N20</f>
        <v>2106029</v>
      </c>
      <c r="O20" s="6" t="str">
        <f>'[1]Plan Indicativo'!O20</f>
        <v>Implementar un sistema de gestión y monitoreo de la información del alumbrado público  acorde a RETILAP.</v>
      </c>
      <c r="P20" s="4">
        <f>'[1]Plan Indicativo'!P20</f>
        <v>210603300</v>
      </c>
      <c r="Q20" s="6" t="str">
        <f>'[1]Plan Indicativo'!Q20</f>
        <v>Sistemas de información actualizados
(210603300)</v>
      </c>
      <c r="R20" s="4" t="str">
        <f>'[1]Plan Indicativo'!AC20</f>
        <v>Acumulativa</v>
      </c>
      <c r="S20" s="4">
        <f>'[1]Plan Indicativo'!AD20</f>
        <v>16</v>
      </c>
      <c r="T20" s="7">
        <f>'[1]Plan Indicativo'!R20</f>
        <v>0</v>
      </c>
      <c r="U20" s="4" t="str">
        <f>'[1]Plan Indicativo'!S20</f>
        <v>Número</v>
      </c>
      <c r="V20" s="20">
        <f>'[1]Plan Indicativo'!T20</f>
        <v>1</v>
      </c>
      <c r="W20" s="116">
        <f>'[1]Plan Indicativo'!U20</f>
        <v>0</v>
      </c>
      <c r="X20" s="158">
        <f>'[1]Plan Indicativo'!V20</f>
        <v>0</v>
      </c>
      <c r="Y20" s="189">
        <f>'[1]Plan Indicativo'!W20</f>
        <v>0.4</v>
      </c>
      <c r="Z20" s="158">
        <f>'[1]Plan Indicativo'!X20</f>
        <v>0.4</v>
      </c>
      <c r="AA20" s="113">
        <f>'[1]Plan Indicativo'!Y20</f>
        <v>0.3</v>
      </c>
      <c r="AB20" s="158">
        <f>'[1]Plan Indicativo'!Z20</f>
        <v>0.3</v>
      </c>
      <c r="AC20" s="113">
        <f>'[1]Plan Indicativo'!AA20</f>
        <v>0.3</v>
      </c>
      <c r="AD20" s="24">
        <f>'[1]Plan Indicativo'!AB20</f>
        <v>0.3</v>
      </c>
      <c r="AE20" s="116">
        <v>0</v>
      </c>
      <c r="AF20" s="113">
        <f>'[4]Plan de Acción-metas'!O13</f>
        <v>1</v>
      </c>
      <c r="AG20" s="113"/>
      <c r="AH20" s="259"/>
      <c r="AI20" s="11" t="str">
        <f t="shared" si="4"/>
        <v xml:space="preserve"> -</v>
      </c>
      <c r="AJ20" s="99" t="str">
        <f t="shared" si="0"/>
        <v xml:space="preserve"> -</v>
      </c>
      <c r="AK20" s="11">
        <f t="shared" si="5"/>
        <v>2.5</v>
      </c>
      <c r="AL20" s="75">
        <f t="shared" si="1"/>
        <v>1</v>
      </c>
      <c r="AM20" s="11">
        <f t="shared" si="6"/>
        <v>0</v>
      </c>
      <c r="AN20" s="75">
        <f t="shared" si="2"/>
        <v>0</v>
      </c>
      <c r="AO20" s="11">
        <f t="shared" si="7"/>
        <v>0</v>
      </c>
      <c r="AP20" s="75">
        <f t="shared" si="3"/>
        <v>0</v>
      </c>
      <c r="AQ20" s="12">
        <f t="shared" si="8"/>
        <v>1</v>
      </c>
      <c r="AR20" s="11">
        <f>+SUM(AE20:AH20)/V20</f>
        <v>1</v>
      </c>
      <c r="AS20" s="100">
        <f t="shared" si="9"/>
        <v>1</v>
      </c>
      <c r="AT20" s="25">
        <v>423000000</v>
      </c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20"/>
      <c r="BH20" s="48">
        <f t="shared" si="10"/>
        <v>423000000</v>
      </c>
      <c r="BI20" s="23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20"/>
      <c r="BW20" s="53">
        <f t="shared" si="11"/>
        <v>0</v>
      </c>
      <c r="BX20" s="54">
        <v>0</v>
      </c>
      <c r="BY20" s="55">
        <v>0</v>
      </c>
      <c r="BZ20" s="62">
        <f t="shared" si="12"/>
        <v>0</v>
      </c>
      <c r="CA20" s="63" t="str">
        <f t="shared" si="13"/>
        <v>0,0%</v>
      </c>
      <c r="CB20" s="64" t="str">
        <f t="shared" si="14"/>
        <v>0,0%</v>
      </c>
      <c r="CC20" s="23">
        <f>'[4]Plan de Acción-metas'!R13</f>
        <v>950000000</v>
      </c>
      <c r="CD20" s="7">
        <f>'[4]Plan de Acción-metas'!S13</f>
        <v>0</v>
      </c>
      <c r="CE20" s="7">
        <f>'[4]Plan de Acción-metas'!T13</f>
        <v>0</v>
      </c>
      <c r="CF20" s="7">
        <f>'[4]Plan de Acción-metas'!U13</f>
        <v>0</v>
      </c>
      <c r="CG20" s="7">
        <f>'[4]Plan de Acción-metas'!V13</f>
        <v>0</v>
      </c>
      <c r="CH20" s="7">
        <f>'[4]Plan de Acción-metas'!W13</f>
        <v>0</v>
      </c>
      <c r="CI20" s="7">
        <f>'[4]Plan de Acción-metas'!X13</f>
        <v>0</v>
      </c>
      <c r="CJ20" s="7">
        <f>'[4]Plan de Acción-metas'!Y13</f>
        <v>0</v>
      </c>
      <c r="CK20" s="7">
        <f>'[4]Plan de Acción-metas'!Z13</f>
        <v>0</v>
      </c>
      <c r="CL20" s="7">
        <f>'[4]Plan de Acción-metas'!AA13</f>
        <v>0</v>
      </c>
      <c r="CM20" s="7">
        <f>'[4]Plan de Acción-metas'!AB13</f>
        <v>0</v>
      </c>
      <c r="CN20" s="7">
        <f>'[4]Plan de Acción-metas'!AC13</f>
        <v>0</v>
      </c>
      <c r="CO20" s="7">
        <f>'[4]Plan de Acción-metas'!AD13</f>
        <v>0</v>
      </c>
      <c r="CP20" s="20">
        <f>'[4]Plan de Acción-metas'!AE13</f>
        <v>0</v>
      </c>
      <c r="CQ20" s="48">
        <f t="shared" si="15"/>
        <v>950000000</v>
      </c>
      <c r="CR20" s="23">
        <f>'[4]Plan de Acción-metas'!AG13</f>
        <v>595583589</v>
      </c>
      <c r="CS20" s="7">
        <f>'[4]Plan de Acción-metas'!AH13</f>
        <v>0</v>
      </c>
      <c r="CT20" s="7">
        <f>'[4]Plan de Acción-metas'!AI13</f>
        <v>0</v>
      </c>
      <c r="CU20" s="7">
        <f>'[4]Plan de Acción-metas'!AJ13</f>
        <v>0</v>
      </c>
      <c r="CV20" s="7">
        <f>'[4]Plan de Acción-metas'!AK13</f>
        <v>0</v>
      </c>
      <c r="CW20" s="7">
        <f>'[4]Plan de Acción-metas'!AL13</f>
        <v>0</v>
      </c>
      <c r="CX20" s="7">
        <f>'[4]Plan de Acción-metas'!AM13</f>
        <v>0</v>
      </c>
      <c r="CY20" s="7">
        <f>'[4]Plan de Acción-metas'!AN13</f>
        <v>0</v>
      </c>
      <c r="CZ20" s="7">
        <f>'[4]Plan de Acción-metas'!AO13</f>
        <v>0</v>
      </c>
      <c r="DA20" s="7">
        <f>'[4]Plan de Acción-metas'!AP13</f>
        <v>0</v>
      </c>
      <c r="DB20" s="7">
        <f>'[4]Plan de Acción-metas'!AQ13</f>
        <v>0</v>
      </c>
      <c r="DC20" s="7">
        <f>'[4]Plan de Acción-metas'!AR13</f>
        <v>0</v>
      </c>
      <c r="DD20" s="7">
        <f>'[4]Plan de Acción-metas'!AS13</f>
        <v>0</v>
      </c>
      <c r="DE20" s="20">
        <f>'[4]Plan de Acción-metas'!AT13</f>
        <v>0</v>
      </c>
      <c r="DF20" s="53">
        <f t="shared" si="16"/>
        <v>595583589</v>
      </c>
      <c r="DG20" s="54">
        <f>'[4]Plan de Acción-metas'!AV13</f>
        <v>466057026.30000001</v>
      </c>
      <c r="DH20" s="68">
        <f>'[4]Plan de Acción-metas'!AW13</f>
        <v>206851816.09999999</v>
      </c>
      <c r="DI20" s="69">
        <f t="shared" si="17"/>
        <v>0.62693009368421049</v>
      </c>
      <c r="DJ20" s="63">
        <f t="shared" si="18"/>
        <v>0.49058634347368424</v>
      </c>
      <c r="DK20" s="64">
        <f t="shared" si="19"/>
        <v>0.21773875378947369</v>
      </c>
      <c r="DL20" s="25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8"/>
      <c r="ES20" s="8"/>
      <c r="ET20" s="8"/>
      <c r="EU20" s="9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8"/>
      <c r="GB20" s="8"/>
      <c r="GC20" s="8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8"/>
      <c r="HK20" s="8"/>
      <c r="HL20" s="70"/>
      <c r="HM20" s="72" t="str">
        <f>'[1]Plan Indicativo'!BL20</f>
        <v>Secretaría de Infraestructura-Alumbrado Público</v>
      </c>
    </row>
    <row r="21" spans="1:221" ht="45">
      <c r="A21" s="18">
        <f>'[1]Plan Indicativo'!A21</f>
        <v>14</v>
      </c>
      <c r="B21" s="4" t="str">
        <f>'[1]Plan Indicativo'!B21</f>
        <v>LE-5</v>
      </c>
      <c r="C21" s="5" t="str">
        <f>'[1]Plan Indicativo'!C21</f>
        <v>Territorio seguro que protege</v>
      </c>
      <c r="D21" s="5" t="str">
        <f>'[1]Plan Indicativo'!D21</f>
        <v>Gobierno territorial</v>
      </c>
      <c r="E21" s="4">
        <f>'[1]Plan Indicativo'!E21</f>
        <v>45</v>
      </c>
      <c r="F21" s="6" t="str">
        <f>'[1]Plan Indicativo'!F21</f>
        <v>Diminuir a 14,1 la tasa de homicidios</v>
      </c>
      <c r="G21" s="6" t="str">
        <f>'[1]Plan Indicativo'!G21</f>
        <v>Disminuir a 989 la tasa de hurto común en el municipio de Bucaramanga</v>
      </c>
      <c r="H21" s="4" t="str">
        <f>'[1]Plan Indicativo'!H21</f>
        <v>060010002</v>
      </c>
      <c r="I21" s="6" t="str">
        <f>'[1]Plan Indicativo'!I21</f>
        <v>Tasa de hurto común por cada 100.000 habitantes</v>
      </c>
      <c r="J21" s="4">
        <f>'[1]Plan Indicativo'!J21</f>
        <v>1289</v>
      </c>
      <c r="K21" s="4">
        <f>'[1]Plan Indicativo'!K21</f>
        <v>989</v>
      </c>
      <c r="L21" s="4" t="str">
        <f>'[1]Plan Indicativo'!L21</f>
        <v>4501</v>
      </c>
      <c r="M21" s="5" t="str">
        <f>'[1]Plan Indicativo'!M21</f>
        <v xml:space="preserve"> Fortalecimiento de la convivencia y la seguridad ciudadana(4501)</v>
      </c>
      <c r="N21" s="4" t="str">
        <f>'[1]Plan Indicativo'!N21</f>
        <v>4501067</v>
      </c>
      <c r="O21" s="6" t="str">
        <f>'[1]Plan Indicativo'!O21</f>
        <v>Adecuar y dotar un (1) comando de policia en el municipio</v>
      </c>
      <c r="P21" s="4">
        <f>'[1]Plan Indicativo'!P21</f>
        <v>450106700</v>
      </c>
      <c r="Q21" s="6" t="str">
        <f>'[1]Plan Indicativo'!Q21</f>
        <v>Comandos de policía adecuados y dotados (450106700)</v>
      </c>
      <c r="R21" s="4" t="str">
        <f>'[1]Plan Indicativo'!AC21</f>
        <v>No Acumulativa</v>
      </c>
      <c r="S21" s="4">
        <f>'[1]Plan Indicativo'!AD21</f>
        <v>16</v>
      </c>
      <c r="T21" s="7">
        <f>'[1]Plan Indicativo'!R21</f>
        <v>1</v>
      </c>
      <c r="U21" s="4" t="str">
        <f>'[1]Plan Indicativo'!S21</f>
        <v>Número</v>
      </c>
      <c r="V21" s="20">
        <f>'[1]Plan Indicativo'!T21</f>
        <v>1</v>
      </c>
      <c r="W21" s="116">
        <f>'[1]Plan Indicativo'!U21</f>
        <v>0</v>
      </c>
      <c r="X21" s="158">
        <f>'[1]Plan Indicativo'!V21</f>
        <v>0</v>
      </c>
      <c r="Y21" s="189">
        <f>'[1]Plan Indicativo'!W21</f>
        <v>0.5</v>
      </c>
      <c r="Z21" s="158">
        <f>'[1]Plan Indicativo'!X21</f>
        <v>0.5</v>
      </c>
      <c r="AA21" s="113">
        <f>'[1]Plan Indicativo'!Y21</f>
        <v>1</v>
      </c>
      <c r="AB21" s="158">
        <f>'[1]Plan Indicativo'!Z21</f>
        <v>0.5</v>
      </c>
      <c r="AC21" s="113">
        <f>'[1]Plan Indicativo'!AA21</f>
        <v>0</v>
      </c>
      <c r="AD21" s="24">
        <f>'[1]Plan Indicativo'!AB21</f>
        <v>0</v>
      </c>
      <c r="AE21" s="116">
        <v>0</v>
      </c>
      <c r="AF21" s="113">
        <f>'[3]Plan de Acción-metas'!O20</f>
        <v>0</v>
      </c>
      <c r="AG21" s="113"/>
      <c r="AH21" s="259"/>
      <c r="AI21" s="11" t="str">
        <f t="shared" si="4"/>
        <v xml:space="preserve"> -</v>
      </c>
      <c r="AJ21" s="99" t="str">
        <f t="shared" si="0"/>
        <v xml:space="preserve"> -</v>
      </c>
      <c r="AK21" s="11">
        <f t="shared" si="5"/>
        <v>0</v>
      </c>
      <c r="AL21" s="75">
        <f t="shared" si="1"/>
        <v>0</v>
      </c>
      <c r="AM21" s="11">
        <f t="shared" si="6"/>
        <v>0</v>
      </c>
      <c r="AN21" s="75">
        <f t="shared" si="2"/>
        <v>0</v>
      </c>
      <c r="AO21" s="11" t="str">
        <f t="shared" si="7"/>
        <v xml:space="preserve"> -</v>
      </c>
      <c r="AP21" s="75" t="str">
        <f t="shared" si="3"/>
        <v xml:space="preserve"> -</v>
      </c>
      <c r="AQ21" s="12">
        <f t="shared" si="8"/>
        <v>0</v>
      </c>
      <c r="AR21" s="11">
        <f>+AVERAGE(AL21,AN21)</f>
        <v>0</v>
      </c>
      <c r="AS21" s="100">
        <f t="shared" si="9"/>
        <v>0</v>
      </c>
      <c r="AT21" s="25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20"/>
      <c r="BH21" s="48">
        <f t="shared" si="10"/>
        <v>0</v>
      </c>
      <c r="BI21" s="23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20"/>
      <c r="BW21" s="53">
        <f t="shared" si="11"/>
        <v>0</v>
      </c>
      <c r="BX21" s="54">
        <v>0</v>
      </c>
      <c r="BY21" s="55">
        <v>0</v>
      </c>
      <c r="BZ21" s="62" t="str">
        <f t="shared" si="12"/>
        <v xml:space="preserve"> -</v>
      </c>
      <c r="CA21" s="63" t="str">
        <f t="shared" si="13"/>
        <v xml:space="preserve"> -</v>
      </c>
      <c r="CB21" s="64" t="str">
        <f t="shared" si="14"/>
        <v xml:space="preserve"> -</v>
      </c>
      <c r="CC21" s="23">
        <f>'[3]Plan de Acción-metas'!R20</f>
        <v>400000000</v>
      </c>
      <c r="CD21" s="7">
        <f>'[3]Plan de Acción-metas'!S20</f>
        <v>0</v>
      </c>
      <c r="CE21" s="7">
        <f>'[3]Plan de Acción-metas'!T20</f>
        <v>0</v>
      </c>
      <c r="CF21" s="7">
        <f>'[3]Plan de Acción-metas'!U20</f>
        <v>0</v>
      </c>
      <c r="CG21" s="7">
        <f>'[3]Plan de Acción-metas'!V20</f>
        <v>0</v>
      </c>
      <c r="CH21" s="7">
        <f>'[3]Plan de Acción-metas'!W20</f>
        <v>0</v>
      </c>
      <c r="CI21" s="7">
        <f>'[3]Plan de Acción-metas'!X20</f>
        <v>0</v>
      </c>
      <c r="CJ21" s="7">
        <f>'[3]Plan de Acción-metas'!Y20</f>
        <v>0</v>
      </c>
      <c r="CK21" s="7">
        <f>'[3]Plan de Acción-metas'!Z20</f>
        <v>0</v>
      </c>
      <c r="CL21" s="7">
        <f>'[3]Plan de Acción-metas'!AA20</f>
        <v>0</v>
      </c>
      <c r="CM21" s="7">
        <f>'[3]Plan de Acción-metas'!AB20</f>
        <v>0</v>
      </c>
      <c r="CN21" s="7">
        <f>'[3]Plan de Acción-metas'!AC20</f>
        <v>0</v>
      </c>
      <c r="CO21" s="7">
        <f>'[3]Plan de Acción-metas'!AD20</f>
        <v>0</v>
      </c>
      <c r="CP21" s="20">
        <f>'[3]Plan de Acción-metas'!AE20</f>
        <v>0</v>
      </c>
      <c r="CQ21" s="48">
        <f t="shared" si="15"/>
        <v>400000000</v>
      </c>
      <c r="CR21" s="23">
        <f>'[3]Plan de Acción-metas'!AG20</f>
        <v>0</v>
      </c>
      <c r="CS21" s="7">
        <f>'[3]Plan de Acción-metas'!AH20</f>
        <v>0</v>
      </c>
      <c r="CT21" s="7">
        <f>'[3]Plan de Acción-metas'!AI20</f>
        <v>0</v>
      </c>
      <c r="CU21" s="7">
        <f>'[3]Plan de Acción-metas'!AJ20</f>
        <v>0</v>
      </c>
      <c r="CV21" s="7">
        <f>'[3]Plan de Acción-metas'!AK20</f>
        <v>0</v>
      </c>
      <c r="CW21" s="7">
        <f>'[3]Plan de Acción-metas'!AL20</f>
        <v>0</v>
      </c>
      <c r="CX21" s="7">
        <f>'[3]Plan de Acción-metas'!AM20</f>
        <v>0</v>
      </c>
      <c r="CY21" s="7">
        <f>'[3]Plan de Acción-metas'!AN20</f>
        <v>0</v>
      </c>
      <c r="CZ21" s="7">
        <f>'[3]Plan de Acción-metas'!AO20</f>
        <v>0</v>
      </c>
      <c r="DA21" s="7">
        <f>'[3]Plan de Acción-metas'!AP20</f>
        <v>0</v>
      </c>
      <c r="DB21" s="7">
        <f>'[3]Plan de Acción-metas'!AQ20</f>
        <v>0</v>
      </c>
      <c r="DC21" s="7">
        <f>'[3]Plan de Acción-metas'!AR20</f>
        <v>0</v>
      </c>
      <c r="DD21" s="7">
        <f>'[3]Plan de Acción-metas'!AS20</f>
        <v>0</v>
      </c>
      <c r="DE21" s="20">
        <f>'[3]Plan de Acción-metas'!AT20</f>
        <v>0</v>
      </c>
      <c r="DF21" s="53">
        <f t="shared" si="16"/>
        <v>0</v>
      </c>
      <c r="DG21" s="54">
        <f>'[3]Plan de Acción-metas'!AV20</f>
        <v>0</v>
      </c>
      <c r="DH21" s="179">
        <f>'[3]Plan de Acción-metas'!AW20</f>
        <v>0</v>
      </c>
      <c r="DI21" s="69">
        <f t="shared" si="17"/>
        <v>0</v>
      </c>
      <c r="DJ21" s="63" t="str">
        <f t="shared" si="18"/>
        <v>0,0%</v>
      </c>
      <c r="DK21" s="64" t="str">
        <f t="shared" si="19"/>
        <v>0,0%</v>
      </c>
      <c r="DL21" s="25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8"/>
      <c r="ES21" s="8"/>
      <c r="ET21" s="8"/>
      <c r="EU21" s="9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8"/>
      <c r="GB21" s="8"/>
      <c r="GC21" s="8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8"/>
      <c r="HK21" s="8"/>
      <c r="HL21" s="70"/>
      <c r="HM21" s="72" t="str">
        <f>'[1]Plan Indicativo'!BL21</f>
        <v>Secretaría del Interior</v>
      </c>
    </row>
    <row r="22" spans="1:221" ht="45">
      <c r="A22" s="18">
        <f>'[1]Plan Indicativo'!A22</f>
        <v>15</v>
      </c>
      <c r="B22" s="4" t="str">
        <f>'[1]Plan Indicativo'!B22</f>
        <v>LE-5</v>
      </c>
      <c r="C22" s="5" t="str">
        <f>'[1]Plan Indicativo'!C22</f>
        <v>Territorio seguro que protege</v>
      </c>
      <c r="D22" s="5" t="str">
        <f>'[1]Plan Indicativo'!D22</f>
        <v>Gobierno territorial</v>
      </c>
      <c r="E22" s="4">
        <f>'[1]Plan Indicativo'!E22</f>
        <v>45</v>
      </c>
      <c r="F22" s="6" t="str">
        <f>'[1]Plan Indicativo'!F22</f>
        <v>Diminuir a 14,1 la tasa de homicidios</v>
      </c>
      <c r="G22" s="6" t="str">
        <f>'[1]Plan Indicativo'!G22</f>
        <v>Disminuir a 109 la tasa de violencia intrafamiliar</v>
      </c>
      <c r="H22" s="4" t="str">
        <f>'[1]Plan Indicativo'!H22</f>
        <v>060020001</v>
      </c>
      <c r="I22" s="6" t="str">
        <f>'[1]Plan Indicativo'!I22</f>
        <v>Tasa de violencia intrafamiliar por cada 100.000 habitantes</v>
      </c>
      <c r="J22" s="4">
        <f>'[1]Plan Indicativo'!J22</f>
        <v>188</v>
      </c>
      <c r="K22" s="4">
        <f>'[1]Plan Indicativo'!K22</f>
        <v>109</v>
      </c>
      <c r="L22" s="4" t="str">
        <f>'[1]Plan Indicativo'!L22</f>
        <v>4501</v>
      </c>
      <c r="M22" s="5" t="str">
        <f>'[1]Plan Indicativo'!M22</f>
        <v xml:space="preserve"> Fortalecimiento de la convivencia y la seguridad ciudadana(4501)</v>
      </c>
      <c r="N22" s="4" t="str">
        <f>'[1]Plan Indicativo'!N22</f>
        <v>4501013</v>
      </c>
      <c r="O22" s="6" t="str">
        <f>'[1]Plan Indicativo'!O22</f>
        <v>Adecuar una (1) comisaria de familia en el municipio</v>
      </c>
      <c r="P22" s="4">
        <f>'[1]Plan Indicativo'!P22</f>
        <v>450101300</v>
      </c>
      <c r="Q22" s="6" t="str">
        <f>'[1]Plan Indicativo'!Q22</f>
        <v>Comisarias de familia adecuada (450101300)</v>
      </c>
      <c r="R22" s="4" t="str">
        <f>'[1]Plan Indicativo'!AC22</f>
        <v>No Acumulativa</v>
      </c>
      <c r="S22" s="4">
        <f>'[1]Plan Indicativo'!AD22</f>
        <v>16</v>
      </c>
      <c r="T22" s="7">
        <f>'[1]Plan Indicativo'!R22</f>
        <v>1</v>
      </c>
      <c r="U22" s="4" t="str">
        <f>'[1]Plan Indicativo'!S22</f>
        <v>Número</v>
      </c>
      <c r="V22" s="20">
        <f>'[1]Plan Indicativo'!T22</f>
        <v>1</v>
      </c>
      <c r="W22" s="116">
        <f>'[1]Plan Indicativo'!U22</f>
        <v>0</v>
      </c>
      <c r="X22" s="158">
        <f>'[1]Plan Indicativo'!V22</f>
        <v>0</v>
      </c>
      <c r="Y22" s="189">
        <f>'[1]Plan Indicativo'!W22</f>
        <v>1</v>
      </c>
      <c r="Z22" s="158">
        <f>'[1]Plan Indicativo'!X22</f>
        <v>0.33</v>
      </c>
      <c r="AA22" s="113">
        <f>'[1]Plan Indicativo'!Y22</f>
        <v>1</v>
      </c>
      <c r="AB22" s="158">
        <f>'[1]Plan Indicativo'!Z22</f>
        <v>0.33</v>
      </c>
      <c r="AC22" s="113">
        <f>'[1]Plan Indicativo'!AA22</f>
        <v>1</v>
      </c>
      <c r="AD22" s="24">
        <f>'[1]Plan Indicativo'!AB22</f>
        <v>0.34</v>
      </c>
      <c r="AE22" s="116">
        <v>0</v>
      </c>
      <c r="AF22" s="113">
        <f>'[3]Plan de Acción-metas'!O21</f>
        <v>0</v>
      </c>
      <c r="AG22" s="113"/>
      <c r="AH22" s="259"/>
      <c r="AI22" s="11" t="str">
        <f t="shared" si="4"/>
        <v xml:space="preserve"> -</v>
      </c>
      <c r="AJ22" s="99" t="str">
        <f t="shared" si="0"/>
        <v xml:space="preserve"> -</v>
      </c>
      <c r="AK22" s="11">
        <f t="shared" si="5"/>
        <v>0</v>
      </c>
      <c r="AL22" s="75">
        <f t="shared" si="1"/>
        <v>0</v>
      </c>
      <c r="AM22" s="11">
        <f t="shared" si="6"/>
        <v>0</v>
      </c>
      <c r="AN22" s="75">
        <f t="shared" si="2"/>
        <v>0</v>
      </c>
      <c r="AO22" s="11">
        <f t="shared" si="7"/>
        <v>0</v>
      </c>
      <c r="AP22" s="75">
        <f t="shared" si="3"/>
        <v>0</v>
      </c>
      <c r="AQ22" s="12">
        <f t="shared" si="8"/>
        <v>0</v>
      </c>
      <c r="AR22" s="11">
        <f>+AVERAGE(AL22,AN22,AP22)</f>
        <v>0</v>
      </c>
      <c r="AS22" s="100">
        <f t="shared" si="9"/>
        <v>0</v>
      </c>
      <c r="AT22" s="25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20"/>
      <c r="BH22" s="48">
        <f t="shared" si="10"/>
        <v>0</v>
      </c>
      <c r="BI22" s="23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20"/>
      <c r="BW22" s="53">
        <f t="shared" si="11"/>
        <v>0</v>
      </c>
      <c r="BX22" s="54">
        <v>0</v>
      </c>
      <c r="BY22" s="55">
        <v>0</v>
      </c>
      <c r="BZ22" s="62" t="str">
        <f t="shared" si="12"/>
        <v xml:space="preserve"> -</v>
      </c>
      <c r="CA22" s="63" t="str">
        <f t="shared" si="13"/>
        <v xml:space="preserve"> -</v>
      </c>
      <c r="CB22" s="64" t="str">
        <f t="shared" si="14"/>
        <v xml:space="preserve"> -</v>
      </c>
      <c r="CC22" s="23">
        <f>'[3]Plan de Acción-metas'!R21</f>
        <v>200080000</v>
      </c>
      <c r="CD22" s="7">
        <f>'[3]Plan de Acción-metas'!S21</f>
        <v>0</v>
      </c>
      <c r="CE22" s="7">
        <f>'[3]Plan de Acción-metas'!T21</f>
        <v>0</v>
      </c>
      <c r="CF22" s="7">
        <f>'[3]Plan de Acción-metas'!U21</f>
        <v>0</v>
      </c>
      <c r="CG22" s="7">
        <f>'[3]Plan de Acción-metas'!V21</f>
        <v>0</v>
      </c>
      <c r="CH22" s="7">
        <f>'[3]Plan de Acción-metas'!W21</f>
        <v>0</v>
      </c>
      <c r="CI22" s="7">
        <f>'[3]Plan de Acción-metas'!X21</f>
        <v>0</v>
      </c>
      <c r="CJ22" s="7">
        <f>'[3]Plan de Acción-metas'!Y21</f>
        <v>0</v>
      </c>
      <c r="CK22" s="7">
        <f>'[3]Plan de Acción-metas'!Z21</f>
        <v>0</v>
      </c>
      <c r="CL22" s="7">
        <f>'[3]Plan de Acción-metas'!AA21</f>
        <v>0</v>
      </c>
      <c r="CM22" s="7">
        <f>'[3]Plan de Acción-metas'!AB21</f>
        <v>0</v>
      </c>
      <c r="CN22" s="7">
        <f>'[3]Plan de Acción-metas'!AC21</f>
        <v>0</v>
      </c>
      <c r="CO22" s="7">
        <f>'[3]Plan de Acción-metas'!AD21</f>
        <v>0</v>
      </c>
      <c r="CP22" s="20">
        <f>'[3]Plan de Acción-metas'!AE21</f>
        <v>0</v>
      </c>
      <c r="CQ22" s="48">
        <f t="shared" si="15"/>
        <v>200080000</v>
      </c>
      <c r="CR22" s="23">
        <f>'[3]Plan de Acción-metas'!AG21</f>
        <v>0</v>
      </c>
      <c r="CS22" s="7">
        <f>'[3]Plan de Acción-metas'!AH21</f>
        <v>0</v>
      </c>
      <c r="CT22" s="7">
        <f>'[3]Plan de Acción-metas'!AI21</f>
        <v>0</v>
      </c>
      <c r="CU22" s="7">
        <f>'[3]Plan de Acción-metas'!AJ21</f>
        <v>0</v>
      </c>
      <c r="CV22" s="7">
        <f>'[3]Plan de Acción-metas'!AK21</f>
        <v>0</v>
      </c>
      <c r="CW22" s="7">
        <f>'[3]Plan de Acción-metas'!AL21</f>
        <v>0</v>
      </c>
      <c r="CX22" s="7">
        <f>'[3]Plan de Acción-metas'!AM21</f>
        <v>0</v>
      </c>
      <c r="CY22" s="7">
        <f>'[3]Plan de Acción-metas'!AN21</f>
        <v>0</v>
      </c>
      <c r="CZ22" s="7">
        <f>'[3]Plan de Acción-metas'!AO21</f>
        <v>0</v>
      </c>
      <c r="DA22" s="7">
        <f>'[3]Plan de Acción-metas'!AP21</f>
        <v>0</v>
      </c>
      <c r="DB22" s="7">
        <f>'[3]Plan de Acción-metas'!AQ21</f>
        <v>0</v>
      </c>
      <c r="DC22" s="7">
        <f>'[3]Plan de Acción-metas'!AR21</f>
        <v>0</v>
      </c>
      <c r="DD22" s="7">
        <f>'[3]Plan de Acción-metas'!AS21</f>
        <v>0</v>
      </c>
      <c r="DE22" s="20">
        <f>'[3]Plan de Acción-metas'!AT21</f>
        <v>0</v>
      </c>
      <c r="DF22" s="53">
        <f t="shared" si="16"/>
        <v>0</v>
      </c>
      <c r="DG22" s="54">
        <f>'[3]Plan de Acción-metas'!AV21</f>
        <v>0</v>
      </c>
      <c r="DH22" s="179">
        <f>'[3]Plan de Acción-metas'!AW21</f>
        <v>0</v>
      </c>
      <c r="DI22" s="69">
        <f t="shared" si="17"/>
        <v>0</v>
      </c>
      <c r="DJ22" s="63" t="str">
        <f t="shared" si="18"/>
        <v>0,0%</v>
      </c>
      <c r="DK22" s="64" t="str">
        <f t="shared" si="19"/>
        <v>0,0%</v>
      </c>
      <c r="DL22" s="25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8"/>
      <c r="ES22" s="8"/>
      <c r="ET22" s="8"/>
      <c r="EU22" s="9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8"/>
      <c r="GB22" s="8"/>
      <c r="GC22" s="8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8"/>
      <c r="HK22" s="8"/>
      <c r="HL22" s="70"/>
      <c r="HM22" s="72" t="str">
        <f>'[1]Plan Indicativo'!BL22</f>
        <v>Secretaría del Interior</v>
      </c>
    </row>
    <row r="23" spans="1:221" ht="45">
      <c r="A23" s="18">
        <f>'[1]Plan Indicativo'!A23</f>
        <v>16</v>
      </c>
      <c r="B23" s="4" t="str">
        <f>'[1]Plan Indicativo'!B23</f>
        <v>LE-5</v>
      </c>
      <c r="C23" s="5" t="str">
        <f>'[1]Plan Indicativo'!C23</f>
        <v>Territorio seguro que protege</v>
      </c>
      <c r="D23" s="5" t="str">
        <f>'[1]Plan Indicativo'!D23</f>
        <v>Gobierno territorial</v>
      </c>
      <c r="E23" s="4">
        <f>'[1]Plan Indicativo'!E23</f>
        <v>45</v>
      </c>
      <c r="F23" s="6" t="str">
        <f>'[1]Plan Indicativo'!F23</f>
        <v>Diminuir a 14,1 la tasa de homicidios</v>
      </c>
      <c r="G23" s="6" t="str">
        <f>'[1]Plan Indicativo'!G23</f>
        <v>Disminuir a 109 la tasa de violencia intrafamiliar</v>
      </c>
      <c r="H23" s="4" t="str">
        <f>'[1]Plan Indicativo'!H23</f>
        <v>060020001</v>
      </c>
      <c r="I23" s="6" t="str">
        <f>'[1]Plan Indicativo'!I23</f>
        <v>Tasa de violencia intrafamiliar por cada 100.000 habitantes</v>
      </c>
      <c r="J23" s="4">
        <f>'[1]Plan Indicativo'!J23</f>
        <v>188</v>
      </c>
      <c r="K23" s="4">
        <f>'[1]Plan Indicativo'!K23</f>
        <v>109</v>
      </c>
      <c r="L23" s="4" t="str">
        <f>'[1]Plan Indicativo'!L23</f>
        <v>4501</v>
      </c>
      <c r="M23" s="5" t="str">
        <f>'[1]Plan Indicativo'!M23</f>
        <v xml:space="preserve"> Fortalecimiento de la convivencia y la seguridad ciudadana(4501)</v>
      </c>
      <c r="N23" s="4" t="str">
        <f>'[1]Plan Indicativo'!N23</f>
        <v>4501018</v>
      </c>
      <c r="O23" s="6" t="str">
        <f>'[1]Plan Indicativo'!O23</f>
        <v>Dotar una (1) comisaria de familia en el municipio</v>
      </c>
      <c r="P23" s="4">
        <f>'[1]Plan Indicativo'!P23</f>
        <v>450101800</v>
      </c>
      <c r="Q23" s="6" t="str">
        <f>'[1]Plan Indicativo'!Q23</f>
        <v>Comisarías de familia dotadas (450101800)</v>
      </c>
      <c r="R23" s="4" t="str">
        <f>'[1]Plan Indicativo'!AC23</f>
        <v>No Acumulativa</v>
      </c>
      <c r="S23" s="4">
        <f>'[1]Plan Indicativo'!AD23</f>
        <v>16</v>
      </c>
      <c r="T23" s="7">
        <f>'[1]Plan Indicativo'!R23</f>
        <v>1</v>
      </c>
      <c r="U23" s="4" t="str">
        <f>'[1]Plan Indicativo'!S23</f>
        <v>Número</v>
      </c>
      <c r="V23" s="20">
        <f>'[1]Plan Indicativo'!T23</f>
        <v>1</v>
      </c>
      <c r="W23" s="116">
        <f>'[1]Plan Indicativo'!U23</f>
        <v>0</v>
      </c>
      <c r="X23" s="158">
        <f>'[1]Plan Indicativo'!V23</f>
        <v>0</v>
      </c>
      <c r="Y23" s="189">
        <f>'[1]Plan Indicativo'!W23</f>
        <v>1</v>
      </c>
      <c r="Z23" s="158">
        <f>'[1]Plan Indicativo'!X23</f>
        <v>0.33</v>
      </c>
      <c r="AA23" s="113">
        <f>'[1]Plan Indicativo'!Y23</f>
        <v>1</v>
      </c>
      <c r="AB23" s="158">
        <f>'[1]Plan Indicativo'!Z23</f>
        <v>0.33</v>
      </c>
      <c r="AC23" s="113">
        <f>'[1]Plan Indicativo'!AA23</f>
        <v>1</v>
      </c>
      <c r="AD23" s="24">
        <f>'[1]Plan Indicativo'!AB23</f>
        <v>0.34</v>
      </c>
      <c r="AE23" s="116">
        <v>0</v>
      </c>
      <c r="AF23" s="113">
        <f>'[3]Plan de Acción-metas'!O22</f>
        <v>0</v>
      </c>
      <c r="AG23" s="113"/>
      <c r="AH23" s="259"/>
      <c r="AI23" s="11" t="str">
        <f t="shared" si="4"/>
        <v xml:space="preserve"> -</v>
      </c>
      <c r="AJ23" s="99" t="str">
        <f t="shared" si="0"/>
        <v xml:space="preserve"> -</v>
      </c>
      <c r="AK23" s="11">
        <f t="shared" si="5"/>
        <v>0</v>
      </c>
      <c r="AL23" s="75">
        <f t="shared" si="1"/>
        <v>0</v>
      </c>
      <c r="AM23" s="11">
        <f t="shared" si="6"/>
        <v>0</v>
      </c>
      <c r="AN23" s="75">
        <f t="shared" si="2"/>
        <v>0</v>
      </c>
      <c r="AO23" s="11">
        <f t="shared" si="7"/>
        <v>0</v>
      </c>
      <c r="AP23" s="75">
        <f t="shared" si="3"/>
        <v>0</v>
      </c>
      <c r="AQ23" s="12">
        <f t="shared" si="8"/>
        <v>0</v>
      </c>
      <c r="AR23" s="11">
        <f>+AVERAGE(AL23,AN23,AP23)</f>
        <v>0</v>
      </c>
      <c r="AS23" s="100">
        <f t="shared" si="9"/>
        <v>0</v>
      </c>
      <c r="AT23" s="25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20"/>
      <c r="BH23" s="48">
        <f t="shared" si="10"/>
        <v>0</v>
      </c>
      <c r="BI23" s="23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20"/>
      <c r="BW23" s="53">
        <f t="shared" si="11"/>
        <v>0</v>
      </c>
      <c r="BX23" s="54">
        <v>0</v>
      </c>
      <c r="BY23" s="55">
        <v>0</v>
      </c>
      <c r="BZ23" s="62" t="str">
        <f t="shared" si="12"/>
        <v xml:space="preserve"> -</v>
      </c>
      <c r="CA23" s="63" t="str">
        <f t="shared" si="13"/>
        <v xml:space="preserve"> -</v>
      </c>
      <c r="CB23" s="64" t="str">
        <f t="shared" si="14"/>
        <v xml:space="preserve"> -</v>
      </c>
      <c r="CC23" s="23">
        <f>'[3]Plan de Acción-metas'!R22</f>
        <v>180000000</v>
      </c>
      <c r="CD23" s="7">
        <f>'[3]Plan de Acción-metas'!S22</f>
        <v>0</v>
      </c>
      <c r="CE23" s="7">
        <f>'[3]Plan de Acción-metas'!T22</f>
        <v>0</v>
      </c>
      <c r="CF23" s="7">
        <f>'[3]Plan de Acción-metas'!U22</f>
        <v>0</v>
      </c>
      <c r="CG23" s="7">
        <f>'[3]Plan de Acción-metas'!V22</f>
        <v>0</v>
      </c>
      <c r="CH23" s="7">
        <f>'[3]Plan de Acción-metas'!W22</f>
        <v>0</v>
      </c>
      <c r="CI23" s="7">
        <f>'[3]Plan de Acción-metas'!X22</f>
        <v>0</v>
      </c>
      <c r="CJ23" s="7">
        <f>'[3]Plan de Acción-metas'!Y22</f>
        <v>0</v>
      </c>
      <c r="CK23" s="7">
        <f>'[3]Plan de Acción-metas'!Z22</f>
        <v>0</v>
      </c>
      <c r="CL23" s="7">
        <f>'[3]Plan de Acción-metas'!AA22</f>
        <v>0</v>
      </c>
      <c r="CM23" s="7">
        <f>'[3]Plan de Acción-metas'!AB22</f>
        <v>0</v>
      </c>
      <c r="CN23" s="7">
        <f>'[3]Plan de Acción-metas'!AC22</f>
        <v>0</v>
      </c>
      <c r="CO23" s="7">
        <f>'[3]Plan de Acción-metas'!AD22</f>
        <v>0</v>
      </c>
      <c r="CP23" s="20">
        <f>'[3]Plan de Acción-metas'!AE22</f>
        <v>0</v>
      </c>
      <c r="CQ23" s="48">
        <f t="shared" si="15"/>
        <v>180000000</v>
      </c>
      <c r="CR23" s="23">
        <f>'[3]Plan de Acción-metas'!AG22</f>
        <v>0</v>
      </c>
      <c r="CS23" s="7">
        <f>'[3]Plan de Acción-metas'!AH22</f>
        <v>0</v>
      </c>
      <c r="CT23" s="7">
        <f>'[3]Plan de Acción-metas'!AI22</f>
        <v>0</v>
      </c>
      <c r="CU23" s="7">
        <f>'[3]Plan de Acción-metas'!AJ22</f>
        <v>0</v>
      </c>
      <c r="CV23" s="7">
        <f>'[3]Plan de Acción-metas'!AK22</f>
        <v>0</v>
      </c>
      <c r="CW23" s="7">
        <f>'[3]Plan de Acción-metas'!AL22</f>
        <v>0</v>
      </c>
      <c r="CX23" s="7">
        <f>'[3]Plan de Acción-metas'!AM22</f>
        <v>0</v>
      </c>
      <c r="CY23" s="7">
        <f>'[3]Plan de Acción-metas'!AN22</f>
        <v>0</v>
      </c>
      <c r="CZ23" s="7">
        <f>'[3]Plan de Acción-metas'!AO22</f>
        <v>0</v>
      </c>
      <c r="DA23" s="7">
        <f>'[3]Plan de Acción-metas'!AP22</f>
        <v>0</v>
      </c>
      <c r="DB23" s="7">
        <f>'[3]Plan de Acción-metas'!AQ22</f>
        <v>0</v>
      </c>
      <c r="DC23" s="7">
        <f>'[3]Plan de Acción-metas'!AR22</f>
        <v>0</v>
      </c>
      <c r="DD23" s="7">
        <f>'[3]Plan de Acción-metas'!AS22</f>
        <v>0</v>
      </c>
      <c r="DE23" s="20">
        <f>'[3]Plan de Acción-metas'!AT22</f>
        <v>0</v>
      </c>
      <c r="DF23" s="53">
        <f t="shared" si="16"/>
        <v>0</v>
      </c>
      <c r="DG23" s="54">
        <f>'[3]Plan de Acción-metas'!AV22</f>
        <v>0</v>
      </c>
      <c r="DH23" s="179">
        <f>'[3]Plan de Acción-metas'!AW22</f>
        <v>0</v>
      </c>
      <c r="DI23" s="69">
        <f t="shared" si="17"/>
        <v>0</v>
      </c>
      <c r="DJ23" s="63" t="str">
        <f t="shared" si="18"/>
        <v>0,0%</v>
      </c>
      <c r="DK23" s="64" t="str">
        <f t="shared" si="19"/>
        <v>0,0%</v>
      </c>
      <c r="DL23" s="25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8"/>
      <c r="ES23" s="8"/>
      <c r="ET23" s="8"/>
      <c r="EU23" s="9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8"/>
      <c r="GB23" s="8"/>
      <c r="GC23" s="8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8"/>
      <c r="HK23" s="8"/>
      <c r="HL23" s="70"/>
      <c r="HM23" s="72" t="str">
        <f>'[1]Plan Indicativo'!BL23</f>
        <v>Secretaría del Interior</v>
      </c>
    </row>
    <row r="24" spans="1:221" ht="90">
      <c r="A24" s="18">
        <f>'[1]Plan Indicativo'!A24</f>
        <v>17</v>
      </c>
      <c r="B24" s="4" t="str">
        <f>'[1]Plan Indicativo'!B24</f>
        <v>LE-5</v>
      </c>
      <c r="C24" s="5" t="str">
        <f>'[1]Plan Indicativo'!C24</f>
        <v>Territorio seguro que protege</v>
      </c>
      <c r="D24" s="5" t="str">
        <f>'[1]Plan Indicativo'!D24</f>
        <v>Inclusión social y reconciliación</v>
      </c>
      <c r="E24" s="4">
        <f>'[1]Plan Indicativo'!E24</f>
        <v>41</v>
      </c>
      <c r="F24" s="6" t="str">
        <f>'[1]Plan Indicativo'!F24</f>
        <v>Diminuir a 14,1 la tasa de homicidios</v>
      </c>
      <c r="G24" s="6" t="str">
        <f>'[1]Plan Indicativo'!G24</f>
        <v>Disminuir a 109 la tasa de violencia intrafamiliar</v>
      </c>
      <c r="H24" s="4" t="str">
        <f>'[1]Plan Indicativo'!H24</f>
        <v>060020001</v>
      </c>
      <c r="I24" s="6" t="str">
        <f>'[1]Plan Indicativo'!I24</f>
        <v>Tasa de violencia intrafamiliar por cada 100.000 habitantes</v>
      </c>
      <c r="J24" s="4">
        <f>'[1]Plan Indicativo'!J24</f>
        <v>188</v>
      </c>
      <c r="K24" s="4">
        <f>'[1]Plan Indicativo'!K24</f>
        <v>109</v>
      </c>
      <c r="L24" s="4" t="str">
        <f>'[1]Plan Indicativo'!L24</f>
        <v>4102</v>
      </c>
      <c r="M24" s="5" t="str">
        <f>'[1]Plan Indicativo'!M24</f>
        <v>Desarrollo integral de la primera infancia a la juventud, y fortalecimiento de las capacidades de las familias de niñas, niños y adolescentes (4102)</v>
      </c>
      <c r="N24" s="4" t="str">
        <f>'[1]Plan Indicativo'!N24</f>
        <v>4102043</v>
      </c>
      <c r="O24" s="6" t="str">
        <f>'[1]Plan Indicativo'!O24</f>
        <v>Atender 5000 familias con servicios de promoción en temas de dinámica relacional y desarrollo autónomo</v>
      </c>
      <c r="P24" s="4">
        <f>'[1]Plan Indicativo'!P24</f>
        <v>410204300</v>
      </c>
      <c r="Q24" s="6" t="str">
        <f>'[1]Plan Indicativo'!Q24</f>
        <v>Número de familias atendidas (410204300)</v>
      </c>
      <c r="R24" s="4" t="str">
        <f>'[1]Plan Indicativo'!AC24</f>
        <v>Acumulativa</v>
      </c>
      <c r="S24" s="4" t="str">
        <f>'[1]Plan Indicativo'!AD24</f>
        <v>3, 10</v>
      </c>
      <c r="T24" s="7">
        <f>'[1]Plan Indicativo'!R24</f>
        <v>0</v>
      </c>
      <c r="U24" s="4" t="str">
        <f>'[1]Plan Indicativo'!S24</f>
        <v>Número</v>
      </c>
      <c r="V24" s="20">
        <f>'[1]Plan Indicativo'!T24</f>
        <v>5000</v>
      </c>
      <c r="W24" s="116">
        <f>'[1]Plan Indicativo'!U24</f>
        <v>700</v>
      </c>
      <c r="X24" s="158">
        <f>'[1]Plan Indicativo'!V24</f>
        <v>0.14000000000000001</v>
      </c>
      <c r="Y24" s="189">
        <f>'[1]Plan Indicativo'!W24</f>
        <v>1300</v>
      </c>
      <c r="Z24" s="158">
        <f>'[1]Plan Indicativo'!X24</f>
        <v>0.26</v>
      </c>
      <c r="AA24" s="113">
        <f>'[1]Plan Indicativo'!Y24</f>
        <v>1500</v>
      </c>
      <c r="AB24" s="158">
        <f>'[1]Plan Indicativo'!Z24</f>
        <v>0.3</v>
      </c>
      <c r="AC24" s="113">
        <f>'[1]Plan Indicativo'!AA24</f>
        <v>1500</v>
      </c>
      <c r="AD24" s="24">
        <f>'[1]Plan Indicativo'!AB24</f>
        <v>0.3</v>
      </c>
      <c r="AE24" s="116">
        <v>990</v>
      </c>
      <c r="AF24" s="113">
        <f>'[5]Plan de Acción-metas'!$O$11</f>
        <v>1902</v>
      </c>
      <c r="AG24" s="113"/>
      <c r="AH24" s="259"/>
      <c r="AI24" s="11">
        <f t="shared" si="4"/>
        <v>1.4142857142857144</v>
      </c>
      <c r="AJ24" s="99">
        <f t="shared" si="0"/>
        <v>1</v>
      </c>
      <c r="AK24" s="11">
        <f t="shared" si="5"/>
        <v>1.4630769230769232</v>
      </c>
      <c r="AL24" s="75">
        <f t="shared" si="1"/>
        <v>1</v>
      </c>
      <c r="AM24" s="11">
        <f t="shared" si="6"/>
        <v>0</v>
      </c>
      <c r="AN24" s="75">
        <f t="shared" si="2"/>
        <v>0</v>
      </c>
      <c r="AO24" s="11">
        <f t="shared" si="7"/>
        <v>0</v>
      </c>
      <c r="AP24" s="75">
        <f t="shared" si="3"/>
        <v>0</v>
      </c>
      <c r="AQ24" s="12">
        <f t="shared" si="8"/>
        <v>0.57840000000000003</v>
      </c>
      <c r="AR24" s="11">
        <f>+SUM(AE24:AH24)/V24</f>
        <v>0.57840000000000003</v>
      </c>
      <c r="AS24" s="100">
        <f t="shared" si="9"/>
        <v>0.57840000000000003</v>
      </c>
      <c r="AT24" s="25">
        <v>300000000</v>
      </c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20"/>
      <c r="BH24" s="48">
        <f t="shared" si="10"/>
        <v>300000000</v>
      </c>
      <c r="BI24" s="23">
        <v>278556667</v>
      </c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20"/>
      <c r="BW24" s="53">
        <f t="shared" si="11"/>
        <v>278556667</v>
      </c>
      <c r="BX24" s="54">
        <v>212010000</v>
      </c>
      <c r="BY24" s="55">
        <v>209130000</v>
      </c>
      <c r="BZ24" s="62">
        <f t="shared" si="12"/>
        <v>0.92852222333333334</v>
      </c>
      <c r="CA24" s="63">
        <f t="shared" si="13"/>
        <v>0.70669999999999999</v>
      </c>
      <c r="CB24" s="64">
        <f t="shared" si="14"/>
        <v>0.69710000000000005</v>
      </c>
      <c r="CC24" s="23">
        <f>'[5]Plan de Acción-metas'!R11</f>
        <v>220766664</v>
      </c>
      <c r="CD24" s="7">
        <f>'[5]Plan de Acción-metas'!S11</f>
        <v>0</v>
      </c>
      <c r="CE24" s="7">
        <f>'[5]Plan de Acción-metas'!T11</f>
        <v>0</v>
      </c>
      <c r="CF24" s="7">
        <f>'[5]Plan de Acción-metas'!U11</f>
        <v>0</v>
      </c>
      <c r="CG24" s="7">
        <f>'[5]Plan de Acción-metas'!V11</f>
        <v>0</v>
      </c>
      <c r="CH24" s="7">
        <f>'[5]Plan de Acción-metas'!W11</f>
        <v>0</v>
      </c>
      <c r="CI24" s="7">
        <f>'[5]Plan de Acción-metas'!X11</f>
        <v>0</v>
      </c>
      <c r="CJ24" s="7">
        <f>'[5]Plan de Acción-metas'!Y11</f>
        <v>0</v>
      </c>
      <c r="CK24" s="7">
        <f>'[5]Plan de Acción-metas'!Z11</f>
        <v>0</v>
      </c>
      <c r="CL24" s="7">
        <f>'[5]Plan de Acción-metas'!AA11</f>
        <v>0</v>
      </c>
      <c r="CM24" s="7">
        <f>'[5]Plan de Acción-metas'!AB11</f>
        <v>0</v>
      </c>
      <c r="CN24" s="7">
        <f>'[5]Plan de Acción-metas'!AC11</f>
        <v>0</v>
      </c>
      <c r="CO24" s="7">
        <f>'[5]Plan de Acción-metas'!AD11</f>
        <v>0</v>
      </c>
      <c r="CP24" s="20">
        <f>'[5]Plan de Acción-metas'!AE11</f>
        <v>163446665</v>
      </c>
      <c r="CQ24" s="48">
        <f t="shared" si="15"/>
        <v>384213329</v>
      </c>
      <c r="CR24" s="23">
        <f>'[5]Plan de Acción-metas'!AG11</f>
        <v>220766664</v>
      </c>
      <c r="CS24" s="7">
        <f>'[5]Plan de Acción-metas'!AH11</f>
        <v>0</v>
      </c>
      <c r="CT24" s="7">
        <f>'[5]Plan de Acción-metas'!AI11</f>
        <v>0</v>
      </c>
      <c r="CU24" s="7">
        <f>'[5]Plan de Acción-metas'!AJ11</f>
        <v>0</v>
      </c>
      <c r="CV24" s="7">
        <f>'[5]Plan de Acción-metas'!AK11</f>
        <v>0</v>
      </c>
      <c r="CW24" s="7">
        <f>'[5]Plan de Acción-metas'!AL11</f>
        <v>0</v>
      </c>
      <c r="CX24" s="7">
        <f>'[5]Plan de Acción-metas'!AM11</f>
        <v>0</v>
      </c>
      <c r="CY24" s="7">
        <f>'[5]Plan de Acción-metas'!AN11</f>
        <v>0</v>
      </c>
      <c r="CZ24" s="7">
        <f>'[5]Plan de Acción-metas'!AO11</f>
        <v>0</v>
      </c>
      <c r="DA24" s="7">
        <f>'[5]Plan de Acción-metas'!AP11</f>
        <v>0</v>
      </c>
      <c r="DB24" s="7">
        <f>'[5]Plan de Acción-metas'!AQ11</f>
        <v>0</v>
      </c>
      <c r="DC24" s="7">
        <f>'[5]Plan de Acción-metas'!AR11</f>
        <v>0</v>
      </c>
      <c r="DD24" s="7">
        <f>'[5]Plan de Acción-metas'!AS11</f>
        <v>0</v>
      </c>
      <c r="DE24" s="20">
        <f>'[5]Plan de Acción-metas'!AT11</f>
        <v>163446665</v>
      </c>
      <c r="DF24" s="53">
        <f t="shared" si="16"/>
        <v>384213329</v>
      </c>
      <c r="DG24" s="54">
        <f>'[5]Plan de Acción-metas'!AV11</f>
        <v>384213329</v>
      </c>
      <c r="DH24" s="68">
        <f>'[5]Plan de Acción-metas'!AW11</f>
        <v>384213329</v>
      </c>
      <c r="DI24" s="69">
        <f t="shared" si="17"/>
        <v>1</v>
      </c>
      <c r="DJ24" s="63">
        <f t="shared" si="18"/>
        <v>1</v>
      </c>
      <c r="DK24" s="64">
        <f t="shared" si="19"/>
        <v>1</v>
      </c>
      <c r="DL24" s="25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8"/>
      <c r="ES24" s="8"/>
      <c r="ET24" s="8"/>
      <c r="EU24" s="9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8"/>
      <c r="GB24" s="8"/>
      <c r="GC24" s="8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8"/>
      <c r="HK24" s="8"/>
      <c r="HL24" s="70"/>
      <c r="HM24" s="72" t="str">
        <f>'[1]Plan Indicativo'!BL24</f>
        <v>INDERBU</v>
      </c>
    </row>
    <row r="25" spans="1:221" ht="60">
      <c r="A25" s="18">
        <f>'[1]Plan Indicativo'!A25</f>
        <v>18</v>
      </c>
      <c r="B25" s="4" t="str">
        <f>'[1]Plan Indicativo'!B25</f>
        <v>LE-5</v>
      </c>
      <c r="C25" s="5" t="str">
        <f>'[1]Plan Indicativo'!C25</f>
        <v>Territorio seguro que protege</v>
      </c>
      <c r="D25" s="5" t="str">
        <f>'[1]Plan Indicativo'!D25</f>
        <v>Gobierno territorial</v>
      </c>
      <c r="E25" s="4">
        <f>'[1]Plan Indicativo'!E25</f>
        <v>45</v>
      </c>
      <c r="F25" s="6" t="str">
        <f>'[1]Plan Indicativo'!F25</f>
        <v>Diminuir a 14,1 la tasa de homicidios</v>
      </c>
      <c r="G25" s="6" t="str">
        <f>'[1]Plan Indicativo'!G25</f>
        <v>Disminuir a 40% la primera medida correctiva al Código Nacional de Policía más impuesta en el municipio de Bucaramanga</v>
      </c>
      <c r="H25" s="4" t="str">
        <f>'[1]Plan Indicativo'!H25</f>
        <v>060020002</v>
      </c>
      <c r="I25" s="6" t="str">
        <f>'[1]Plan Indicativo'!I25</f>
        <v>Porcentaje de Primera medida correctiva al Código Nacional de Policía más impuesta en la entidad territorial</v>
      </c>
      <c r="J25" s="4">
        <f>'[1]Plan Indicativo'!J25</f>
        <v>62.32</v>
      </c>
      <c r="K25" s="4">
        <f>'[1]Plan Indicativo'!K25</f>
        <v>40</v>
      </c>
      <c r="L25" s="4" t="str">
        <f>'[1]Plan Indicativo'!L25</f>
        <v>4501</v>
      </c>
      <c r="M25" s="5" t="str">
        <f>'[1]Plan Indicativo'!M25</f>
        <v xml:space="preserve"> Fortalecimiento de la convivencia y la seguridad ciudadana(4501)</v>
      </c>
      <c r="N25" s="4" t="str">
        <f>'[1]Plan Indicativo'!N25</f>
        <v>4501001</v>
      </c>
      <c r="O25" s="6" t="str">
        <f>'[1]Plan Indicativo'!O25</f>
        <v>Realizar asistencia técnica a 1 instancia territorial en el marco del programa fortalecimiento de la conviviencia y la seguridad ciudadana</v>
      </c>
      <c r="P25" s="4">
        <f>'[1]Plan Indicativo'!P25</f>
        <v>450100100</v>
      </c>
      <c r="Q25" s="6" t="str">
        <f>'[1]Plan Indicativo'!Q25</f>
        <v>Instancias territoriales asistidas tecnicamente (450100100)</v>
      </c>
      <c r="R25" s="4" t="str">
        <f>'[1]Plan Indicativo'!AC25</f>
        <v>No Acumulativa</v>
      </c>
      <c r="S25" s="4">
        <f>'[1]Plan Indicativo'!AD25</f>
        <v>16</v>
      </c>
      <c r="T25" s="7">
        <f>'[1]Plan Indicativo'!R25</f>
        <v>1</v>
      </c>
      <c r="U25" s="4" t="str">
        <f>'[1]Plan Indicativo'!S25</f>
        <v>Número</v>
      </c>
      <c r="V25" s="20">
        <f>'[1]Plan Indicativo'!T25</f>
        <v>1</v>
      </c>
      <c r="W25" s="116">
        <f>'[1]Plan Indicativo'!U25</f>
        <v>1</v>
      </c>
      <c r="X25" s="158">
        <f>'[1]Plan Indicativo'!V25</f>
        <v>0.25</v>
      </c>
      <c r="Y25" s="189">
        <f>'[1]Plan Indicativo'!W25</f>
        <v>1</v>
      </c>
      <c r="Z25" s="158">
        <f>'[1]Plan Indicativo'!X25</f>
        <v>0.25</v>
      </c>
      <c r="AA25" s="113">
        <f>'[1]Plan Indicativo'!Y25</f>
        <v>1</v>
      </c>
      <c r="AB25" s="158">
        <f>'[1]Plan Indicativo'!Z25</f>
        <v>0.25</v>
      </c>
      <c r="AC25" s="113">
        <f>'[1]Plan Indicativo'!AA25</f>
        <v>1</v>
      </c>
      <c r="AD25" s="24">
        <f>'[1]Plan Indicativo'!AB25</f>
        <v>0.25</v>
      </c>
      <c r="AE25" s="116">
        <v>0.5</v>
      </c>
      <c r="AF25" s="261">
        <f>'[3]Plan de Acción-metas'!O23</f>
        <v>0.77</v>
      </c>
      <c r="AG25" s="113"/>
      <c r="AH25" s="259"/>
      <c r="AI25" s="11">
        <f t="shared" si="4"/>
        <v>0.5</v>
      </c>
      <c r="AJ25" s="99">
        <f t="shared" si="0"/>
        <v>0.5</v>
      </c>
      <c r="AK25" s="11">
        <f t="shared" si="5"/>
        <v>0.77</v>
      </c>
      <c r="AL25" s="75">
        <f t="shared" si="1"/>
        <v>0.77</v>
      </c>
      <c r="AM25" s="11">
        <f t="shared" si="6"/>
        <v>0</v>
      </c>
      <c r="AN25" s="75">
        <f t="shared" si="2"/>
        <v>0</v>
      </c>
      <c r="AO25" s="11">
        <f t="shared" si="7"/>
        <v>0</v>
      </c>
      <c r="AP25" s="75">
        <f t="shared" si="3"/>
        <v>0</v>
      </c>
      <c r="AQ25" s="12">
        <f t="shared" si="8"/>
        <v>0.3175</v>
      </c>
      <c r="AR25" s="11">
        <f>+AVERAGE(AJ25,AL25,AN25,AP25)</f>
        <v>0.3175</v>
      </c>
      <c r="AS25" s="100">
        <f t="shared" si="9"/>
        <v>0.3175</v>
      </c>
      <c r="AT25" s="25">
        <v>2020390000</v>
      </c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20"/>
      <c r="BH25" s="48">
        <f t="shared" si="10"/>
        <v>2020390000</v>
      </c>
      <c r="BI25" s="23">
        <v>1522496666.3199999</v>
      </c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20"/>
      <c r="BW25" s="53">
        <f t="shared" si="11"/>
        <v>1522496666.3199999</v>
      </c>
      <c r="BX25" s="54">
        <v>1522496666.3199999</v>
      </c>
      <c r="BY25" s="55">
        <v>1507046666.3199999</v>
      </c>
      <c r="BZ25" s="62">
        <f t="shared" si="12"/>
        <v>0.75356573053717346</v>
      </c>
      <c r="CA25" s="63">
        <f t="shared" si="13"/>
        <v>0.75356573053717346</v>
      </c>
      <c r="CB25" s="64">
        <f t="shared" si="14"/>
        <v>0.74591869209410067</v>
      </c>
      <c r="CC25" s="23">
        <f>'[3]Plan de Acción-metas'!R23</f>
        <v>1759389090</v>
      </c>
      <c r="CD25" s="7">
        <f>'[3]Plan de Acción-metas'!S23</f>
        <v>0</v>
      </c>
      <c r="CE25" s="7">
        <f>'[3]Plan de Acción-metas'!T23</f>
        <v>0</v>
      </c>
      <c r="CF25" s="7">
        <f>'[3]Plan de Acción-metas'!U23</f>
        <v>0</v>
      </c>
      <c r="CG25" s="7">
        <f>'[3]Plan de Acción-metas'!V23</f>
        <v>0</v>
      </c>
      <c r="CH25" s="7">
        <f>'[3]Plan de Acción-metas'!W23</f>
        <v>0</v>
      </c>
      <c r="CI25" s="7">
        <f>'[3]Plan de Acción-metas'!X23</f>
        <v>0</v>
      </c>
      <c r="CJ25" s="7">
        <f>'[3]Plan de Acción-metas'!Y23</f>
        <v>0</v>
      </c>
      <c r="CK25" s="7">
        <f>'[3]Plan de Acción-metas'!Z23</f>
        <v>0</v>
      </c>
      <c r="CL25" s="7">
        <f>'[3]Plan de Acción-metas'!AA23</f>
        <v>0</v>
      </c>
      <c r="CM25" s="7">
        <f>'[3]Plan de Acción-metas'!AB23</f>
        <v>0</v>
      </c>
      <c r="CN25" s="7">
        <f>'[3]Plan de Acción-metas'!AC23</f>
        <v>0</v>
      </c>
      <c r="CO25" s="7">
        <f>'[3]Plan de Acción-metas'!AD23</f>
        <v>0</v>
      </c>
      <c r="CP25" s="20">
        <f>'[3]Plan de Acción-metas'!AE23</f>
        <v>931351910</v>
      </c>
      <c r="CQ25" s="48">
        <f t="shared" si="15"/>
        <v>2690741000</v>
      </c>
      <c r="CR25" s="23">
        <f>'[3]Plan de Acción-metas'!AG23</f>
        <v>1727134962.99</v>
      </c>
      <c r="CS25" s="7">
        <f>'[3]Plan de Acción-metas'!AH23</f>
        <v>0</v>
      </c>
      <c r="CT25" s="7">
        <f>'[3]Plan de Acción-metas'!AI23</f>
        <v>0</v>
      </c>
      <c r="CU25" s="7">
        <f>'[3]Plan de Acción-metas'!AJ23</f>
        <v>0</v>
      </c>
      <c r="CV25" s="7">
        <f>'[3]Plan de Acción-metas'!AK23</f>
        <v>0</v>
      </c>
      <c r="CW25" s="7">
        <f>'[3]Plan de Acción-metas'!AL23</f>
        <v>0</v>
      </c>
      <c r="CX25" s="7">
        <f>'[3]Plan de Acción-metas'!AM23</f>
        <v>0</v>
      </c>
      <c r="CY25" s="7">
        <f>'[3]Plan de Acción-metas'!AN23</f>
        <v>0</v>
      </c>
      <c r="CZ25" s="7">
        <f>'[3]Plan de Acción-metas'!AO23</f>
        <v>0</v>
      </c>
      <c r="DA25" s="7">
        <f>'[3]Plan de Acción-metas'!AP23</f>
        <v>0</v>
      </c>
      <c r="DB25" s="7">
        <f>'[3]Plan de Acción-metas'!AQ23</f>
        <v>0</v>
      </c>
      <c r="DC25" s="7">
        <f>'[3]Plan de Acción-metas'!AR23</f>
        <v>0</v>
      </c>
      <c r="DD25" s="7">
        <f>'[3]Plan de Acción-metas'!AS23</f>
        <v>0</v>
      </c>
      <c r="DE25" s="20">
        <f>'[3]Plan de Acción-metas'!AT23</f>
        <v>761084243.34000003</v>
      </c>
      <c r="DF25" s="53">
        <f t="shared" si="16"/>
        <v>2488219206.3299999</v>
      </c>
      <c r="DG25" s="54">
        <f>'[3]Plan de Acción-metas'!AV23</f>
        <v>2488219206.3299999</v>
      </c>
      <c r="DH25" s="179">
        <f>'[3]Plan de Acción-metas'!AW23</f>
        <v>2488219206.3299999</v>
      </c>
      <c r="DI25" s="69">
        <f t="shared" si="17"/>
        <v>0.92473382102922574</v>
      </c>
      <c r="DJ25" s="63">
        <f t="shared" si="18"/>
        <v>0.92473382102922574</v>
      </c>
      <c r="DK25" s="64">
        <f t="shared" si="19"/>
        <v>0.92473382102922574</v>
      </c>
      <c r="DL25" s="25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8"/>
      <c r="ES25" s="8"/>
      <c r="ET25" s="8"/>
      <c r="EU25" s="9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8"/>
      <c r="GB25" s="8"/>
      <c r="GC25" s="8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8"/>
      <c r="HK25" s="8"/>
      <c r="HL25" s="70"/>
      <c r="HM25" s="72" t="str">
        <f>'[1]Plan Indicativo'!BL25</f>
        <v>Secretaría del Interior</v>
      </c>
    </row>
    <row r="26" spans="1:221" ht="45">
      <c r="A26" s="18">
        <f>'[1]Plan Indicativo'!A26</f>
        <v>19</v>
      </c>
      <c r="B26" s="4" t="str">
        <f>'[1]Plan Indicativo'!B26</f>
        <v>LE-5</v>
      </c>
      <c r="C26" s="5" t="str">
        <f>'[1]Plan Indicativo'!C26</f>
        <v>Territorio seguro que protege</v>
      </c>
      <c r="D26" s="5" t="str">
        <f>'[1]Plan Indicativo'!D26</f>
        <v>Gobierno territorial</v>
      </c>
      <c r="E26" s="4">
        <f>'[1]Plan Indicativo'!E26</f>
        <v>45</v>
      </c>
      <c r="F26" s="6" t="str">
        <f>'[1]Plan Indicativo'!F26</f>
        <v>Diminuir a 14,1 la tasa de homicidios</v>
      </c>
      <c r="G26" s="6" t="str">
        <f>'[1]Plan Indicativo'!G26</f>
        <v>Disminuir a 40% la primera medida correctiva al Código Nacional de Policía más impuesta en el municipio de Bucaramanga</v>
      </c>
      <c r="H26" s="4" t="str">
        <f>'[1]Plan Indicativo'!H26</f>
        <v>060020002</v>
      </c>
      <c r="I26" s="6" t="str">
        <f>'[1]Plan Indicativo'!I26</f>
        <v>Porcentaje de Primera medida correctiva al Código Nacional de Policía más impuesta en la entidad territorial</v>
      </c>
      <c r="J26" s="4">
        <f>'[1]Plan Indicativo'!J26</f>
        <v>62.32</v>
      </c>
      <c r="K26" s="4">
        <f>'[1]Plan Indicativo'!K26</f>
        <v>40</v>
      </c>
      <c r="L26" s="4" t="str">
        <f>'[1]Plan Indicativo'!L26</f>
        <v>4501</v>
      </c>
      <c r="M26" s="5" t="str">
        <f>'[1]Plan Indicativo'!M26</f>
        <v xml:space="preserve"> Fortalecimiento de la convivencia y la seguridad ciudadana(4501)</v>
      </c>
      <c r="N26" s="4" t="str">
        <f>'[1]Plan Indicativo'!N26</f>
        <v>4501003</v>
      </c>
      <c r="O26" s="6" t="str">
        <f>'[1]Plan Indicativo'!O26</f>
        <v>Crear 1 escuela territorial de convivencia ciudadana en el municipio</v>
      </c>
      <c r="P26" s="4">
        <f>'[1]Plan Indicativo'!P26</f>
        <v>450100300</v>
      </c>
      <c r="Q26" s="6" t="str">
        <f>'[1]Plan Indicativo'!Q26</f>
        <v>Escuelas territoriales de convivencia creadas en la ciudad (450100300)</v>
      </c>
      <c r="R26" s="4" t="str">
        <f>'[1]Plan Indicativo'!AC26</f>
        <v>No Acumulativa</v>
      </c>
      <c r="S26" s="4">
        <f>'[1]Plan Indicativo'!AD26</f>
        <v>16</v>
      </c>
      <c r="T26" s="7">
        <f>'[1]Plan Indicativo'!R26</f>
        <v>0</v>
      </c>
      <c r="U26" s="4" t="str">
        <f>'[1]Plan Indicativo'!S26</f>
        <v>Número</v>
      </c>
      <c r="V26" s="20">
        <f>'[1]Plan Indicativo'!T26</f>
        <v>1</v>
      </c>
      <c r="W26" s="116">
        <f>'[1]Plan Indicativo'!U26</f>
        <v>0</v>
      </c>
      <c r="X26" s="158">
        <f>'[1]Plan Indicativo'!V26</f>
        <v>0</v>
      </c>
      <c r="Y26" s="189">
        <f>'[1]Plan Indicativo'!W26</f>
        <v>1</v>
      </c>
      <c r="Z26" s="158">
        <f>'[1]Plan Indicativo'!X26</f>
        <v>0.33</v>
      </c>
      <c r="AA26" s="113">
        <f>'[1]Plan Indicativo'!Y26</f>
        <v>1</v>
      </c>
      <c r="AB26" s="158">
        <f>'[1]Plan Indicativo'!Z26</f>
        <v>0.33</v>
      </c>
      <c r="AC26" s="113">
        <f>'[1]Plan Indicativo'!AA26</f>
        <v>1</v>
      </c>
      <c r="AD26" s="24">
        <f>'[1]Plan Indicativo'!AB26</f>
        <v>0.34</v>
      </c>
      <c r="AE26" s="116">
        <v>0</v>
      </c>
      <c r="AF26" s="261">
        <f>'[3]Plan de Acción-metas'!O24</f>
        <v>1</v>
      </c>
      <c r="AG26" s="113"/>
      <c r="AH26" s="259"/>
      <c r="AI26" s="11" t="str">
        <f t="shared" si="4"/>
        <v xml:space="preserve"> -</v>
      </c>
      <c r="AJ26" s="99" t="str">
        <f t="shared" si="0"/>
        <v xml:space="preserve"> -</v>
      </c>
      <c r="AK26" s="11">
        <f t="shared" si="5"/>
        <v>1</v>
      </c>
      <c r="AL26" s="75">
        <f t="shared" si="1"/>
        <v>1</v>
      </c>
      <c r="AM26" s="11">
        <f t="shared" si="6"/>
        <v>0</v>
      </c>
      <c r="AN26" s="75">
        <f t="shared" si="2"/>
        <v>0</v>
      </c>
      <c r="AO26" s="11">
        <f t="shared" si="7"/>
        <v>0</v>
      </c>
      <c r="AP26" s="75">
        <f t="shared" si="3"/>
        <v>0</v>
      </c>
      <c r="AQ26" s="12">
        <f t="shared" si="8"/>
        <v>0.33333333333333331</v>
      </c>
      <c r="AR26" s="11">
        <f>+AVERAGE(AL26,AN26,AP26)</f>
        <v>0.33333333333333331</v>
      </c>
      <c r="AS26" s="100">
        <f t="shared" si="9"/>
        <v>0.33333333333333331</v>
      </c>
      <c r="AT26" s="25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20"/>
      <c r="BH26" s="48">
        <f t="shared" si="10"/>
        <v>0</v>
      </c>
      <c r="BI26" s="23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20"/>
      <c r="BW26" s="53">
        <f t="shared" si="11"/>
        <v>0</v>
      </c>
      <c r="BX26" s="54">
        <v>0</v>
      </c>
      <c r="BY26" s="55">
        <v>0</v>
      </c>
      <c r="BZ26" s="62" t="str">
        <f t="shared" si="12"/>
        <v xml:space="preserve"> -</v>
      </c>
      <c r="CA26" s="63" t="str">
        <f t="shared" si="13"/>
        <v xml:space="preserve"> -</v>
      </c>
      <c r="CB26" s="64" t="str">
        <f t="shared" si="14"/>
        <v xml:space="preserve"> -</v>
      </c>
      <c r="CC26" s="23">
        <f>'[3]Plan de Acción-metas'!R24</f>
        <v>418181818</v>
      </c>
      <c r="CD26" s="7">
        <f>'[3]Plan de Acción-metas'!S24</f>
        <v>0</v>
      </c>
      <c r="CE26" s="7">
        <f>'[3]Plan de Acción-metas'!T24</f>
        <v>0</v>
      </c>
      <c r="CF26" s="7">
        <f>'[3]Plan de Acción-metas'!U24</f>
        <v>0</v>
      </c>
      <c r="CG26" s="7">
        <f>'[3]Plan de Acción-metas'!V24</f>
        <v>0</v>
      </c>
      <c r="CH26" s="7">
        <f>'[3]Plan de Acción-metas'!W24</f>
        <v>0</v>
      </c>
      <c r="CI26" s="7">
        <f>'[3]Plan de Acción-metas'!X24</f>
        <v>0</v>
      </c>
      <c r="CJ26" s="7">
        <f>'[3]Plan de Acción-metas'!Y24</f>
        <v>0</v>
      </c>
      <c r="CK26" s="7">
        <f>'[3]Plan de Acción-metas'!Z24</f>
        <v>0</v>
      </c>
      <c r="CL26" s="7">
        <f>'[3]Plan de Acción-metas'!AA24</f>
        <v>0</v>
      </c>
      <c r="CM26" s="7">
        <f>'[3]Plan de Acción-metas'!AB24</f>
        <v>0</v>
      </c>
      <c r="CN26" s="7">
        <f>'[3]Plan de Acción-metas'!AC24</f>
        <v>0</v>
      </c>
      <c r="CO26" s="7">
        <f>'[3]Plan de Acción-metas'!AD24</f>
        <v>0</v>
      </c>
      <c r="CP26" s="20">
        <f>'[3]Plan de Acción-metas'!AE24</f>
        <v>39933000</v>
      </c>
      <c r="CQ26" s="48">
        <f t="shared" si="15"/>
        <v>458114818</v>
      </c>
      <c r="CR26" s="23">
        <f>'[3]Plan de Acción-metas'!AG24</f>
        <v>292655129.32999998</v>
      </c>
      <c r="CS26" s="7">
        <f>'[3]Plan de Acción-metas'!AH24</f>
        <v>0</v>
      </c>
      <c r="CT26" s="7">
        <f>'[3]Plan de Acción-metas'!AI24</f>
        <v>0</v>
      </c>
      <c r="CU26" s="7">
        <f>'[3]Plan de Acción-metas'!AJ24</f>
        <v>0</v>
      </c>
      <c r="CV26" s="7">
        <f>'[3]Plan de Acción-metas'!AK24</f>
        <v>0</v>
      </c>
      <c r="CW26" s="7">
        <f>'[3]Plan de Acción-metas'!AL24</f>
        <v>0</v>
      </c>
      <c r="CX26" s="7">
        <f>'[3]Plan de Acción-metas'!AM24</f>
        <v>0</v>
      </c>
      <c r="CY26" s="7">
        <f>'[3]Plan de Acción-metas'!AN24</f>
        <v>0</v>
      </c>
      <c r="CZ26" s="7">
        <f>'[3]Plan de Acción-metas'!AO24</f>
        <v>0</v>
      </c>
      <c r="DA26" s="7">
        <f>'[3]Plan de Acción-metas'!AP24</f>
        <v>0</v>
      </c>
      <c r="DB26" s="7">
        <f>'[3]Plan de Acción-metas'!AQ24</f>
        <v>0</v>
      </c>
      <c r="DC26" s="7">
        <f>'[3]Plan de Acción-metas'!AR24</f>
        <v>0</v>
      </c>
      <c r="DD26" s="7">
        <f>'[3]Plan de Acción-metas'!AS24</f>
        <v>0</v>
      </c>
      <c r="DE26" s="20">
        <f>'[3]Plan de Acción-metas'!AT24</f>
        <v>0</v>
      </c>
      <c r="DF26" s="53">
        <f t="shared" si="16"/>
        <v>292655129.32999998</v>
      </c>
      <c r="DG26" s="54">
        <f>'[3]Plan de Acción-metas'!AV24</f>
        <v>244925596.33000001</v>
      </c>
      <c r="DH26" s="179">
        <f>'[3]Plan de Acción-metas'!AW24</f>
        <v>234258929.67000002</v>
      </c>
      <c r="DI26" s="69">
        <f t="shared" si="17"/>
        <v>0.63882484877404677</v>
      </c>
      <c r="DJ26" s="63">
        <f t="shared" si="18"/>
        <v>0.53463801367368124</v>
      </c>
      <c r="DK26" s="64">
        <f t="shared" si="19"/>
        <v>0.51135418560069368</v>
      </c>
      <c r="DL26" s="25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8"/>
      <c r="ES26" s="8"/>
      <c r="ET26" s="8"/>
      <c r="EU26" s="9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8"/>
      <c r="GB26" s="8"/>
      <c r="GC26" s="8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8"/>
      <c r="HK26" s="8"/>
      <c r="HL26" s="70"/>
      <c r="HM26" s="72" t="str">
        <f>'[1]Plan Indicativo'!BL26</f>
        <v>Secretaría del Interior</v>
      </c>
    </row>
    <row r="27" spans="1:221" ht="60">
      <c r="A27" s="18">
        <f>'[1]Plan Indicativo'!A27</f>
        <v>20</v>
      </c>
      <c r="B27" s="4" t="str">
        <f>'[1]Plan Indicativo'!B27</f>
        <v>LE-5</v>
      </c>
      <c r="C27" s="5" t="str">
        <f>'[1]Plan Indicativo'!C27</f>
        <v>Territorio seguro que protege</v>
      </c>
      <c r="D27" s="5" t="str">
        <f>'[1]Plan Indicativo'!D27</f>
        <v>Gobierno territorial</v>
      </c>
      <c r="E27" s="4">
        <f>'[1]Plan Indicativo'!E27</f>
        <v>45</v>
      </c>
      <c r="F27" s="6" t="str">
        <f>'[1]Plan Indicativo'!F27</f>
        <v>Diminuir a 14,1 la tasa de homicidios</v>
      </c>
      <c r="G27" s="6" t="str">
        <f>'[1]Plan Indicativo'!G27</f>
        <v>Disminuir a 40% la primera medida correctiva al Código Nacional de Policía más impuesta en el municipio de Bucaramanga</v>
      </c>
      <c r="H27" s="4" t="str">
        <f>'[1]Plan Indicativo'!H27</f>
        <v>060020002</v>
      </c>
      <c r="I27" s="6" t="str">
        <f>'[1]Plan Indicativo'!I27</f>
        <v>Porcentaje de Primera medida correctiva al Código Nacional de Policía más impuesta en la entidad territorial</v>
      </c>
      <c r="J27" s="4">
        <f>'[1]Plan Indicativo'!J27</f>
        <v>62.32</v>
      </c>
      <c r="K27" s="4">
        <f>'[1]Plan Indicativo'!K27</f>
        <v>40</v>
      </c>
      <c r="L27" s="4" t="str">
        <f>'[1]Plan Indicativo'!L27</f>
        <v>4502</v>
      </c>
      <c r="M27" s="5" t="str">
        <f>'[1]Plan Indicativo'!M27</f>
        <v xml:space="preserve"> Fortalecimiento del buen gobierno para el respeto y garantía de los derechos humanos. (4502)</v>
      </c>
      <c r="N27" s="4" t="str">
        <f>'[1]Plan Indicativo'!N27</f>
        <v>4502021</v>
      </c>
      <c r="O27" s="6" t="str">
        <f>'[1]Plan Indicativo'!O27</f>
        <v>Cofinanciar seis (6) proyectos en materia de derechos humanos en el municipio de Bucaramanga, incluyendo la política pública de derechos humanos</v>
      </c>
      <c r="P27" s="4">
        <f>'[1]Plan Indicativo'!P27</f>
        <v>450202100</v>
      </c>
      <c r="Q27" s="6" t="str">
        <f>'[1]Plan Indicativo'!Q27</f>
        <v>Proyectos cofinanciados (450202100)</v>
      </c>
      <c r="R27" s="4" t="str">
        <f>'[1]Plan Indicativo'!AC27</f>
        <v>No Acumulativa</v>
      </c>
      <c r="S27" s="4">
        <f>'[1]Plan Indicativo'!AD27</f>
        <v>16</v>
      </c>
      <c r="T27" s="7">
        <f>'[1]Plan Indicativo'!R27</f>
        <v>4</v>
      </c>
      <c r="U27" s="4" t="str">
        <f>'[1]Plan Indicativo'!S27</f>
        <v>Número</v>
      </c>
      <c r="V27" s="20">
        <f>'[1]Plan Indicativo'!T27</f>
        <v>6</v>
      </c>
      <c r="W27" s="116">
        <f>'[1]Plan Indicativo'!U27</f>
        <v>6</v>
      </c>
      <c r="X27" s="158">
        <f>'[1]Plan Indicativo'!V27</f>
        <v>0.25</v>
      </c>
      <c r="Y27" s="189">
        <f>'[1]Plan Indicativo'!W27</f>
        <v>6</v>
      </c>
      <c r="Z27" s="158">
        <f>'[1]Plan Indicativo'!X27</f>
        <v>0.25</v>
      </c>
      <c r="AA27" s="113">
        <f>'[1]Plan Indicativo'!Y27</f>
        <v>6</v>
      </c>
      <c r="AB27" s="158">
        <f>'[1]Plan Indicativo'!Z27</f>
        <v>0.25</v>
      </c>
      <c r="AC27" s="113">
        <f>'[1]Plan Indicativo'!AA27</f>
        <v>6</v>
      </c>
      <c r="AD27" s="24">
        <f>'[1]Plan Indicativo'!AB27</f>
        <v>0.25</v>
      </c>
      <c r="AE27" s="116">
        <v>0.71</v>
      </c>
      <c r="AF27" s="113">
        <f>'[3]Plan de Acción-metas'!O25</f>
        <v>5</v>
      </c>
      <c r="AG27" s="113"/>
      <c r="AH27" s="259"/>
      <c r="AI27" s="11">
        <f t="shared" si="4"/>
        <v>0.11833333333333333</v>
      </c>
      <c r="AJ27" s="99">
        <f t="shared" si="0"/>
        <v>0.11833333333333333</v>
      </c>
      <c r="AK27" s="11">
        <f t="shared" si="5"/>
        <v>0.83333333333333337</v>
      </c>
      <c r="AL27" s="75">
        <f t="shared" si="1"/>
        <v>0.83333333333333337</v>
      </c>
      <c r="AM27" s="11">
        <f t="shared" si="6"/>
        <v>0</v>
      </c>
      <c r="AN27" s="75">
        <f t="shared" si="2"/>
        <v>0</v>
      </c>
      <c r="AO27" s="11">
        <f t="shared" si="7"/>
        <v>0</v>
      </c>
      <c r="AP27" s="75">
        <f t="shared" si="3"/>
        <v>0</v>
      </c>
      <c r="AQ27" s="12">
        <f t="shared" si="8"/>
        <v>0.23791666666666667</v>
      </c>
      <c r="AR27" s="11">
        <f>+AVERAGE(AJ27,AL27,AN27,AP27)</f>
        <v>0.23791666666666667</v>
      </c>
      <c r="AS27" s="100">
        <f t="shared" si="9"/>
        <v>0.23791666666666667</v>
      </c>
      <c r="AT27" s="25">
        <v>4088981900</v>
      </c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20"/>
      <c r="BH27" s="48">
        <f t="shared" si="10"/>
        <v>4088981900</v>
      </c>
      <c r="BI27" s="23">
        <v>3907485722.6599998</v>
      </c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20"/>
      <c r="BW27" s="53">
        <f t="shared" si="11"/>
        <v>3907485722.6599998</v>
      </c>
      <c r="BX27" s="54">
        <v>193861436.66</v>
      </c>
      <c r="BY27" s="55">
        <v>193861436.66</v>
      </c>
      <c r="BZ27" s="62">
        <f t="shared" si="12"/>
        <v>0.95561335760865063</v>
      </c>
      <c r="CA27" s="63">
        <f t="shared" si="13"/>
        <v>4.7410685936271811E-2</v>
      </c>
      <c r="CB27" s="64">
        <f t="shared" si="14"/>
        <v>4.7410685936271811E-2</v>
      </c>
      <c r="CC27" s="23">
        <f>'[3]Plan de Acción-metas'!R25</f>
        <v>4696374691</v>
      </c>
      <c r="CD27" s="7">
        <f>'[3]Plan de Acción-metas'!S25</f>
        <v>0</v>
      </c>
      <c r="CE27" s="7">
        <f>'[3]Plan de Acción-metas'!T25</f>
        <v>0</v>
      </c>
      <c r="CF27" s="7">
        <f>'[3]Plan de Acción-metas'!U25</f>
        <v>0</v>
      </c>
      <c r="CG27" s="7">
        <f>'[3]Plan de Acción-metas'!V25</f>
        <v>0</v>
      </c>
      <c r="CH27" s="7">
        <f>'[3]Plan de Acción-metas'!W25</f>
        <v>0</v>
      </c>
      <c r="CI27" s="7">
        <f>'[3]Plan de Acción-metas'!X25</f>
        <v>0</v>
      </c>
      <c r="CJ27" s="7">
        <f>'[3]Plan de Acción-metas'!Y25</f>
        <v>0</v>
      </c>
      <c r="CK27" s="7">
        <f>'[3]Plan de Acción-metas'!Z25</f>
        <v>0</v>
      </c>
      <c r="CL27" s="7">
        <f>'[3]Plan de Acción-metas'!AA25</f>
        <v>0</v>
      </c>
      <c r="CM27" s="7">
        <f>'[3]Plan de Acción-metas'!AB25</f>
        <v>0</v>
      </c>
      <c r="CN27" s="7">
        <f>'[3]Plan de Acción-metas'!AC25</f>
        <v>0</v>
      </c>
      <c r="CO27" s="7">
        <f>'[3]Plan de Acción-metas'!AD25</f>
        <v>0</v>
      </c>
      <c r="CP27" s="20">
        <f>'[3]Plan de Acción-metas'!AE25</f>
        <v>196660000</v>
      </c>
      <c r="CQ27" s="48">
        <f t="shared" si="15"/>
        <v>4893034691</v>
      </c>
      <c r="CR27" s="23">
        <f>'[3]Plan de Acción-metas'!AG25</f>
        <v>4696374691</v>
      </c>
      <c r="CS27" s="7">
        <f>'[3]Plan de Acción-metas'!AH25</f>
        <v>0</v>
      </c>
      <c r="CT27" s="7">
        <f>'[3]Plan de Acción-metas'!AI25</f>
        <v>0</v>
      </c>
      <c r="CU27" s="7">
        <f>'[3]Plan de Acción-metas'!AJ25</f>
        <v>0</v>
      </c>
      <c r="CV27" s="7">
        <f>'[3]Plan de Acción-metas'!AK25</f>
        <v>0</v>
      </c>
      <c r="CW27" s="7">
        <f>'[3]Plan de Acción-metas'!AL25</f>
        <v>0</v>
      </c>
      <c r="CX27" s="7">
        <f>'[3]Plan de Acción-metas'!AM25</f>
        <v>0</v>
      </c>
      <c r="CY27" s="7">
        <f>'[3]Plan de Acción-metas'!AN25</f>
        <v>0</v>
      </c>
      <c r="CZ27" s="7">
        <f>'[3]Plan de Acción-metas'!AO25</f>
        <v>0</v>
      </c>
      <c r="DA27" s="7">
        <f>'[3]Plan de Acción-metas'!AP25</f>
        <v>0</v>
      </c>
      <c r="DB27" s="7">
        <f>'[3]Plan de Acción-metas'!AQ25</f>
        <v>0</v>
      </c>
      <c r="DC27" s="7">
        <f>'[3]Plan de Acción-metas'!AR25</f>
        <v>0</v>
      </c>
      <c r="DD27" s="7">
        <f>'[3]Plan de Acción-metas'!AS25</f>
        <v>0</v>
      </c>
      <c r="DE27" s="20">
        <f>'[3]Plan de Acción-metas'!AT25</f>
        <v>80123636.989999995</v>
      </c>
      <c r="DF27" s="53">
        <f t="shared" si="16"/>
        <v>4776498327.9899998</v>
      </c>
      <c r="DG27" s="54">
        <f>'[3]Plan de Acción-metas'!AV25</f>
        <v>4696095580.9899998</v>
      </c>
      <c r="DH27" s="179">
        <f>'[3]Plan de Acción-metas'!AW25</f>
        <v>4696095580.9899998</v>
      </c>
      <c r="DI27" s="69">
        <f t="shared" si="17"/>
        <v>0.97618321341061587</v>
      </c>
      <c r="DJ27" s="63">
        <f t="shared" si="18"/>
        <v>0.9597511314660736</v>
      </c>
      <c r="DK27" s="64">
        <f t="shared" si="19"/>
        <v>0.9597511314660736</v>
      </c>
      <c r="DL27" s="25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8"/>
      <c r="ES27" s="8"/>
      <c r="ET27" s="8"/>
      <c r="EU27" s="9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8"/>
      <c r="GB27" s="8"/>
      <c r="GC27" s="8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8"/>
      <c r="HK27" s="8"/>
      <c r="HL27" s="70"/>
      <c r="HM27" s="72" t="str">
        <f>'[1]Plan Indicativo'!BL27</f>
        <v>Secretaría del Interior</v>
      </c>
    </row>
    <row r="28" spans="1:221" ht="30">
      <c r="A28" s="18">
        <f>'[1]Plan Indicativo'!A28</f>
        <v>21</v>
      </c>
      <c r="B28" s="4" t="str">
        <f>'[1]Plan Indicativo'!B28</f>
        <v>LE-5</v>
      </c>
      <c r="C28" s="5" t="str">
        <f>'[1]Plan Indicativo'!C28</f>
        <v>Territorio seguro que protege</v>
      </c>
      <c r="D28" s="5" t="str">
        <f>'[1]Plan Indicativo'!D28</f>
        <v>Justicia y del derecho.</v>
      </c>
      <c r="E28" s="4">
        <f>'[1]Plan Indicativo'!E28</f>
        <v>12</v>
      </c>
      <c r="F28" s="6" t="str">
        <f>'[1]Plan Indicativo'!F28</f>
        <v>Diminuir a 14,1 la tasa de homicidios</v>
      </c>
      <c r="G28" s="6" t="str">
        <f>'[1]Plan Indicativo'!G28</f>
        <v>Incrementar a 2888 los acuerdos en todas las ramas del derecho</v>
      </c>
      <c r="H28" s="4" t="str">
        <f>'[1]Plan Indicativo'!H28</f>
        <v>190010011</v>
      </c>
      <c r="I28" s="6" t="str">
        <f>'[1]Plan Indicativo'!I28</f>
        <v>Puntos porcentuales (Escala de 0 a 100)</v>
      </c>
      <c r="J28" s="4">
        <f>'[1]Plan Indicativo'!J28</f>
        <v>2844</v>
      </c>
      <c r="K28" s="4">
        <f>'[1]Plan Indicativo'!K28</f>
        <v>2888</v>
      </c>
      <c r="L28" s="4" t="str">
        <f>'[1]Plan Indicativo'!L28</f>
        <v>1202</v>
      </c>
      <c r="M28" s="5" t="str">
        <f>'[1]Plan Indicativo'!M28</f>
        <v>Promoción al acceso a la justicia (1202)</v>
      </c>
      <c r="N28" s="4" t="str">
        <f>'[1]Plan Indicativo'!N28</f>
        <v>1202001</v>
      </c>
      <c r="O28" s="6" t="str">
        <f>'[1]Plan Indicativo'!O28</f>
        <v>Mantener en operacion una (1) casa de la justicia en el municipio de Bucaramanga</v>
      </c>
      <c r="P28" s="4">
        <f>'[1]Plan Indicativo'!P28</f>
        <v>120200100</v>
      </c>
      <c r="Q28" s="6" t="str">
        <f>'[1]Plan Indicativo'!Q28</f>
        <v>Casas de justicia en operación (120200100)</v>
      </c>
      <c r="R28" s="4" t="str">
        <f>'[1]Plan Indicativo'!AC28</f>
        <v>No Acumulativa</v>
      </c>
      <c r="S28" s="4">
        <f>'[1]Plan Indicativo'!AD28</f>
        <v>16</v>
      </c>
      <c r="T28" s="7">
        <f>'[1]Plan Indicativo'!R28</f>
        <v>1</v>
      </c>
      <c r="U28" s="4" t="str">
        <f>'[1]Plan Indicativo'!S28</f>
        <v>Número</v>
      </c>
      <c r="V28" s="20">
        <f>'[1]Plan Indicativo'!T28</f>
        <v>1</v>
      </c>
      <c r="W28" s="116">
        <f>'[1]Plan Indicativo'!U28</f>
        <v>1</v>
      </c>
      <c r="X28" s="158">
        <f>'[1]Plan Indicativo'!V28</f>
        <v>0.25</v>
      </c>
      <c r="Y28" s="189">
        <f>'[1]Plan Indicativo'!W28</f>
        <v>1</v>
      </c>
      <c r="Z28" s="158">
        <f>'[1]Plan Indicativo'!X28</f>
        <v>0.25</v>
      </c>
      <c r="AA28" s="113">
        <f>'[1]Plan Indicativo'!Y28</f>
        <v>1</v>
      </c>
      <c r="AB28" s="158">
        <f>'[1]Plan Indicativo'!Z28</f>
        <v>0.25</v>
      </c>
      <c r="AC28" s="113">
        <f>'[1]Plan Indicativo'!AA28</f>
        <v>1</v>
      </c>
      <c r="AD28" s="24">
        <f>'[1]Plan Indicativo'!AB28</f>
        <v>0.25</v>
      </c>
      <c r="AE28" s="116">
        <v>0.59</v>
      </c>
      <c r="AF28" s="113">
        <f>'[3]Plan de Acción-metas'!O26</f>
        <v>1</v>
      </c>
      <c r="AG28" s="113"/>
      <c r="AH28" s="259"/>
      <c r="AI28" s="11">
        <f t="shared" si="4"/>
        <v>0.59</v>
      </c>
      <c r="AJ28" s="99">
        <f t="shared" si="0"/>
        <v>0.59</v>
      </c>
      <c r="AK28" s="11">
        <f t="shared" si="5"/>
        <v>1</v>
      </c>
      <c r="AL28" s="75">
        <f t="shared" si="1"/>
        <v>1</v>
      </c>
      <c r="AM28" s="11">
        <f t="shared" si="6"/>
        <v>0</v>
      </c>
      <c r="AN28" s="75">
        <f t="shared" si="2"/>
        <v>0</v>
      </c>
      <c r="AO28" s="11">
        <f t="shared" si="7"/>
        <v>0</v>
      </c>
      <c r="AP28" s="75">
        <f t="shared" si="3"/>
        <v>0</v>
      </c>
      <c r="AQ28" s="12">
        <f t="shared" si="8"/>
        <v>0.39749999999999996</v>
      </c>
      <c r="AR28" s="11">
        <f>+AVERAGE(AJ28,AL28,AN28,AP28)</f>
        <v>0.39749999999999996</v>
      </c>
      <c r="AS28" s="100">
        <f t="shared" si="9"/>
        <v>0.39749999999999996</v>
      </c>
      <c r="AT28" s="25">
        <v>332406666.67000002</v>
      </c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20"/>
      <c r="BH28" s="48">
        <f t="shared" si="10"/>
        <v>332406666.67000002</v>
      </c>
      <c r="BI28" s="23">
        <v>204314666.66999999</v>
      </c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20"/>
      <c r="BW28" s="53">
        <f t="shared" si="11"/>
        <v>204314666.66999999</v>
      </c>
      <c r="BX28" s="54">
        <v>113356666.67</v>
      </c>
      <c r="BY28" s="55">
        <v>113356666.67</v>
      </c>
      <c r="BZ28" s="62">
        <f t="shared" si="12"/>
        <v>0.61465273460605829</v>
      </c>
      <c r="CA28" s="63">
        <f t="shared" si="13"/>
        <v>0.3410180301303522</v>
      </c>
      <c r="CB28" s="64">
        <f t="shared" si="14"/>
        <v>0.3410180301303522</v>
      </c>
      <c r="CC28" s="23">
        <f>'[3]Plan de Acción-metas'!R26</f>
        <v>320945454</v>
      </c>
      <c r="CD28" s="7">
        <f>'[3]Plan de Acción-metas'!S26</f>
        <v>0</v>
      </c>
      <c r="CE28" s="7">
        <f>'[3]Plan de Acción-metas'!T26</f>
        <v>0</v>
      </c>
      <c r="CF28" s="7">
        <f>'[3]Plan de Acción-metas'!U26</f>
        <v>0</v>
      </c>
      <c r="CG28" s="7">
        <f>'[3]Plan de Acción-metas'!V26</f>
        <v>0</v>
      </c>
      <c r="CH28" s="7">
        <f>'[3]Plan de Acción-metas'!W26</f>
        <v>0</v>
      </c>
      <c r="CI28" s="7">
        <f>'[3]Plan de Acción-metas'!X26</f>
        <v>0</v>
      </c>
      <c r="CJ28" s="7">
        <f>'[3]Plan de Acción-metas'!Y26</f>
        <v>0</v>
      </c>
      <c r="CK28" s="7">
        <f>'[3]Plan de Acción-metas'!Z26</f>
        <v>0</v>
      </c>
      <c r="CL28" s="7">
        <f>'[3]Plan de Acción-metas'!AA26</f>
        <v>0</v>
      </c>
      <c r="CM28" s="7">
        <f>'[3]Plan de Acción-metas'!AB26</f>
        <v>0</v>
      </c>
      <c r="CN28" s="7">
        <f>'[3]Plan de Acción-metas'!AC26</f>
        <v>0</v>
      </c>
      <c r="CO28" s="7">
        <f>'[3]Plan de Acción-metas'!AD26</f>
        <v>0</v>
      </c>
      <c r="CP28" s="20">
        <f>'[3]Plan de Acción-metas'!AE26</f>
        <v>133126196.44</v>
      </c>
      <c r="CQ28" s="48">
        <f t="shared" si="15"/>
        <v>454071650.44</v>
      </c>
      <c r="CR28" s="23">
        <f>'[3]Plan de Acción-metas'!AG26</f>
        <v>266176666.66999999</v>
      </c>
      <c r="CS28" s="7">
        <f>'[3]Plan de Acción-metas'!AH26</f>
        <v>0</v>
      </c>
      <c r="CT28" s="7">
        <f>'[3]Plan de Acción-metas'!AI26</f>
        <v>0</v>
      </c>
      <c r="CU28" s="7">
        <f>'[3]Plan de Acción-metas'!AJ26</f>
        <v>0</v>
      </c>
      <c r="CV28" s="7">
        <f>'[3]Plan de Acción-metas'!AK26</f>
        <v>0</v>
      </c>
      <c r="CW28" s="7">
        <f>'[3]Plan de Acción-metas'!AL26</f>
        <v>0</v>
      </c>
      <c r="CX28" s="7">
        <f>'[3]Plan de Acción-metas'!AM26</f>
        <v>0</v>
      </c>
      <c r="CY28" s="7">
        <f>'[3]Plan de Acción-metas'!AN26</f>
        <v>0</v>
      </c>
      <c r="CZ28" s="7">
        <f>'[3]Plan de Acción-metas'!AO26</f>
        <v>0</v>
      </c>
      <c r="DA28" s="7">
        <f>'[3]Plan de Acción-metas'!AP26</f>
        <v>0</v>
      </c>
      <c r="DB28" s="7">
        <f>'[3]Plan de Acción-metas'!AQ26</f>
        <v>0</v>
      </c>
      <c r="DC28" s="7">
        <f>'[3]Plan de Acción-metas'!AR26</f>
        <v>0</v>
      </c>
      <c r="DD28" s="7">
        <f>'[3]Plan de Acción-metas'!AS26</f>
        <v>0</v>
      </c>
      <c r="DE28" s="20">
        <f>'[3]Plan de Acción-metas'!AT26</f>
        <v>0</v>
      </c>
      <c r="DF28" s="53">
        <f t="shared" si="16"/>
        <v>266176666.66999999</v>
      </c>
      <c r="DG28" s="54">
        <f>'[3]Plan de Acción-metas'!AV26</f>
        <v>233758315.52999997</v>
      </c>
      <c r="DH28" s="179">
        <f>'[3]Plan de Acción-metas'!AW26</f>
        <v>202486666.66999999</v>
      </c>
      <c r="DI28" s="69">
        <f t="shared" si="17"/>
        <v>0.58619970309106972</v>
      </c>
      <c r="DJ28" s="63">
        <f t="shared" si="18"/>
        <v>0.5148049108626046</v>
      </c>
      <c r="DK28" s="64">
        <f t="shared" si="19"/>
        <v>0.44593549602532634</v>
      </c>
      <c r="DL28" s="25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8"/>
      <c r="ES28" s="8"/>
      <c r="ET28" s="8"/>
      <c r="EU28" s="9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8"/>
      <c r="GB28" s="8"/>
      <c r="GC28" s="8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8"/>
      <c r="HK28" s="8"/>
      <c r="HL28" s="70"/>
      <c r="HM28" s="72" t="str">
        <f>'[1]Plan Indicativo'!BL28</f>
        <v>Secretaría del Interior</v>
      </c>
    </row>
    <row r="29" spans="1:221" ht="75">
      <c r="A29" s="18">
        <f>'[1]Plan Indicativo'!A29</f>
        <v>22</v>
      </c>
      <c r="B29" s="4" t="str">
        <f>'[1]Plan Indicativo'!B29</f>
        <v>LE-4</v>
      </c>
      <c r="C29" s="5" t="str">
        <f>'[1]Plan Indicativo'!C29</f>
        <v>Territorio seguro que genera valor</v>
      </c>
      <c r="D29" s="5" t="str">
        <f>'[1]Plan Indicativo'!D29</f>
        <v>Gobierno territorial</v>
      </c>
      <c r="E29" s="4">
        <f>'[1]Plan Indicativo'!E29</f>
        <v>45</v>
      </c>
      <c r="F29" s="6" t="str">
        <f>'[1]Plan Indicativo'!F29</f>
        <v>Mejorar el Índice de desempeño Institucional en 95 puntos</v>
      </c>
      <c r="G29" s="6" t="str">
        <f>'[1]Plan Indicativo'!G29</f>
        <v>Mejorar el Índice de desempeño Institucional en 95 puntos</v>
      </c>
      <c r="H29" s="4" t="str">
        <f>'[1]Plan Indicativo'!H29</f>
        <v>300010001</v>
      </c>
      <c r="I29" s="6" t="str">
        <f>'[1]Plan Indicativo'!I29</f>
        <v>Indice de Desempeño institucional IDI</v>
      </c>
      <c r="J29" s="4">
        <f>'[1]Plan Indicativo'!J29</f>
        <v>93.6</v>
      </c>
      <c r="K29" s="4">
        <f>'[1]Plan Indicativo'!K29</f>
        <v>95</v>
      </c>
      <c r="L29" s="4" t="str">
        <f>'[1]Plan Indicativo'!L29</f>
        <v>4599</v>
      </c>
      <c r="M29" s="5" t="str">
        <f>'[1]Plan Indicativo'!M29</f>
        <v>Fortalecimiento a la gestión y dirección de la administración pública territorial (4599)</v>
      </c>
      <c r="N29" s="4" t="str">
        <f>'[1]Plan Indicativo'!N29</f>
        <v>4599030</v>
      </c>
      <c r="O29" s="6" t="str">
        <f>'[1]Plan Indicativo'!O29</f>
        <v>Capacitar a 70 personas para el fortalecimiento a la gestión y dirección de la administración pública territoria, enfocada en la prevencion del daño antijuridico.</v>
      </c>
      <c r="P29" s="4">
        <f>'[1]Plan Indicativo'!P29</f>
        <v>459903000</v>
      </c>
      <c r="Q29" s="6" t="str">
        <f>'[1]Plan Indicativo'!Q29</f>
        <v>Personas capacitadas en temática sobre prevención del daño antijurídico, defensa judicial, gerencia jurídica pública y/o resolución de conflictos (459903000)</v>
      </c>
      <c r="R29" s="4" t="str">
        <f>'[1]Plan Indicativo'!AC29</f>
        <v>Acumulativa</v>
      </c>
      <c r="S29" s="4">
        <f>'[1]Plan Indicativo'!AD29</f>
        <v>16</v>
      </c>
      <c r="T29" s="7">
        <f>'[1]Plan Indicativo'!R29</f>
        <v>40</v>
      </c>
      <c r="U29" s="4" t="str">
        <f>'[1]Plan Indicativo'!S29</f>
        <v>Número</v>
      </c>
      <c r="V29" s="20">
        <f>'[1]Plan Indicativo'!T29</f>
        <v>70</v>
      </c>
      <c r="W29" s="116">
        <f>'[1]Plan Indicativo'!U29</f>
        <v>0</v>
      </c>
      <c r="X29" s="158">
        <f>'[1]Plan Indicativo'!V29</f>
        <v>0</v>
      </c>
      <c r="Y29" s="189">
        <f>'[1]Plan Indicativo'!W29</f>
        <v>20</v>
      </c>
      <c r="Z29" s="158">
        <f>'[1]Plan Indicativo'!X29</f>
        <v>0.2857142857142857</v>
      </c>
      <c r="AA29" s="113">
        <f>'[1]Plan Indicativo'!Y29</f>
        <v>25</v>
      </c>
      <c r="AB29" s="158">
        <f>'[1]Plan Indicativo'!Z29</f>
        <v>0.35714285714285715</v>
      </c>
      <c r="AC29" s="113">
        <f>'[1]Plan Indicativo'!AA29</f>
        <v>25</v>
      </c>
      <c r="AD29" s="24">
        <f>'[1]Plan Indicativo'!AB29</f>
        <v>0.35714285714285715</v>
      </c>
      <c r="AE29" s="116">
        <v>0</v>
      </c>
      <c r="AF29" s="113">
        <f>'[6]Plan de Acción-metas'!$O$11</f>
        <v>77</v>
      </c>
      <c r="AG29" s="113"/>
      <c r="AH29" s="259"/>
      <c r="AI29" s="11" t="str">
        <f t="shared" si="4"/>
        <v xml:space="preserve"> -</v>
      </c>
      <c r="AJ29" s="99" t="str">
        <f t="shared" si="0"/>
        <v xml:space="preserve"> -</v>
      </c>
      <c r="AK29" s="11">
        <f t="shared" si="5"/>
        <v>3.85</v>
      </c>
      <c r="AL29" s="75">
        <f t="shared" si="1"/>
        <v>1</v>
      </c>
      <c r="AM29" s="11">
        <f t="shared" si="6"/>
        <v>0</v>
      </c>
      <c r="AN29" s="75">
        <f t="shared" si="2"/>
        <v>0</v>
      </c>
      <c r="AO29" s="11">
        <f t="shared" si="7"/>
        <v>0</v>
      </c>
      <c r="AP29" s="75">
        <f t="shared" si="3"/>
        <v>0</v>
      </c>
      <c r="AQ29" s="12">
        <f t="shared" si="8"/>
        <v>1</v>
      </c>
      <c r="AR29" s="11">
        <f>+SUM(AE29:AH29)/V29</f>
        <v>1.1000000000000001</v>
      </c>
      <c r="AS29" s="100">
        <f t="shared" si="9"/>
        <v>1</v>
      </c>
      <c r="AT29" s="25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20"/>
      <c r="BH29" s="48">
        <f t="shared" si="10"/>
        <v>0</v>
      </c>
      <c r="BI29" s="23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20"/>
      <c r="BW29" s="53">
        <f t="shared" si="11"/>
        <v>0</v>
      </c>
      <c r="BX29" s="54">
        <v>0</v>
      </c>
      <c r="BY29" s="55">
        <v>0</v>
      </c>
      <c r="BZ29" s="62" t="str">
        <f t="shared" si="12"/>
        <v xml:space="preserve"> -</v>
      </c>
      <c r="CA29" s="63" t="str">
        <f t="shared" si="13"/>
        <v xml:space="preserve"> -</v>
      </c>
      <c r="CB29" s="64" t="str">
        <f t="shared" si="14"/>
        <v xml:space="preserve"> -</v>
      </c>
      <c r="CC29" s="23">
        <f>'[6]Plan de Acción-metas'!R11</f>
        <v>0</v>
      </c>
      <c r="CD29" s="7">
        <f>'[6]Plan de Acción-metas'!S11</f>
        <v>0</v>
      </c>
      <c r="CE29" s="7">
        <f>'[6]Plan de Acción-metas'!T11</f>
        <v>0</v>
      </c>
      <c r="CF29" s="7">
        <f>'[6]Plan de Acción-metas'!U11</f>
        <v>0</v>
      </c>
      <c r="CG29" s="7">
        <f>'[6]Plan de Acción-metas'!V11</f>
        <v>0</v>
      </c>
      <c r="CH29" s="7">
        <f>'[6]Plan de Acción-metas'!W11</f>
        <v>0</v>
      </c>
      <c r="CI29" s="7">
        <f>'[6]Plan de Acción-metas'!X11</f>
        <v>0</v>
      </c>
      <c r="CJ29" s="7">
        <f>'[6]Plan de Acción-metas'!Y11</f>
        <v>0</v>
      </c>
      <c r="CK29" s="7">
        <f>'[6]Plan de Acción-metas'!Z11</f>
        <v>0</v>
      </c>
      <c r="CL29" s="7">
        <f>'[6]Plan de Acción-metas'!AA11</f>
        <v>0</v>
      </c>
      <c r="CM29" s="7">
        <f>'[6]Plan de Acción-metas'!AB11</f>
        <v>0</v>
      </c>
      <c r="CN29" s="7">
        <f>'[6]Plan de Acción-metas'!AC11</f>
        <v>0</v>
      </c>
      <c r="CO29" s="7">
        <f>'[6]Plan de Acción-metas'!AD11</f>
        <v>0</v>
      </c>
      <c r="CP29" s="20">
        <f>'[6]Plan de Acción-metas'!AE11</f>
        <v>20000000</v>
      </c>
      <c r="CQ29" s="48">
        <f t="shared" si="15"/>
        <v>20000000</v>
      </c>
      <c r="CR29" s="23">
        <f>'[6]Plan de Acción-metas'!AG11</f>
        <v>0</v>
      </c>
      <c r="CS29" s="7">
        <f>'[6]Plan de Acción-metas'!AH11</f>
        <v>0</v>
      </c>
      <c r="CT29" s="7">
        <f>'[6]Plan de Acción-metas'!AI11</f>
        <v>0</v>
      </c>
      <c r="CU29" s="7">
        <f>'[6]Plan de Acción-metas'!AJ11</f>
        <v>0</v>
      </c>
      <c r="CV29" s="7">
        <f>'[6]Plan de Acción-metas'!AK11</f>
        <v>0</v>
      </c>
      <c r="CW29" s="7">
        <f>'[6]Plan de Acción-metas'!AL11</f>
        <v>0</v>
      </c>
      <c r="CX29" s="7">
        <f>'[6]Plan de Acción-metas'!AM11</f>
        <v>0</v>
      </c>
      <c r="CY29" s="7">
        <f>'[6]Plan de Acción-metas'!AN11</f>
        <v>0</v>
      </c>
      <c r="CZ29" s="7">
        <f>'[6]Plan de Acción-metas'!AO11</f>
        <v>0</v>
      </c>
      <c r="DA29" s="7">
        <f>'[6]Plan de Acción-metas'!AP11</f>
        <v>0</v>
      </c>
      <c r="DB29" s="7">
        <f>'[6]Plan de Acción-metas'!AQ11</f>
        <v>0</v>
      </c>
      <c r="DC29" s="7">
        <f>'[6]Plan de Acción-metas'!AR11</f>
        <v>0</v>
      </c>
      <c r="DD29" s="7">
        <f>'[6]Plan de Acción-metas'!AS11</f>
        <v>0</v>
      </c>
      <c r="DE29" s="20">
        <f>'[6]Plan de Acción-metas'!AT11</f>
        <v>20000000</v>
      </c>
      <c r="DF29" s="53">
        <f t="shared" si="16"/>
        <v>20000000</v>
      </c>
      <c r="DG29" s="54">
        <f>'[6]Plan de Acción-metas'!AV11</f>
        <v>20000000</v>
      </c>
      <c r="DH29" s="68">
        <f>'[6]Plan de Acción-metas'!AW11</f>
        <v>20000000</v>
      </c>
      <c r="DI29" s="69">
        <f t="shared" si="17"/>
        <v>1</v>
      </c>
      <c r="DJ29" s="63">
        <f t="shared" si="18"/>
        <v>1</v>
      </c>
      <c r="DK29" s="64">
        <f t="shared" si="19"/>
        <v>1</v>
      </c>
      <c r="DL29" s="25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8"/>
      <c r="ES29" s="8"/>
      <c r="ET29" s="8"/>
      <c r="EU29" s="9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8"/>
      <c r="GB29" s="8"/>
      <c r="GC29" s="8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8"/>
      <c r="HK29" s="8"/>
      <c r="HL29" s="70"/>
      <c r="HM29" s="72" t="str">
        <f>'[1]Plan Indicativo'!BL29</f>
        <v>Secretaría Jurídica</v>
      </c>
    </row>
    <row r="30" spans="1:221" ht="45">
      <c r="A30" s="18">
        <f>'[1]Plan Indicativo'!A30</f>
        <v>23</v>
      </c>
      <c r="B30" s="4" t="str">
        <f>'[1]Plan Indicativo'!B30</f>
        <v>LE-5</v>
      </c>
      <c r="C30" s="5" t="str">
        <f>'[1]Plan Indicativo'!C30</f>
        <v>Territorio seguro que protege</v>
      </c>
      <c r="D30" s="5" t="str">
        <f>'[1]Plan Indicativo'!D30</f>
        <v>Transporte.</v>
      </c>
      <c r="E30" s="4">
        <f>'[1]Plan Indicativo'!E30</f>
        <v>24</v>
      </c>
      <c r="F30" s="6" t="str">
        <f>'[1]Plan Indicativo'!F30</f>
        <v>Diminuir a 14,1 la tasa de homicidios</v>
      </c>
      <c r="G30" s="6" t="str">
        <f>'[1]Plan Indicativo'!G30</f>
        <v>Disminuir a 13,3 la tasa de mortalidad por accidentes de transporte terreste</v>
      </c>
      <c r="H30" s="4" t="str">
        <f>'[1]Plan Indicativo'!H30</f>
        <v>050020022</v>
      </c>
      <c r="I30" s="6" t="str">
        <f>'[1]Plan Indicativo'!I30</f>
        <v>Salud - Tasa ajustada de mortalidad por accidentes de transporte terrestre</v>
      </c>
      <c r="J30" s="4">
        <f>'[1]Plan Indicativo'!J30</f>
        <v>14.47</v>
      </c>
      <c r="K30" s="4">
        <f>'[1]Plan Indicativo'!K30</f>
        <v>13.3</v>
      </c>
      <c r="L30" s="4" t="str">
        <f>'[1]Plan Indicativo'!L30</f>
        <v>2409</v>
      </c>
      <c r="M30" s="5" t="str">
        <f>'[1]Plan Indicativo'!M30</f>
        <v>Seguridad de transporte (2409).</v>
      </c>
      <c r="N30" s="4" t="str">
        <f>'[1]Plan Indicativo'!N30</f>
        <v>2409063</v>
      </c>
      <c r="O30" s="6" t="str">
        <f>'[1]Plan Indicativo'!O30</f>
        <v xml:space="preserve">Implementar 1 estrategia formativa e informativa para la promoción del transporte seguro, sostenible y eficiente   </v>
      </c>
      <c r="P30" s="4">
        <f>'[1]Plan Indicativo'!P30</f>
        <v>240906300</v>
      </c>
      <c r="Q30" s="6" t="str">
        <f>'[1]Plan Indicativo'!Q30</f>
        <v>Estrategias implementadas (240906300)</v>
      </c>
      <c r="R30" s="4" t="str">
        <f>'[1]Plan Indicativo'!AC30</f>
        <v>No Acumulativa</v>
      </c>
      <c r="S30" s="4">
        <f>'[1]Plan Indicativo'!AD30</f>
        <v>16</v>
      </c>
      <c r="T30" s="7">
        <f>'[1]Plan Indicativo'!R30</f>
        <v>1</v>
      </c>
      <c r="U30" s="4" t="str">
        <f>'[1]Plan Indicativo'!S30</f>
        <v>Número</v>
      </c>
      <c r="V30" s="20">
        <f>'[1]Plan Indicativo'!T30</f>
        <v>1</v>
      </c>
      <c r="W30" s="116">
        <f>'[1]Plan Indicativo'!U30</f>
        <v>1</v>
      </c>
      <c r="X30" s="158">
        <f>'[1]Plan Indicativo'!V30</f>
        <v>0.25</v>
      </c>
      <c r="Y30" s="189">
        <f>'[1]Plan Indicativo'!W30</f>
        <v>1</v>
      </c>
      <c r="Z30" s="158">
        <f>'[1]Plan Indicativo'!X30</f>
        <v>0.25</v>
      </c>
      <c r="AA30" s="113">
        <f>'[1]Plan Indicativo'!Y30</f>
        <v>1</v>
      </c>
      <c r="AB30" s="158">
        <f>'[1]Plan Indicativo'!Z30</f>
        <v>0.25</v>
      </c>
      <c r="AC30" s="113">
        <f>'[1]Plan Indicativo'!AA30</f>
        <v>1</v>
      </c>
      <c r="AD30" s="24">
        <f>'[1]Plan Indicativo'!AB30</f>
        <v>0.25</v>
      </c>
      <c r="AE30" s="260">
        <v>1</v>
      </c>
      <c r="AF30" s="261">
        <f>'[7]Plan de Acción-metas'!O11</f>
        <v>1</v>
      </c>
      <c r="AG30" s="113"/>
      <c r="AH30" s="259"/>
      <c r="AI30" s="11">
        <f t="shared" si="4"/>
        <v>1</v>
      </c>
      <c r="AJ30" s="99">
        <f t="shared" si="0"/>
        <v>1</v>
      </c>
      <c r="AK30" s="11">
        <f t="shared" si="5"/>
        <v>1</v>
      </c>
      <c r="AL30" s="75">
        <f t="shared" si="1"/>
        <v>1</v>
      </c>
      <c r="AM30" s="11">
        <f t="shared" si="6"/>
        <v>0</v>
      </c>
      <c r="AN30" s="75">
        <f t="shared" si="2"/>
        <v>0</v>
      </c>
      <c r="AO30" s="11">
        <f t="shared" si="7"/>
        <v>0</v>
      </c>
      <c r="AP30" s="75">
        <f t="shared" si="3"/>
        <v>0</v>
      </c>
      <c r="AQ30" s="12">
        <f t="shared" si="8"/>
        <v>0.5</v>
      </c>
      <c r="AR30" s="11">
        <f>+AVERAGE(AJ30,AL30,AN30,AP30)</f>
        <v>0.5</v>
      </c>
      <c r="AS30" s="100">
        <f t="shared" si="9"/>
        <v>0.5</v>
      </c>
      <c r="AT30" s="25">
        <v>319827379</v>
      </c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>
        <v>694506415</v>
      </c>
      <c r="BG30" s="20"/>
      <c r="BH30" s="48">
        <f t="shared" si="10"/>
        <v>1014333794</v>
      </c>
      <c r="BI30" s="23">
        <v>319827379</v>
      </c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>
        <v>500225856</v>
      </c>
      <c r="BV30" s="20"/>
      <c r="BW30" s="53">
        <f t="shared" si="11"/>
        <v>820053235</v>
      </c>
      <c r="BX30" s="54">
        <v>820053235</v>
      </c>
      <c r="BY30" s="55">
        <v>820053235</v>
      </c>
      <c r="BZ30" s="62">
        <f t="shared" si="12"/>
        <v>0.80846486615233482</v>
      </c>
      <c r="CA30" s="63">
        <f t="shared" si="13"/>
        <v>0.80846486615233482</v>
      </c>
      <c r="CB30" s="64">
        <f t="shared" si="14"/>
        <v>0.80846486615233482</v>
      </c>
      <c r="CC30" s="23">
        <f>'[7]Plan de Acción-metas'!R11</f>
        <v>1669783744</v>
      </c>
      <c r="CD30" s="7">
        <f>'[7]Plan de Acción-metas'!S11</f>
        <v>0</v>
      </c>
      <c r="CE30" s="7">
        <f>'[7]Plan de Acción-metas'!T11</f>
        <v>0</v>
      </c>
      <c r="CF30" s="7">
        <f>'[7]Plan de Acción-metas'!U11</f>
        <v>0</v>
      </c>
      <c r="CG30" s="7">
        <f>'[7]Plan de Acción-metas'!V11</f>
        <v>0</v>
      </c>
      <c r="CH30" s="7">
        <f>'[7]Plan de Acción-metas'!W11</f>
        <v>0</v>
      </c>
      <c r="CI30" s="7">
        <f>'[7]Plan de Acción-metas'!X11</f>
        <v>0</v>
      </c>
      <c r="CJ30" s="7">
        <f>'[7]Plan de Acción-metas'!Y11</f>
        <v>0</v>
      </c>
      <c r="CK30" s="7">
        <f>'[7]Plan de Acción-metas'!Z11</f>
        <v>0</v>
      </c>
      <c r="CL30" s="7">
        <f>'[7]Plan de Acción-metas'!AA11</f>
        <v>0</v>
      </c>
      <c r="CM30" s="7">
        <f>'[7]Plan de Acción-metas'!AB11</f>
        <v>0</v>
      </c>
      <c r="CN30" s="7">
        <f>'[7]Plan de Acción-metas'!AC11</f>
        <v>0</v>
      </c>
      <c r="CO30" s="7">
        <f>'[7]Plan de Acción-metas'!AD11</f>
        <v>0</v>
      </c>
      <c r="CP30" s="20">
        <f>'[7]Plan de Acción-metas'!AE11</f>
        <v>0</v>
      </c>
      <c r="CQ30" s="48">
        <f t="shared" si="15"/>
        <v>1669783744</v>
      </c>
      <c r="CR30" s="23">
        <f>'[7]Plan de Acción-metas'!AG11</f>
        <v>1097778630</v>
      </c>
      <c r="CS30" s="7">
        <f>'[7]Plan de Acción-metas'!AH11</f>
        <v>0</v>
      </c>
      <c r="CT30" s="7">
        <f>'[7]Plan de Acción-metas'!AI11</f>
        <v>0</v>
      </c>
      <c r="CU30" s="7">
        <f>'[7]Plan de Acción-metas'!AJ11</f>
        <v>0</v>
      </c>
      <c r="CV30" s="7">
        <f>'[7]Plan de Acción-metas'!AK11</f>
        <v>0</v>
      </c>
      <c r="CW30" s="7">
        <f>'[7]Plan de Acción-metas'!AL11</f>
        <v>0</v>
      </c>
      <c r="CX30" s="7">
        <f>'[7]Plan de Acción-metas'!AM11</f>
        <v>0</v>
      </c>
      <c r="CY30" s="7">
        <f>'[7]Plan de Acción-metas'!AN11</f>
        <v>0</v>
      </c>
      <c r="CZ30" s="7">
        <f>'[7]Plan de Acción-metas'!AO11</f>
        <v>0</v>
      </c>
      <c r="DA30" s="7">
        <f>'[7]Plan de Acción-metas'!AP11</f>
        <v>0</v>
      </c>
      <c r="DB30" s="7">
        <f>'[7]Plan de Acción-metas'!AQ11</f>
        <v>0</v>
      </c>
      <c r="DC30" s="7">
        <f>'[7]Plan de Acción-metas'!AR11</f>
        <v>0</v>
      </c>
      <c r="DD30" s="7">
        <f>'[7]Plan de Acción-metas'!AS11</f>
        <v>0</v>
      </c>
      <c r="DE30" s="20">
        <f>'[7]Plan de Acción-metas'!AT11</f>
        <v>0</v>
      </c>
      <c r="DF30" s="53">
        <f t="shared" si="16"/>
        <v>1097778630</v>
      </c>
      <c r="DG30" s="54">
        <f>'[7]Plan de Acción-metas'!AV11</f>
        <v>1064889630</v>
      </c>
      <c r="DH30" s="68">
        <f>'[7]Plan de Acción-metas'!AW11</f>
        <v>1038879634</v>
      </c>
      <c r="DI30" s="69">
        <f t="shared" si="17"/>
        <v>0.65743760768101001</v>
      </c>
      <c r="DJ30" s="63">
        <f t="shared" si="18"/>
        <v>0.63774104510625773</v>
      </c>
      <c r="DK30" s="64">
        <f t="shared" si="19"/>
        <v>0.6221641800819927</v>
      </c>
      <c r="DL30" s="25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8"/>
      <c r="ES30" s="8"/>
      <c r="ET30" s="8"/>
      <c r="EU30" s="9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8"/>
      <c r="GB30" s="8"/>
      <c r="GC30" s="8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8"/>
      <c r="HK30" s="8"/>
      <c r="HL30" s="70"/>
      <c r="HM30" s="72" t="str">
        <f>'[1]Plan Indicativo'!BL30</f>
        <v>Dirección de Tránsito</v>
      </c>
    </row>
    <row r="31" spans="1:221" ht="30">
      <c r="A31" s="18">
        <f>'[1]Plan Indicativo'!A31</f>
        <v>24</v>
      </c>
      <c r="B31" s="4" t="str">
        <f>'[1]Plan Indicativo'!B31</f>
        <v>LE-5</v>
      </c>
      <c r="C31" s="5" t="str">
        <f>'[1]Plan Indicativo'!C31</f>
        <v>Territorio seguro que protege</v>
      </c>
      <c r="D31" s="5" t="str">
        <f>'[1]Plan Indicativo'!D31</f>
        <v>Transporte.</v>
      </c>
      <c r="E31" s="4">
        <f>'[1]Plan Indicativo'!E31</f>
        <v>24</v>
      </c>
      <c r="F31" s="6" t="str">
        <f>'[1]Plan Indicativo'!F31</f>
        <v>Diminuir a 14,1 la tasa de homicidios</v>
      </c>
      <c r="G31" s="6" t="str">
        <f>'[1]Plan Indicativo'!G31</f>
        <v>Disminuir a 13,3 la tasa de mortalidad por accidentes de transporte terreste</v>
      </c>
      <c r="H31" s="4" t="str">
        <f>'[1]Plan Indicativo'!H31</f>
        <v>050020022</v>
      </c>
      <c r="I31" s="6" t="str">
        <f>'[1]Plan Indicativo'!I31</f>
        <v>Salud - Tasa ajustada de mortalidad por accidentes de transporte terrestre</v>
      </c>
      <c r="J31" s="4">
        <f>'[1]Plan Indicativo'!J31</f>
        <v>14.47</v>
      </c>
      <c r="K31" s="4">
        <f>'[1]Plan Indicativo'!K31</f>
        <v>13.3</v>
      </c>
      <c r="L31" s="4" t="str">
        <f>'[1]Plan Indicativo'!L31</f>
        <v>2409</v>
      </c>
      <c r="M31" s="5" t="str">
        <f>'[1]Plan Indicativo'!M31</f>
        <v>Seguridad de transporte (2409).</v>
      </c>
      <c r="N31" s="4" t="str">
        <f>'[1]Plan Indicativo'!N31</f>
        <v>2409045</v>
      </c>
      <c r="O31" s="6" t="str">
        <f>'[1]Plan Indicativo'!O31</f>
        <v>Implementar en 24,7 km tecnologia para la seguridad ciudadana</v>
      </c>
      <c r="P31" s="4">
        <f>'[1]Plan Indicativo'!P31</f>
        <v>240904500</v>
      </c>
      <c r="Q31" s="6" t="str">
        <f>'[1]Plan Indicativo'!Q31</f>
        <v>Vías con tecnología implementada para la seguridad ciudadana (240904500)</v>
      </c>
      <c r="R31" s="4" t="str">
        <f>'[1]Plan Indicativo'!AC31</f>
        <v>Acumulativa</v>
      </c>
      <c r="S31" s="4" t="str">
        <f>'[1]Plan Indicativo'!AD31</f>
        <v>11, 16</v>
      </c>
      <c r="T31" s="7">
        <f>'[1]Plan Indicativo'!R31</f>
        <v>0</v>
      </c>
      <c r="U31" s="4" t="str">
        <f>'[1]Plan Indicativo'!S31</f>
        <v>Kilómetros</v>
      </c>
      <c r="V31" s="20">
        <f>'[1]Plan Indicativo'!T31</f>
        <v>24.7</v>
      </c>
      <c r="W31" s="260">
        <f>'[1]Plan Indicativo'!U31</f>
        <v>0</v>
      </c>
      <c r="X31" s="158">
        <f>'[1]Plan Indicativo'!V31</f>
        <v>0</v>
      </c>
      <c r="Y31" s="189">
        <f>'[1]Plan Indicativo'!W31</f>
        <v>0</v>
      </c>
      <c r="Z31" s="158">
        <f>'[1]Plan Indicativo'!X31</f>
        <v>0</v>
      </c>
      <c r="AA31" s="113">
        <f>'[1]Plan Indicativo'!Y31</f>
        <v>18.524999999999999</v>
      </c>
      <c r="AB31" s="158">
        <f>'[1]Plan Indicativo'!Z31</f>
        <v>0.75</v>
      </c>
      <c r="AC31" s="113">
        <f>'[1]Plan Indicativo'!AA31</f>
        <v>6.1749999999999998</v>
      </c>
      <c r="AD31" s="24">
        <f>'[1]Plan Indicativo'!AB31</f>
        <v>0.25</v>
      </c>
      <c r="AE31" s="260">
        <v>0</v>
      </c>
      <c r="AF31" s="261">
        <f>'[7]Plan de Acción-metas'!O12</f>
        <v>0</v>
      </c>
      <c r="AG31" s="261"/>
      <c r="AH31" s="262"/>
      <c r="AI31" s="11" t="str">
        <f t="shared" si="4"/>
        <v xml:space="preserve"> -</v>
      </c>
      <c r="AJ31" s="99" t="str">
        <f t="shared" si="0"/>
        <v xml:space="preserve"> -</v>
      </c>
      <c r="AK31" s="11" t="str">
        <f t="shared" si="5"/>
        <v xml:space="preserve"> -</v>
      </c>
      <c r="AL31" s="75" t="str">
        <f t="shared" si="1"/>
        <v xml:space="preserve"> -</v>
      </c>
      <c r="AM31" s="11">
        <f t="shared" si="6"/>
        <v>0</v>
      </c>
      <c r="AN31" s="75">
        <f t="shared" si="2"/>
        <v>0</v>
      </c>
      <c r="AO31" s="11">
        <f t="shared" si="7"/>
        <v>0</v>
      </c>
      <c r="AP31" s="75">
        <f t="shared" si="3"/>
        <v>0</v>
      </c>
      <c r="AQ31" s="12">
        <f t="shared" si="8"/>
        <v>0</v>
      </c>
      <c r="AR31" s="11">
        <f>+SUM(AE31:AH31)/V31</f>
        <v>0</v>
      </c>
      <c r="AS31" s="100">
        <f t="shared" si="9"/>
        <v>0</v>
      </c>
      <c r="AT31" s="25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20"/>
      <c r="BH31" s="48">
        <f t="shared" si="10"/>
        <v>0</v>
      </c>
      <c r="BI31" s="23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20"/>
      <c r="BW31" s="53">
        <f t="shared" si="11"/>
        <v>0</v>
      </c>
      <c r="BX31" s="54">
        <v>0</v>
      </c>
      <c r="BY31" s="55">
        <v>0</v>
      </c>
      <c r="BZ31" s="62" t="str">
        <f t="shared" si="12"/>
        <v xml:space="preserve"> -</v>
      </c>
      <c r="CA31" s="63" t="str">
        <f t="shared" si="13"/>
        <v xml:space="preserve"> -</v>
      </c>
      <c r="CB31" s="64" t="str">
        <f t="shared" si="14"/>
        <v xml:space="preserve"> -</v>
      </c>
      <c r="CC31" s="23">
        <f>'[7]Plan de Acción-metas'!R12</f>
        <v>35000000</v>
      </c>
      <c r="CD31" s="7">
        <f>'[7]Plan de Acción-metas'!S12</f>
        <v>0</v>
      </c>
      <c r="CE31" s="7">
        <f>'[7]Plan de Acción-metas'!T12</f>
        <v>0</v>
      </c>
      <c r="CF31" s="7">
        <f>'[7]Plan de Acción-metas'!U12</f>
        <v>0</v>
      </c>
      <c r="CG31" s="7">
        <f>'[7]Plan de Acción-metas'!V12</f>
        <v>0</v>
      </c>
      <c r="CH31" s="7">
        <f>'[7]Plan de Acción-metas'!W12</f>
        <v>0</v>
      </c>
      <c r="CI31" s="7">
        <f>'[7]Plan de Acción-metas'!X12</f>
        <v>0</v>
      </c>
      <c r="CJ31" s="7">
        <f>'[7]Plan de Acción-metas'!Y12</f>
        <v>0</v>
      </c>
      <c r="CK31" s="7">
        <f>'[7]Plan de Acción-metas'!Z12</f>
        <v>0</v>
      </c>
      <c r="CL31" s="7">
        <f>'[7]Plan de Acción-metas'!AA12</f>
        <v>0</v>
      </c>
      <c r="CM31" s="7">
        <f>'[7]Plan de Acción-metas'!AB12</f>
        <v>0</v>
      </c>
      <c r="CN31" s="7">
        <f>'[7]Plan de Acción-metas'!AC12</f>
        <v>0</v>
      </c>
      <c r="CO31" s="7">
        <f>'[7]Plan de Acción-metas'!AD12</f>
        <v>0</v>
      </c>
      <c r="CP31" s="20">
        <f>'[7]Plan de Acción-metas'!AE12</f>
        <v>0</v>
      </c>
      <c r="CQ31" s="48">
        <f t="shared" si="15"/>
        <v>35000000</v>
      </c>
      <c r="CR31" s="23">
        <f>'[7]Plan de Acción-metas'!AG12</f>
        <v>35000000</v>
      </c>
      <c r="CS31" s="7">
        <f>'[7]Plan de Acción-metas'!AH12</f>
        <v>0</v>
      </c>
      <c r="CT31" s="7">
        <f>'[7]Plan de Acción-metas'!AI12</f>
        <v>0</v>
      </c>
      <c r="CU31" s="7">
        <f>'[7]Plan de Acción-metas'!AJ12</f>
        <v>0</v>
      </c>
      <c r="CV31" s="7">
        <f>'[7]Plan de Acción-metas'!AK12</f>
        <v>0</v>
      </c>
      <c r="CW31" s="7">
        <f>'[7]Plan de Acción-metas'!AL12</f>
        <v>0</v>
      </c>
      <c r="CX31" s="7">
        <f>'[7]Plan de Acción-metas'!AM12</f>
        <v>0</v>
      </c>
      <c r="CY31" s="7">
        <f>'[7]Plan de Acción-metas'!AN12</f>
        <v>0</v>
      </c>
      <c r="CZ31" s="7">
        <f>'[7]Plan de Acción-metas'!AO12</f>
        <v>0</v>
      </c>
      <c r="DA31" s="7">
        <f>'[7]Plan de Acción-metas'!AP12</f>
        <v>0</v>
      </c>
      <c r="DB31" s="7">
        <f>'[7]Plan de Acción-metas'!AQ12</f>
        <v>0</v>
      </c>
      <c r="DC31" s="7">
        <f>'[7]Plan de Acción-metas'!AR12</f>
        <v>0</v>
      </c>
      <c r="DD31" s="7">
        <f>'[7]Plan de Acción-metas'!AS12</f>
        <v>0</v>
      </c>
      <c r="DE31" s="20">
        <f>'[7]Plan de Acción-metas'!AT12</f>
        <v>0</v>
      </c>
      <c r="DF31" s="53">
        <f t="shared" si="16"/>
        <v>35000000</v>
      </c>
      <c r="DG31" s="54">
        <f>'[7]Plan de Acción-metas'!AV12</f>
        <v>0</v>
      </c>
      <c r="DH31" s="68">
        <f>'[7]Plan de Acción-metas'!AW12</f>
        <v>0</v>
      </c>
      <c r="DI31" s="69">
        <f t="shared" si="17"/>
        <v>1</v>
      </c>
      <c r="DJ31" s="63">
        <f t="shared" si="18"/>
        <v>0</v>
      </c>
      <c r="DK31" s="64" t="str">
        <f t="shared" si="19"/>
        <v>0,0%</v>
      </c>
      <c r="DL31" s="25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8"/>
      <c r="ES31" s="8"/>
      <c r="ET31" s="8"/>
      <c r="EU31" s="9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8"/>
      <c r="GB31" s="8"/>
      <c r="GC31" s="8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8"/>
      <c r="HK31" s="8"/>
      <c r="HL31" s="70"/>
      <c r="HM31" s="72" t="str">
        <f>'[1]Plan Indicativo'!BL31</f>
        <v>Dirección de Tránsito</v>
      </c>
    </row>
    <row r="32" spans="1:221" ht="105">
      <c r="A32" s="18">
        <f>'[1]Plan Indicativo'!A32</f>
        <v>25</v>
      </c>
      <c r="B32" s="4" t="str">
        <f>'[1]Plan Indicativo'!B32</f>
        <v>LE-5</v>
      </c>
      <c r="C32" s="5" t="str">
        <f>'[1]Plan Indicativo'!C32</f>
        <v>Territorio seguro que protege</v>
      </c>
      <c r="D32" s="5" t="str">
        <f>'[1]Plan Indicativo'!D32</f>
        <v>Cultura.</v>
      </c>
      <c r="E32" s="4">
        <f>'[1]Plan Indicativo'!E32</f>
        <v>33</v>
      </c>
      <c r="F32" s="6" t="str">
        <f>'[1]Plan Indicativo'!F32</f>
        <v>Diminuir a 14,1 la tasa de homicidios</v>
      </c>
      <c r="G32" s="6" t="str">
        <f>'[1]Plan Indicativo'!G32</f>
        <v>Disminuir a 109 la tasa de violencia intrafamiliar</v>
      </c>
      <c r="H32" s="4" t="str">
        <f>'[1]Plan Indicativo'!H32</f>
        <v>060020001</v>
      </c>
      <c r="I32" s="6" t="str">
        <f>'[1]Plan Indicativo'!I32</f>
        <v>Tasa de violencia intrafamiliar por cada 100.000 habitantes</v>
      </c>
      <c r="J32" s="4">
        <f>'[1]Plan Indicativo'!J32</f>
        <v>188</v>
      </c>
      <c r="K32" s="4">
        <f>'[1]Plan Indicativo'!K32</f>
        <v>109</v>
      </c>
      <c r="L32" s="4" t="str">
        <f>'[1]Plan Indicativo'!L32</f>
        <v>3301</v>
      </c>
      <c r="M32" s="5" t="str">
        <f>'[1]Plan Indicativo'!M32</f>
        <v>Promoción y acceso efectivo a procesos culturales y artísticos. (3301)</v>
      </c>
      <c r="N32" s="4" t="str">
        <f>'[1]Plan Indicativo'!N32</f>
        <v>3301053</v>
      </c>
      <c r="O32" s="6" t="str">
        <f>'[1]Plan Indicativo'!O32</f>
        <v>Promocionar 100 actividades culturales como eventos basados en las manifestaciones culturales, turísticas y/o tradicionales de Bucaramanga como ciudad región   (revitalizando a su vez diversos escenarios como la concha Acústica José A. Morales).</v>
      </c>
      <c r="P32" s="4">
        <f>'[1]Plan Indicativo'!P32</f>
        <v>330105300</v>
      </c>
      <c r="Q32" s="6" t="str">
        <f>'[1]Plan Indicativo'!Q32</f>
        <v>Servicio de promoción de actividades culturales (330105300)</v>
      </c>
      <c r="R32" s="4" t="str">
        <f>'[1]Plan Indicativo'!AC32</f>
        <v>Acumulativa</v>
      </c>
      <c r="S32" s="4" t="str">
        <f>'[1]Plan Indicativo'!AD32</f>
        <v>10, 11</v>
      </c>
      <c r="T32" s="7">
        <f>'[1]Plan Indicativo'!R32</f>
        <v>82</v>
      </c>
      <c r="U32" s="4" t="str">
        <f>'[1]Plan Indicativo'!S32</f>
        <v>Número</v>
      </c>
      <c r="V32" s="20">
        <f>'[1]Plan Indicativo'!T32</f>
        <v>100</v>
      </c>
      <c r="W32" s="116">
        <f>'[1]Plan Indicativo'!U32</f>
        <v>15</v>
      </c>
      <c r="X32" s="158">
        <f>'[1]Plan Indicativo'!V32</f>
        <v>0.15</v>
      </c>
      <c r="Y32" s="189">
        <f>'[1]Plan Indicativo'!W32</f>
        <v>30</v>
      </c>
      <c r="Z32" s="158">
        <f>'[1]Plan Indicativo'!X32</f>
        <v>0.3</v>
      </c>
      <c r="AA32" s="113">
        <f>'[1]Plan Indicativo'!Y32</f>
        <v>30</v>
      </c>
      <c r="AB32" s="158">
        <f>'[1]Plan Indicativo'!Z32</f>
        <v>0.3</v>
      </c>
      <c r="AC32" s="113">
        <f>'[1]Plan Indicativo'!AA32</f>
        <v>25</v>
      </c>
      <c r="AD32" s="24">
        <f>'[1]Plan Indicativo'!AB32</f>
        <v>0.25</v>
      </c>
      <c r="AE32" s="116">
        <v>15</v>
      </c>
      <c r="AF32" s="113">
        <f>'[8]Plan de Acción-metas'!$O$11</f>
        <v>30</v>
      </c>
      <c r="AG32" s="113"/>
      <c r="AH32" s="259"/>
      <c r="AI32" s="11">
        <f t="shared" si="4"/>
        <v>1</v>
      </c>
      <c r="AJ32" s="99">
        <f t="shared" si="0"/>
        <v>1</v>
      </c>
      <c r="AK32" s="11">
        <f t="shared" si="5"/>
        <v>1</v>
      </c>
      <c r="AL32" s="75">
        <f t="shared" si="1"/>
        <v>1</v>
      </c>
      <c r="AM32" s="11">
        <f t="shared" si="6"/>
        <v>0</v>
      </c>
      <c r="AN32" s="75">
        <f t="shared" si="2"/>
        <v>0</v>
      </c>
      <c r="AO32" s="11">
        <f t="shared" si="7"/>
        <v>0</v>
      </c>
      <c r="AP32" s="75">
        <f t="shared" si="3"/>
        <v>0</v>
      </c>
      <c r="AQ32" s="12">
        <f t="shared" si="8"/>
        <v>0.45</v>
      </c>
      <c r="AR32" s="11">
        <f>+SUM(AE32:AH32)/V32</f>
        <v>0.45</v>
      </c>
      <c r="AS32" s="100">
        <f t="shared" si="9"/>
        <v>0.45</v>
      </c>
      <c r="AT32" s="25">
        <v>250000000</v>
      </c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20"/>
      <c r="BH32" s="48">
        <f t="shared" si="10"/>
        <v>250000000</v>
      </c>
      <c r="BI32" s="23">
        <v>249400000</v>
      </c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20"/>
      <c r="BW32" s="53">
        <f t="shared" si="11"/>
        <v>249400000</v>
      </c>
      <c r="BX32" s="54">
        <v>249400000</v>
      </c>
      <c r="BY32" s="55">
        <v>246467000</v>
      </c>
      <c r="BZ32" s="62">
        <f t="shared" si="12"/>
        <v>0.99760000000000004</v>
      </c>
      <c r="CA32" s="63">
        <f t="shared" si="13"/>
        <v>0.99760000000000004</v>
      </c>
      <c r="CB32" s="64">
        <f t="shared" si="14"/>
        <v>0.98586799999999997</v>
      </c>
      <c r="CC32" s="23">
        <f>'[8]Plan de Acción-metas'!R11</f>
        <v>250000000</v>
      </c>
      <c r="CD32" s="7">
        <f>'[8]Plan de Acción-metas'!S11</f>
        <v>0</v>
      </c>
      <c r="CE32" s="7">
        <f>'[8]Plan de Acción-metas'!T11</f>
        <v>0</v>
      </c>
      <c r="CF32" s="7">
        <f>'[8]Plan de Acción-metas'!U11</f>
        <v>0</v>
      </c>
      <c r="CG32" s="7">
        <f>'[8]Plan de Acción-metas'!V11</f>
        <v>0</v>
      </c>
      <c r="CH32" s="7">
        <f>'[8]Plan de Acción-metas'!W11</f>
        <v>0</v>
      </c>
      <c r="CI32" s="7">
        <f>'[8]Plan de Acción-metas'!X11</f>
        <v>0</v>
      </c>
      <c r="CJ32" s="7">
        <f>'[8]Plan de Acción-metas'!Y11</f>
        <v>0</v>
      </c>
      <c r="CK32" s="7">
        <f>'[8]Plan de Acción-metas'!Z11</f>
        <v>0</v>
      </c>
      <c r="CL32" s="7">
        <f>'[8]Plan de Acción-metas'!AA11</f>
        <v>0</v>
      </c>
      <c r="CM32" s="7">
        <f>'[8]Plan de Acción-metas'!AB11</f>
        <v>0</v>
      </c>
      <c r="CN32" s="7">
        <f>'[8]Plan de Acción-metas'!AC11</f>
        <v>0</v>
      </c>
      <c r="CO32" s="7">
        <f>'[8]Plan de Acción-metas'!AD11</f>
        <v>0</v>
      </c>
      <c r="CP32" s="20">
        <f>'[8]Plan de Acción-metas'!AE11</f>
        <v>500000000</v>
      </c>
      <c r="CQ32" s="48">
        <f t="shared" si="15"/>
        <v>750000000</v>
      </c>
      <c r="CR32" s="23">
        <f>'[8]Plan de Acción-metas'!AG11</f>
        <v>749140000</v>
      </c>
      <c r="CS32" s="7">
        <f>'[8]Plan de Acción-metas'!AH11</f>
        <v>0</v>
      </c>
      <c r="CT32" s="7">
        <f>'[8]Plan de Acción-metas'!AI11</f>
        <v>0</v>
      </c>
      <c r="CU32" s="7">
        <f>'[8]Plan de Acción-metas'!AJ11</f>
        <v>0</v>
      </c>
      <c r="CV32" s="7">
        <f>'[8]Plan de Acción-metas'!AK11</f>
        <v>0</v>
      </c>
      <c r="CW32" s="7">
        <f>'[8]Plan de Acción-metas'!AL11</f>
        <v>0</v>
      </c>
      <c r="CX32" s="7">
        <f>'[8]Plan de Acción-metas'!AM11</f>
        <v>0</v>
      </c>
      <c r="CY32" s="7">
        <f>'[8]Plan de Acción-metas'!AN11</f>
        <v>0</v>
      </c>
      <c r="CZ32" s="7">
        <f>'[8]Plan de Acción-metas'!AO11</f>
        <v>0</v>
      </c>
      <c r="DA32" s="7">
        <f>'[8]Plan de Acción-metas'!AP11</f>
        <v>0</v>
      </c>
      <c r="DB32" s="7">
        <f>'[8]Plan de Acción-metas'!AQ11</f>
        <v>0</v>
      </c>
      <c r="DC32" s="7">
        <f>'[8]Plan de Acción-metas'!AR11</f>
        <v>0</v>
      </c>
      <c r="DD32" s="7">
        <f>'[8]Plan de Acción-metas'!AS11</f>
        <v>0</v>
      </c>
      <c r="DE32" s="20">
        <f>'[8]Plan de Acción-metas'!AT11</f>
        <v>0</v>
      </c>
      <c r="DF32" s="53">
        <f t="shared" si="16"/>
        <v>749140000</v>
      </c>
      <c r="DG32" s="54">
        <f>'[8]Plan de Acción-metas'!AV11</f>
        <v>749140000</v>
      </c>
      <c r="DH32" s="68">
        <f>'[8]Plan de Acción-metas'!AW11</f>
        <v>607771916</v>
      </c>
      <c r="DI32" s="69">
        <f t="shared" si="17"/>
        <v>0.99885333333333337</v>
      </c>
      <c r="DJ32" s="63">
        <f t="shared" si="18"/>
        <v>0.99885333333333337</v>
      </c>
      <c r="DK32" s="64">
        <f t="shared" si="19"/>
        <v>0.81036255466666662</v>
      </c>
      <c r="DL32" s="25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8"/>
      <c r="ES32" s="8"/>
      <c r="ET32" s="8"/>
      <c r="EU32" s="9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8"/>
      <c r="GB32" s="8"/>
      <c r="GC32" s="8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8"/>
      <c r="HK32" s="8"/>
      <c r="HL32" s="70"/>
      <c r="HM32" s="72" t="str">
        <f>'[1]Plan Indicativo'!BL32</f>
        <v>IMCT</v>
      </c>
    </row>
    <row r="33" spans="1:221" ht="45">
      <c r="A33" s="18">
        <f>'[1]Plan Indicativo'!A33</f>
        <v>26</v>
      </c>
      <c r="B33" s="4" t="str">
        <f>'[1]Plan Indicativo'!B33</f>
        <v>LE-3</v>
      </c>
      <c r="C33" s="5" t="str">
        <f>'[1]Plan Indicativo'!C33</f>
        <v>Territorio seguro y sostenible</v>
      </c>
      <c r="D33" s="5" t="str">
        <f>'[1]Plan Indicativo'!D33</f>
        <v>Gobierno territorial</v>
      </c>
      <c r="E33" s="4">
        <f>'[1]Plan Indicativo'!E33</f>
        <v>45</v>
      </c>
      <c r="F33" s="6" t="str">
        <f>'[1]Plan Indicativo'!F33</f>
        <v>Aumentar a 9 m2 de espacio público por habitante</v>
      </c>
      <c r="G33" s="6" t="str">
        <f>'[1]Plan Indicativo'!G33</f>
        <v>Reducir a 34 puntos el índice municipal de riesgo ajustado por capacidades</v>
      </c>
      <c r="H33" s="4" t="str">
        <f>'[1]Plan Indicativo'!H33</f>
        <v>110150007</v>
      </c>
      <c r="I33" s="6" t="str">
        <f>'[1]Plan Indicativo'!I33</f>
        <v>índice municipal de riesgo ajustado por capacidades</v>
      </c>
      <c r="J33" s="4">
        <f>'[1]Plan Indicativo'!J33</f>
        <v>35.299999999999997</v>
      </c>
      <c r="K33" s="4">
        <f>'[1]Plan Indicativo'!K33</f>
        <v>34</v>
      </c>
      <c r="L33" s="4" t="str">
        <f>'[1]Plan Indicativo'!L33</f>
        <v>4503</v>
      </c>
      <c r="M33" s="5" t="str">
        <f>'[1]Plan Indicativo'!M33</f>
        <v>Gestión del riesgo de desastres y emergencias (4503).</v>
      </c>
      <c r="N33" s="4" t="str">
        <f>'[1]Plan Indicativo'!N33</f>
        <v>4503016</v>
      </c>
      <c r="O33" s="6" t="str">
        <f>'[1]Plan Indicativo'!O33</f>
        <v>Fortalecer 3 organismos de atención de emergencias en el municipio</v>
      </c>
      <c r="P33" s="4">
        <f>'[1]Plan Indicativo'!P33</f>
        <v>450301600</v>
      </c>
      <c r="Q33" s="6" t="str">
        <f>'[1]Plan Indicativo'!Q33</f>
        <v>Número de organismos de atención de emergencias fortalecidos
 (4503001600)</v>
      </c>
      <c r="R33" s="4" t="str">
        <f>'[1]Plan Indicativo'!AC33</f>
        <v>No Acumulativa</v>
      </c>
      <c r="S33" s="4">
        <f>'[1]Plan Indicativo'!AD33</f>
        <v>11</v>
      </c>
      <c r="T33" s="7">
        <f>'[1]Plan Indicativo'!R33</f>
        <v>4</v>
      </c>
      <c r="U33" s="4" t="str">
        <f>'[1]Plan Indicativo'!S33</f>
        <v>Número</v>
      </c>
      <c r="V33" s="20">
        <f>'[1]Plan Indicativo'!T33</f>
        <v>3</v>
      </c>
      <c r="W33" s="116">
        <f>'[1]Plan Indicativo'!U33</f>
        <v>3</v>
      </c>
      <c r="X33" s="158">
        <f>'[1]Plan Indicativo'!V33</f>
        <v>0.33</v>
      </c>
      <c r="Y33" s="189">
        <f>'[1]Plan Indicativo'!W33</f>
        <v>0</v>
      </c>
      <c r="Z33" s="158">
        <f>'[1]Plan Indicativo'!X33</f>
        <v>0.33</v>
      </c>
      <c r="AA33" s="113">
        <f>'[1]Plan Indicativo'!Y33</f>
        <v>3</v>
      </c>
      <c r="AB33" s="158">
        <f>'[1]Plan Indicativo'!Z33</f>
        <v>0.34</v>
      </c>
      <c r="AC33" s="113">
        <f>'[1]Plan Indicativo'!AA33</f>
        <v>3</v>
      </c>
      <c r="AD33" s="24">
        <f>'[1]Plan Indicativo'!AB33</f>
        <v>1</v>
      </c>
      <c r="AE33" s="116">
        <v>0</v>
      </c>
      <c r="AF33" s="113">
        <f>'[9]Plan de Acción-metas'!O11</f>
        <v>0</v>
      </c>
      <c r="AG33" s="113"/>
      <c r="AH33" s="259"/>
      <c r="AI33" s="11">
        <f t="shared" si="4"/>
        <v>0</v>
      </c>
      <c r="AJ33" s="99">
        <f t="shared" si="0"/>
        <v>0</v>
      </c>
      <c r="AK33" s="11" t="str">
        <f t="shared" si="5"/>
        <v xml:space="preserve"> -</v>
      </c>
      <c r="AL33" s="75" t="str">
        <f t="shared" si="1"/>
        <v xml:space="preserve"> -</v>
      </c>
      <c r="AM33" s="11">
        <f t="shared" si="6"/>
        <v>0</v>
      </c>
      <c r="AN33" s="75">
        <f t="shared" si="2"/>
        <v>0</v>
      </c>
      <c r="AO33" s="11">
        <f t="shared" si="7"/>
        <v>0</v>
      </c>
      <c r="AP33" s="75">
        <f t="shared" si="3"/>
        <v>0</v>
      </c>
      <c r="AQ33" s="12">
        <f t="shared" si="8"/>
        <v>0</v>
      </c>
      <c r="AR33" s="11">
        <f>+AVERAGE(AJ33,AL33,AN33)</f>
        <v>0</v>
      </c>
      <c r="AS33" s="100">
        <f t="shared" si="9"/>
        <v>0</v>
      </c>
      <c r="AT33" s="25">
        <v>891386196</v>
      </c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20"/>
      <c r="BH33" s="48">
        <f t="shared" si="10"/>
        <v>891386196</v>
      </c>
      <c r="BI33" s="23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20"/>
      <c r="BW33" s="53">
        <f t="shared" si="11"/>
        <v>0</v>
      </c>
      <c r="BX33" s="54">
        <v>0</v>
      </c>
      <c r="BY33" s="55">
        <v>0</v>
      </c>
      <c r="BZ33" s="62">
        <f t="shared" si="12"/>
        <v>0</v>
      </c>
      <c r="CA33" s="63" t="str">
        <f t="shared" si="13"/>
        <v>0,0%</v>
      </c>
      <c r="CB33" s="64" t="str">
        <f t="shared" si="14"/>
        <v>0,0%</v>
      </c>
      <c r="CC33" s="23">
        <f>'[9]Plan de Acción-metas'!R11</f>
        <v>400000000</v>
      </c>
      <c r="CD33" s="7">
        <f>'[9]Plan de Acción-metas'!S11</f>
        <v>0</v>
      </c>
      <c r="CE33" s="7">
        <f>'[9]Plan de Acción-metas'!T11</f>
        <v>0</v>
      </c>
      <c r="CF33" s="7">
        <f>'[9]Plan de Acción-metas'!U11</f>
        <v>0</v>
      </c>
      <c r="CG33" s="7">
        <f>'[9]Plan de Acción-metas'!V11</f>
        <v>0</v>
      </c>
      <c r="CH33" s="7">
        <f>'[9]Plan de Acción-metas'!W11</f>
        <v>0</v>
      </c>
      <c r="CI33" s="7">
        <f>'[9]Plan de Acción-metas'!X11</f>
        <v>0</v>
      </c>
      <c r="CJ33" s="7">
        <f>'[9]Plan de Acción-metas'!Y11</f>
        <v>0</v>
      </c>
      <c r="CK33" s="7">
        <f>'[9]Plan de Acción-metas'!Z11</f>
        <v>0</v>
      </c>
      <c r="CL33" s="7">
        <f>'[9]Plan de Acción-metas'!AA11</f>
        <v>0</v>
      </c>
      <c r="CM33" s="7">
        <f>'[9]Plan de Acción-metas'!AB11</f>
        <v>0</v>
      </c>
      <c r="CN33" s="7">
        <f>'[9]Plan de Acción-metas'!AC11</f>
        <v>0</v>
      </c>
      <c r="CO33" s="7">
        <f>'[9]Plan de Acción-metas'!AD11</f>
        <v>0</v>
      </c>
      <c r="CP33" s="20">
        <f>'[9]Plan de Acción-metas'!AE11</f>
        <v>840974079</v>
      </c>
      <c r="CQ33" s="48">
        <f t="shared" si="15"/>
        <v>1240974079</v>
      </c>
      <c r="CR33" s="23">
        <f>'[9]Plan de Acción-metas'!AG11</f>
        <v>0</v>
      </c>
      <c r="CS33" s="7">
        <f>'[9]Plan de Acción-metas'!AH11</f>
        <v>0</v>
      </c>
      <c r="CT33" s="7">
        <f>'[9]Plan de Acción-metas'!AI11</f>
        <v>0</v>
      </c>
      <c r="CU33" s="7">
        <f>'[9]Plan de Acción-metas'!AJ11</f>
        <v>0</v>
      </c>
      <c r="CV33" s="7">
        <f>'[9]Plan de Acción-metas'!AK11</f>
        <v>0</v>
      </c>
      <c r="CW33" s="7">
        <f>'[9]Plan de Acción-metas'!AL11</f>
        <v>0</v>
      </c>
      <c r="CX33" s="7">
        <f>'[9]Plan de Acción-metas'!AM11</f>
        <v>0</v>
      </c>
      <c r="CY33" s="7">
        <f>'[9]Plan de Acción-metas'!AN11</f>
        <v>0</v>
      </c>
      <c r="CZ33" s="7">
        <f>'[9]Plan de Acción-metas'!AO11</f>
        <v>0</v>
      </c>
      <c r="DA33" s="7">
        <f>'[9]Plan de Acción-metas'!AP11</f>
        <v>0</v>
      </c>
      <c r="DB33" s="7">
        <f>'[9]Plan de Acción-metas'!AQ11</f>
        <v>0</v>
      </c>
      <c r="DC33" s="7">
        <f>'[9]Plan de Acción-metas'!AR11</f>
        <v>0</v>
      </c>
      <c r="DD33" s="7">
        <f>'[9]Plan de Acción-metas'!AS11</f>
        <v>0</v>
      </c>
      <c r="DE33" s="20">
        <f>'[9]Plan de Acción-metas'!AT11</f>
        <v>0</v>
      </c>
      <c r="DF33" s="53">
        <f t="shared" si="16"/>
        <v>0</v>
      </c>
      <c r="DG33" s="54">
        <f>'[9]Plan de Acción-metas'!AV11</f>
        <v>0</v>
      </c>
      <c r="DH33" s="68">
        <f>'[9]Plan de Acción-metas'!AW11</f>
        <v>0</v>
      </c>
      <c r="DI33" s="69">
        <f t="shared" si="17"/>
        <v>0</v>
      </c>
      <c r="DJ33" s="63" t="str">
        <f t="shared" si="18"/>
        <v>0,0%</v>
      </c>
      <c r="DK33" s="64" t="str">
        <f t="shared" si="19"/>
        <v>0,0%</v>
      </c>
      <c r="DL33" s="25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8"/>
      <c r="ES33" s="8"/>
      <c r="ET33" s="8"/>
      <c r="EU33" s="9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8"/>
      <c r="GB33" s="8"/>
      <c r="GC33" s="8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8"/>
      <c r="HK33" s="8"/>
      <c r="HL33" s="70"/>
      <c r="HM33" s="72" t="str">
        <f>'[1]Plan Indicativo'!BL33</f>
        <v>Secretaría del Interior - GR</v>
      </c>
    </row>
    <row r="34" spans="1:221" ht="60">
      <c r="A34" s="18">
        <f>'[1]Plan Indicativo'!A34</f>
        <v>27</v>
      </c>
      <c r="B34" s="4" t="str">
        <f>'[1]Plan Indicativo'!B34</f>
        <v>LE-3</v>
      </c>
      <c r="C34" s="5" t="str">
        <f>'[1]Plan Indicativo'!C34</f>
        <v>Territorio seguro y sostenible</v>
      </c>
      <c r="D34" s="5" t="str">
        <f>'[1]Plan Indicativo'!D34</f>
        <v>Gobierno territorial</v>
      </c>
      <c r="E34" s="4">
        <f>'[1]Plan Indicativo'!E34</f>
        <v>45</v>
      </c>
      <c r="F34" s="6" t="str">
        <f>'[1]Plan Indicativo'!F34</f>
        <v>Aumentar a 9 m2 de espacio público por habitante</v>
      </c>
      <c r="G34" s="6" t="str">
        <f>'[1]Plan Indicativo'!G34</f>
        <v>Reducir a 34 puntos el índice municipal de riesgo ajustado por capacidades</v>
      </c>
      <c r="H34" s="4" t="str">
        <f>'[1]Plan Indicativo'!H34</f>
        <v>110150007</v>
      </c>
      <c r="I34" s="6" t="str">
        <f>'[1]Plan Indicativo'!I34</f>
        <v>índice municipal de riesgo ajustado por capacidades</v>
      </c>
      <c r="J34" s="4">
        <f>'[1]Plan Indicativo'!J34</f>
        <v>35.299999999999997</v>
      </c>
      <c r="K34" s="4">
        <f>'[1]Plan Indicativo'!K34</f>
        <v>34</v>
      </c>
      <c r="L34" s="4" t="str">
        <f>'[1]Plan Indicativo'!L34</f>
        <v>4503</v>
      </c>
      <c r="M34" s="5" t="str">
        <f>'[1]Plan Indicativo'!M34</f>
        <v>Gestión del riesgo de desastres y emergencias (4503).</v>
      </c>
      <c r="N34" s="4" t="str">
        <f>'[1]Plan Indicativo'!N34</f>
        <v>4503023</v>
      </c>
      <c r="O34" s="6" t="str">
        <f>'[1]Plan Indicativo'!O34</f>
        <v>Elaborar 30 documentos de planeación para el fortalecmiento de las capacidades de la gestión del riesgo de desastres y emergencias</v>
      </c>
      <c r="P34" s="4">
        <f>'[1]Plan Indicativo'!P34</f>
        <v>450302300</v>
      </c>
      <c r="Q34" s="6" t="str">
        <f>'[1]Plan Indicativo'!Q34</f>
        <v>Número de documentos de planeación elaborados (450302300)</v>
      </c>
      <c r="R34" s="4" t="str">
        <f>'[1]Plan Indicativo'!AC34</f>
        <v>Acumulativa</v>
      </c>
      <c r="S34" s="4">
        <f>'[1]Plan Indicativo'!AD34</f>
        <v>11</v>
      </c>
      <c r="T34" s="7">
        <f>'[1]Plan Indicativo'!R34</f>
        <v>30</v>
      </c>
      <c r="U34" s="4" t="str">
        <f>'[1]Plan Indicativo'!S34</f>
        <v>Número</v>
      </c>
      <c r="V34" s="20">
        <f>'[1]Plan Indicativo'!T34</f>
        <v>30</v>
      </c>
      <c r="W34" s="116">
        <f>'[1]Plan Indicativo'!U34</f>
        <v>6</v>
      </c>
      <c r="X34" s="158">
        <f>'[1]Plan Indicativo'!V34</f>
        <v>0.2</v>
      </c>
      <c r="Y34" s="189">
        <f>'[1]Plan Indicativo'!W34</f>
        <v>8</v>
      </c>
      <c r="Z34" s="158">
        <f>'[1]Plan Indicativo'!X34</f>
        <v>0.26666666666666666</v>
      </c>
      <c r="AA34" s="113">
        <f>'[1]Plan Indicativo'!Y34</f>
        <v>8</v>
      </c>
      <c r="AB34" s="158">
        <f>'[1]Plan Indicativo'!Z34</f>
        <v>0.26666666666666666</v>
      </c>
      <c r="AC34" s="113">
        <f>'[1]Plan Indicativo'!AA34</f>
        <v>8</v>
      </c>
      <c r="AD34" s="24">
        <f>'[1]Plan Indicativo'!AB34</f>
        <v>0.26666666666666666</v>
      </c>
      <c r="AE34" s="116">
        <v>6</v>
      </c>
      <c r="AF34" s="113">
        <f>'[9]Plan de Acción-metas'!O12</f>
        <v>8</v>
      </c>
      <c r="AG34" s="113"/>
      <c r="AH34" s="259"/>
      <c r="AI34" s="11">
        <f t="shared" si="4"/>
        <v>1</v>
      </c>
      <c r="AJ34" s="99">
        <f t="shared" si="0"/>
        <v>1</v>
      </c>
      <c r="AK34" s="11">
        <f t="shared" si="5"/>
        <v>1</v>
      </c>
      <c r="AL34" s="75">
        <f t="shared" si="1"/>
        <v>1</v>
      </c>
      <c r="AM34" s="11">
        <f t="shared" si="6"/>
        <v>0</v>
      </c>
      <c r="AN34" s="75">
        <f t="shared" si="2"/>
        <v>0</v>
      </c>
      <c r="AO34" s="11">
        <f t="shared" si="7"/>
        <v>0</v>
      </c>
      <c r="AP34" s="75">
        <f t="shared" si="3"/>
        <v>0</v>
      </c>
      <c r="AQ34" s="12">
        <f t="shared" si="8"/>
        <v>0.46666666666666667</v>
      </c>
      <c r="AR34" s="11">
        <f>+SUM(AE34:AH34)/V34</f>
        <v>0.46666666666666667</v>
      </c>
      <c r="AS34" s="100">
        <f t="shared" si="9"/>
        <v>0.46666666666666667</v>
      </c>
      <c r="AT34" s="25">
        <v>124000000</v>
      </c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20"/>
      <c r="BH34" s="48">
        <f t="shared" si="10"/>
        <v>124000000</v>
      </c>
      <c r="BI34" s="23">
        <v>29250000</v>
      </c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20"/>
      <c r="BW34" s="53">
        <f t="shared" si="11"/>
        <v>29250000</v>
      </c>
      <c r="BX34" s="54">
        <v>29250000</v>
      </c>
      <c r="BY34" s="55">
        <v>15750000</v>
      </c>
      <c r="BZ34" s="62">
        <f t="shared" si="12"/>
        <v>0.23588709677419356</v>
      </c>
      <c r="CA34" s="63">
        <f t="shared" si="13"/>
        <v>0.23588709677419356</v>
      </c>
      <c r="CB34" s="64">
        <f t="shared" si="14"/>
        <v>0.12701612903225806</v>
      </c>
      <c r="CC34" s="23">
        <f>'[9]Plan de Acción-metas'!R12</f>
        <v>500000000</v>
      </c>
      <c r="CD34" s="7">
        <f>'[9]Plan de Acción-metas'!S12</f>
        <v>0</v>
      </c>
      <c r="CE34" s="7">
        <f>'[9]Plan de Acción-metas'!T12</f>
        <v>0</v>
      </c>
      <c r="CF34" s="7">
        <f>'[9]Plan de Acción-metas'!U12</f>
        <v>0</v>
      </c>
      <c r="CG34" s="7">
        <f>'[9]Plan de Acción-metas'!V12</f>
        <v>0</v>
      </c>
      <c r="CH34" s="7">
        <f>'[9]Plan de Acción-metas'!W12</f>
        <v>0</v>
      </c>
      <c r="CI34" s="7">
        <f>'[9]Plan de Acción-metas'!X12</f>
        <v>0</v>
      </c>
      <c r="CJ34" s="7">
        <f>'[9]Plan de Acción-metas'!Y12</f>
        <v>0</v>
      </c>
      <c r="CK34" s="7">
        <f>'[9]Plan de Acción-metas'!Z12</f>
        <v>0</v>
      </c>
      <c r="CL34" s="7">
        <f>'[9]Plan de Acción-metas'!AA12</f>
        <v>0</v>
      </c>
      <c r="CM34" s="7">
        <f>'[9]Plan de Acción-metas'!AB12</f>
        <v>0</v>
      </c>
      <c r="CN34" s="7">
        <f>'[9]Plan de Acción-metas'!AC12</f>
        <v>0</v>
      </c>
      <c r="CO34" s="7">
        <f>'[9]Plan de Acción-metas'!AD12</f>
        <v>0</v>
      </c>
      <c r="CP34" s="20">
        <f>'[9]Plan de Acción-metas'!AE12</f>
        <v>161750000</v>
      </c>
      <c r="CQ34" s="48">
        <f t="shared" si="15"/>
        <v>661750000</v>
      </c>
      <c r="CR34" s="23">
        <f>'[9]Plan de Acción-metas'!AG12</f>
        <v>460856666.67000002</v>
      </c>
      <c r="CS34" s="7">
        <f>'[9]Plan de Acción-metas'!AH12</f>
        <v>0</v>
      </c>
      <c r="CT34" s="7">
        <f>'[9]Plan de Acción-metas'!AI12</f>
        <v>0</v>
      </c>
      <c r="CU34" s="7">
        <f>'[9]Plan de Acción-metas'!AJ12</f>
        <v>0</v>
      </c>
      <c r="CV34" s="7">
        <f>'[9]Plan de Acción-metas'!AK12</f>
        <v>0</v>
      </c>
      <c r="CW34" s="7">
        <f>'[9]Plan de Acción-metas'!AL12</f>
        <v>0</v>
      </c>
      <c r="CX34" s="7">
        <f>'[9]Plan de Acción-metas'!AM12</f>
        <v>0</v>
      </c>
      <c r="CY34" s="7">
        <f>'[9]Plan de Acción-metas'!AN12</f>
        <v>0</v>
      </c>
      <c r="CZ34" s="7">
        <f>'[9]Plan de Acción-metas'!AO12</f>
        <v>0</v>
      </c>
      <c r="DA34" s="7">
        <f>'[9]Plan de Acción-metas'!AP12</f>
        <v>0</v>
      </c>
      <c r="DB34" s="7">
        <f>'[9]Plan de Acción-metas'!AQ12</f>
        <v>0</v>
      </c>
      <c r="DC34" s="7">
        <f>'[9]Plan de Acción-metas'!AR12</f>
        <v>0</v>
      </c>
      <c r="DD34" s="7">
        <f>'[9]Plan de Acción-metas'!AS12</f>
        <v>0</v>
      </c>
      <c r="DE34" s="20">
        <f>'[9]Plan de Acción-metas'!AT12</f>
        <v>149043333.33000001</v>
      </c>
      <c r="DF34" s="53">
        <f t="shared" si="16"/>
        <v>609900000</v>
      </c>
      <c r="DG34" s="54">
        <f>'[9]Plan de Acción-metas'!AV12</f>
        <v>609900000</v>
      </c>
      <c r="DH34" s="68">
        <f>'[9]Plan de Acción-metas'!AW12</f>
        <v>609900000</v>
      </c>
      <c r="DI34" s="69">
        <f t="shared" si="17"/>
        <v>0.9216471477143936</v>
      </c>
      <c r="DJ34" s="63">
        <f t="shared" si="18"/>
        <v>0.9216471477143936</v>
      </c>
      <c r="DK34" s="64">
        <f t="shared" si="19"/>
        <v>0.9216471477143936</v>
      </c>
      <c r="DL34" s="25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8"/>
      <c r="ES34" s="8"/>
      <c r="ET34" s="8"/>
      <c r="EU34" s="9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8"/>
      <c r="GB34" s="8"/>
      <c r="GC34" s="8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8"/>
      <c r="HK34" s="8"/>
      <c r="HL34" s="70"/>
      <c r="HM34" s="72" t="str">
        <f>'[1]Plan Indicativo'!BL34</f>
        <v>Secretaría del Interior - GR</v>
      </c>
    </row>
    <row r="35" spans="1:221" ht="60">
      <c r="A35" s="18">
        <f>'[1]Plan Indicativo'!A35</f>
        <v>28</v>
      </c>
      <c r="B35" s="4" t="str">
        <f>'[1]Plan Indicativo'!B35</f>
        <v>LE-3</v>
      </c>
      <c r="C35" s="5" t="str">
        <f>'[1]Plan Indicativo'!C35</f>
        <v>Territorio seguro y sostenible</v>
      </c>
      <c r="D35" s="5" t="str">
        <f>'[1]Plan Indicativo'!D35</f>
        <v>Gobierno territorial</v>
      </c>
      <c r="E35" s="4">
        <f>'[1]Plan Indicativo'!E35</f>
        <v>45</v>
      </c>
      <c r="F35" s="6" t="str">
        <f>'[1]Plan Indicativo'!F35</f>
        <v>Aumentar a 9 m2 de espacio público por habitante</v>
      </c>
      <c r="G35" s="6" t="str">
        <f>'[1]Plan Indicativo'!G35</f>
        <v>Reducir a 34 puntos el índice municipal de riesgo ajustado por capacidades</v>
      </c>
      <c r="H35" s="4" t="str">
        <f>'[1]Plan Indicativo'!H35</f>
        <v>110150007</v>
      </c>
      <c r="I35" s="6" t="str">
        <f>'[1]Plan Indicativo'!I35</f>
        <v>índice municipal de riesgo ajustado por capacidades</v>
      </c>
      <c r="J35" s="4">
        <f>'[1]Plan Indicativo'!J35</f>
        <v>35.299999999999997</v>
      </c>
      <c r="K35" s="4">
        <f>'[1]Plan Indicativo'!K35</f>
        <v>34</v>
      </c>
      <c r="L35" s="4" t="str">
        <f>'[1]Plan Indicativo'!L35</f>
        <v>4503</v>
      </c>
      <c r="M35" s="5" t="str">
        <f>'[1]Plan Indicativo'!M35</f>
        <v>Gestión del riesgo de desastres y emergencias (4503).</v>
      </c>
      <c r="N35" s="4" t="str">
        <f>'[1]Plan Indicativo'!N35</f>
        <v>4503022</v>
      </c>
      <c r="O35" s="6" t="str">
        <f>'[1]Plan Indicativo'!O35</f>
        <v>Realizar 4 obras de infraestructura para mitigación y atención de desastres incorporando soluciones basadas en la naturaleza</v>
      </c>
      <c r="P35" s="4">
        <f>'[1]Plan Indicativo'!P35</f>
        <v>450302200</v>
      </c>
      <c r="Q35" s="6" t="str">
        <f>'[1]Plan Indicativo'!Q35</f>
        <v>Número de obras de infraestructura para mitigación y atención de desastres realizadas (450302200)</v>
      </c>
      <c r="R35" s="4" t="str">
        <f>'[1]Plan Indicativo'!AC35</f>
        <v>Acumulativa</v>
      </c>
      <c r="S35" s="4">
        <f>'[1]Plan Indicativo'!AD35</f>
        <v>11</v>
      </c>
      <c r="T35" s="7">
        <f>'[1]Plan Indicativo'!R35</f>
        <v>17</v>
      </c>
      <c r="U35" s="4" t="str">
        <f>'[1]Plan Indicativo'!S35</f>
        <v>Número</v>
      </c>
      <c r="V35" s="20">
        <f>'[1]Plan Indicativo'!T35</f>
        <v>4</v>
      </c>
      <c r="W35" s="116">
        <f>'[1]Plan Indicativo'!U35</f>
        <v>1</v>
      </c>
      <c r="X35" s="158">
        <f>'[1]Plan Indicativo'!V35</f>
        <v>0.25</v>
      </c>
      <c r="Y35" s="189">
        <f>'[1]Plan Indicativo'!W35</f>
        <v>0.3</v>
      </c>
      <c r="Z35" s="158">
        <f>'[1]Plan Indicativo'!X35</f>
        <v>7.4999999999999997E-2</v>
      </c>
      <c r="AA35" s="113">
        <f>'[1]Plan Indicativo'!Y35</f>
        <v>0.7</v>
      </c>
      <c r="AB35" s="158">
        <f>'[1]Plan Indicativo'!Z35</f>
        <v>0.17499999999999999</v>
      </c>
      <c r="AC35" s="113">
        <f>'[1]Plan Indicativo'!AA35</f>
        <v>2</v>
      </c>
      <c r="AD35" s="24">
        <f>'[1]Plan Indicativo'!AB35</f>
        <v>0.5</v>
      </c>
      <c r="AE35" s="116">
        <v>1</v>
      </c>
      <c r="AF35" s="113">
        <f>'[9]Plan de Acción-metas'!O13</f>
        <v>2.9847000000000001</v>
      </c>
      <c r="AG35" s="113"/>
      <c r="AH35" s="259"/>
      <c r="AI35" s="11">
        <f t="shared" si="4"/>
        <v>1</v>
      </c>
      <c r="AJ35" s="99">
        <f t="shared" si="0"/>
        <v>1</v>
      </c>
      <c r="AK35" s="11">
        <f t="shared" si="5"/>
        <v>9.9490000000000016</v>
      </c>
      <c r="AL35" s="75">
        <f t="shared" si="1"/>
        <v>1</v>
      </c>
      <c r="AM35" s="11">
        <f t="shared" si="6"/>
        <v>0</v>
      </c>
      <c r="AN35" s="75">
        <f t="shared" si="2"/>
        <v>0</v>
      </c>
      <c r="AO35" s="11">
        <f t="shared" si="7"/>
        <v>0</v>
      </c>
      <c r="AP35" s="75">
        <f t="shared" si="3"/>
        <v>0</v>
      </c>
      <c r="AQ35" s="12">
        <f t="shared" si="8"/>
        <v>0.99617500000000003</v>
      </c>
      <c r="AR35" s="11">
        <f>+SUM(AE35:AH35)/V35</f>
        <v>0.99617500000000003</v>
      </c>
      <c r="AS35" s="100">
        <f t="shared" si="9"/>
        <v>0.99617500000000003</v>
      </c>
      <c r="AT35" s="25">
        <v>95115612313.639999</v>
      </c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20"/>
      <c r="BH35" s="48">
        <f t="shared" si="10"/>
        <v>95115612313.639999</v>
      </c>
      <c r="BI35" s="23">
        <v>71832775743</v>
      </c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20"/>
      <c r="BW35" s="53">
        <f t="shared" si="11"/>
        <v>71832775743</v>
      </c>
      <c r="BX35" s="54">
        <v>37298945679.589996</v>
      </c>
      <c r="BY35" s="55">
        <v>37298945679.589996</v>
      </c>
      <c r="BZ35" s="62">
        <f t="shared" si="12"/>
        <v>0.75521540571209533</v>
      </c>
      <c r="CA35" s="63">
        <f t="shared" si="13"/>
        <v>0.39214325358699459</v>
      </c>
      <c r="CB35" s="64">
        <f t="shared" si="14"/>
        <v>0.39214325358699459</v>
      </c>
      <c r="CC35" s="23">
        <f>'[9]Plan de Acción-metas'!R13</f>
        <v>12272336848.93</v>
      </c>
      <c r="CD35" s="7">
        <f>'[9]Plan de Acción-metas'!S13</f>
        <v>0</v>
      </c>
      <c r="CE35" s="7">
        <f>'[9]Plan de Acción-metas'!T13</f>
        <v>0</v>
      </c>
      <c r="CF35" s="7">
        <f>'[9]Plan de Acción-metas'!U13</f>
        <v>0</v>
      </c>
      <c r="CG35" s="7">
        <f>'[9]Plan de Acción-metas'!V13</f>
        <v>0</v>
      </c>
      <c r="CH35" s="7">
        <f>'[9]Plan de Acción-metas'!W13</f>
        <v>4726761362.6700001</v>
      </c>
      <c r="CI35" s="7">
        <f>'[9]Plan de Acción-metas'!X13</f>
        <v>0</v>
      </c>
      <c r="CJ35" s="7">
        <f>'[9]Plan de Acción-metas'!Y13</f>
        <v>0</v>
      </c>
      <c r="CK35" s="7">
        <f>'[9]Plan de Acción-metas'!Z13</f>
        <v>0</v>
      </c>
      <c r="CL35" s="7">
        <f>'[9]Plan de Acción-metas'!AA13</f>
        <v>0</v>
      </c>
      <c r="CM35" s="7">
        <f>'[9]Plan de Acción-metas'!AB13</f>
        <v>0</v>
      </c>
      <c r="CN35" s="7">
        <f>'[9]Plan de Acción-metas'!AC13</f>
        <v>0</v>
      </c>
      <c r="CO35" s="7">
        <f>'[9]Plan de Acción-metas'!AD13</f>
        <v>0</v>
      </c>
      <c r="CP35" s="20">
        <f>'[9]Plan de Acción-metas'!AE13</f>
        <v>52817121636</v>
      </c>
      <c r="CQ35" s="48">
        <f t="shared" si="15"/>
        <v>69816219847.600006</v>
      </c>
      <c r="CR35" s="23">
        <f>'[9]Plan de Acción-metas'!AG13</f>
        <v>12233805039.33</v>
      </c>
      <c r="CS35" s="7">
        <f>'[9]Plan de Acción-metas'!AH13</f>
        <v>0</v>
      </c>
      <c r="CT35" s="7">
        <f>'[9]Plan de Acción-metas'!AI13</f>
        <v>0</v>
      </c>
      <c r="CU35" s="7">
        <f>'[9]Plan de Acción-metas'!AJ13</f>
        <v>0</v>
      </c>
      <c r="CV35" s="7">
        <f>'[9]Plan de Acción-metas'!AK13</f>
        <v>0</v>
      </c>
      <c r="CW35" s="7">
        <f>'[9]Plan de Acción-metas'!AL13</f>
        <v>4722065610.6700001</v>
      </c>
      <c r="CX35" s="7">
        <f>'[9]Plan de Acción-metas'!AM13</f>
        <v>0</v>
      </c>
      <c r="CY35" s="7">
        <f>'[9]Plan de Acción-metas'!AN13</f>
        <v>0</v>
      </c>
      <c r="CZ35" s="7">
        <f>'[9]Plan de Acción-metas'!AO13</f>
        <v>0</v>
      </c>
      <c r="DA35" s="7">
        <f>'[9]Plan de Acción-metas'!AP13</f>
        <v>0</v>
      </c>
      <c r="DB35" s="7">
        <f>'[9]Plan de Acción-metas'!AQ13</f>
        <v>0</v>
      </c>
      <c r="DC35" s="7">
        <f>'[9]Plan de Acción-metas'!AR13</f>
        <v>0</v>
      </c>
      <c r="DD35" s="7">
        <f>'[9]Plan de Acción-metas'!AS13</f>
        <v>0</v>
      </c>
      <c r="DE35" s="20">
        <f>'[9]Plan de Acción-metas'!AT13</f>
        <v>35538533329</v>
      </c>
      <c r="DF35" s="53">
        <f t="shared" si="16"/>
        <v>52494403979</v>
      </c>
      <c r="DG35" s="54">
        <f>'[9]Plan de Acción-metas'!AV13</f>
        <v>14360542880.92</v>
      </c>
      <c r="DH35" s="68">
        <f>'[9]Plan de Acción-metas'!AW13</f>
        <v>14360542880.92</v>
      </c>
      <c r="DI35" s="69">
        <f t="shared" si="17"/>
        <v>0.75189410273985979</v>
      </c>
      <c r="DJ35" s="63">
        <f t="shared" si="18"/>
        <v>0.20569063911319249</v>
      </c>
      <c r="DK35" s="64">
        <f t="shared" si="19"/>
        <v>0.20569063911319249</v>
      </c>
      <c r="DL35" s="25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8"/>
      <c r="ES35" s="8"/>
      <c r="ET35" s="8"/>
      <c r="EU35" s="9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8"/>
      <c r="GB35" s="8"/>
      <c r="GC35" s="8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8"/>
      <c r="HK35" s="8"/>
      <c r="HL35" s="70"/>
      <c r="HM35" s="72" t="str">
        <f>'[1]Plan Indicativo'!BL35</f>
        <v>Secretaría del Interior - GR</v>
      </c>
    </row>
    <row r="36" spans="1:221" ht="60">
      <c r="A36" s="18">
        <f>'[1]Plan Indicativo'!A36</f>
        <v>29</v>
      </c>
      <c r="B36" s="4" t="str">
        <f>'[1]Plan Indicativo'!B36</f>
        <v>LE-3</v>
      </c>
      <c r="C36" s="5" t="str">
        <f>'[1]Plan Indicativo'!C36</f>
        <v>Territorio seguro y sostenible</v>
      </c>
      <c r="D36" s="5" t="str">
        <f>'[1]Plan Indicativo'!D36</f>
        <v>Gobierno territorial</v>
      </c>
      <c r="E36" s="4">
        <f>'[1]Plan Indicativo'!E36</f>
        <v>45</v>
      </c>
      <c r="F36" s="6" t="str">
        <f>'[1]Plan Indicativo'!F36</f>
        <v>Aumentar a 9 m2 de espacio público por habitante</v>
      </c>
      <c r="G36" s="6" t="str">
        <f>'[1]Plan Indicativo'!G36</f>
        <v>Reducir a 34 puntos el índice municipal de riesgo ajustado por capacidades</v>
      </c>
      <c r="H36" s="4" t="str">
        <f>'[1]Plan Indicativo'!H36</f>
        <v>110150007</v>
      </c>
      <c r="I36" s="6" t="str">
        <f>'[1]Plan Indicativo'!I36</f>
        <v>índice municipal de riesgo ajustado por capacidades</v>
      </c>
      <c r="J36" s="4">
        <f>'[1]Plan Indicativo'!J36</f>
        <v>35.299999999999997</v>
      </c>
      <c r="K36" s="4">
        <f>'[1]Plan Indicativo'!K36</f>
        <v>34</v>
      </c>
      <c r="L36" s="4" t="str">
        <f>'[1]Plan Indicativo'!L36</f>
        <v>4503</v>
      </c>
      <c r="M36" s="5" t="str">
        <f>'[1]Plan Indicativo'!M36</f>
        <v>Gestión del riesgo de desastres y emergencias (4503).</v>
      </c>
      <c r="N36" s="4" t="str">
        <f>'[1]Plan Indicativo'!N36</f>
        <v>4503028</v>
      </c>
      <c r="O36" s="6" t="str">
        <f>'[1]Plan Indicativo'!O36</f>
        <v>Apoyar el 23,000 de las personas afectadas por situaciones de emergencia, desastres o declaratorias de calamidad pública</v>
      </c>
      <c r="P36" s="4">
        <f>'[1]Plan Indicativo'!P36</f>
        <v>450302800</v>
      </c>
      <c r="Q36" s="6" t="str">
        <f>'[1]Plan Indicativo'!Q36</f>
        <v>Número de personas afectadas por situaciones de emergencia, desastres o declaratorias de calamidad pública apoyadas (450302800)</v>
      </c>
      <c r="R36" s="4" t="str">
        <f>'[1]Plan Indicativo'!AC36</f>
        <v>Acumulativa</v>
      </c>
      <c r="S36" s="4">
        <f>'[1]Plan Indicativo'!AD36</f>
        <v>11</v>
      </c>
      <c r="T36" s="7">
        <f>'[1]Plan Indicativo'!R36</f>
        <v>0</v>
      </c>
      <c r="U36" s="4" t="str">
        <f>'[1]Plan Indicativo'!S36</f>
        <v>Número</v>
      </c>
      <c r="V36" s="20">
        <f>'[1]Plan Indicativo'!T36</f>
        <v>23000</v>
      </c>
      <c r="W36" s="116">
        <f>'[1]Plan Indicativo'!U36</f>
        <v>5300</v>
      </c>
      <c r="X36" s="158">
        <f>'[1]Plan Indicativo'!V36</f>
        <v>0.23043478260869565</v>
      </c>
      <c r="Y36" s="189">
        <f>'[1]Plan Indicativo'!W36</f>
        <v>5500</v>
      </c>
      <c r="Z36" s="158">
        <f>'[1]Plan Indicativo'!X36</f>
        <v>0.2391304347826087</v>
      </c>
      <c r="AA36" s="113">
        <f>'[1]Plan Indicativo'!Y36</f>
        <v>5900</v>
      </c>
      <c r="AB36" s="158">
        <f>'[1]Plan Indicativo'!Z36</f>
        <v>0.2565217391304348</v>
      </c>
      <c r="AC36" s="113">
        <f>'[1]Plan Indicativo'!AA36</f>
        <v>6300</v>
      </c>
      <c r="AD36" s="24">
        <f>'[1]Plan Indicativo'!AB36</f>
        <v>0.27391304347826084</v>
      </c>
      <c r="AE36" s="116">
        <v>6790</v>
      </c>
      <c r="AF36" s="113">
        <f>'[9]Plan de Acción-metas'!O14</f>
        <v>21227</v>
      </c>
      <c r="AG36" s="113"/>
      <c r="AH36" s="259"/>
      <c r="AI36" s="11">
        <f t="shared" si="4"/>
        <v>1.2811320754716982</v>
      </c>
      <c r="AJ36" s="99">
        <f t="shared" si="0"/>
        <v>1</v>
      </c>
      <c r="AK36" s="11">
        <f t="shared" si="5"/>
        <v>3.8594545454545455</v>
      </c>
      <c r="AL36" s="75">
        <f t="shared" si="1"/>
        <v>1</v>
      </c>
      <c r="AM36" s="11">
        <f t="shared" si="6"/>
        <v>0</v>
      </c>
      <c r="AN36" s="75">
        <f t="shared" si="2"/>
        <v>0</v>
      </c>
      <c r="AO36" s="11">
        <f t="shared" si="7"/>
        <v>0</v>
      </c>
      <c r="AP36" s="75">
        <f t="shared" si="3"/>
        <v>0</v>
      </c>
      <c r="AQ36" s="12">
        <f t="shared" si="8"/>
        <v>1</v>
      </c>
      <c r="AR36" s="11">
        <f t="shared" ref="AR36:AR38" si="20">+SUM(AE36:AH36)/V36</f>
        <v>1.2181304347826087</v>
      </c>
      <c r="AS36" s="100">
        <f t="shared" si="9"/>
        <v>1</v>
      </c>
      <c r="AT36" s="25">
        <v>5536418736.9899998</v>
      </c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20"/>
      <c r="BH36" s="48">
        <f t="shared" si="10"/>
        <v>5536418736.9899998</v>
      </c>
      <c r="BI36" s="23">
        <v>2104708727.8499999</v>
      </c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20"/>
      <c r="BW36" s="53">
        <f t="shared" si="11"/>
        <v>2104708727.8499999</v>
      </c>
      <c r="BX36" s="54">
        <v>2104708727.8499999</v>
      </c>
      <c r="BY36" s="55">
        <v>2095808727.8499999</v>
      </c>
      <c r="BZ36" s="62">
        <f t="shared" si="12"/>
        <v>0.38015707045205777</v>
      </c>
      <c r="CA36" s="63">
        <f t="shared" si="13"/>
        <v>0.38015707045205777</v>
      </c>
      <c r="CB36" s="64">
        <f t="shared" si="14"/>
        <v>0.37854953308488981</v>
      </c>
      <c r="CC36" s="23">
        <f>'[9]Plan de Acción-metas'!R14</f>
        <v>1479468403</v>
      </c>
      <c r="CD36" s="7">
        <f>'[9]Plan de Acción-metas'!S14</f>
        <v>0</v>
      </c>
      <c r="CE36" s="7">
        <f>'[9]Plan de Acción-metas'!T14</f>
        <v>0</v>
      </c>
      <c r="CF36" s="7">
        <f>'[9]Plan de Acción-metas'!U14</f>
        <v>0</v>
      </c>
      <c r="CG36" s="7">
        <f>'[9]Plan de Acción-metas'!V14</f>
        <v>0</v>
      </c>
      <c r="CH36" s="7">
        <f>'[9]Plan de Acción-metas'!W14</f>
        <v>1868188086.1700001</v>
      </c>
      <c r="CI36" s="7">
        <f>'[9]Plan de Acción-metas'!X14</f>
        <v>0</v>
      </c>
      <c r="CJ36" s="7">
        <f>'[9]Plan de Acción-metas'!Y14</f>
        <v>0</v>
      </c>
      <c r="CK36" s="7">
        <f>'[9]Plan de Acción-metas'!Z14</f>
        <v>0</v>
      </c>
      <c r="CL36" s="7">
        <f>'[9]Plan de Acción-metas'!AA14</f>
        <v>0</v>
      </c>
      <c r="CM36" s="7">
        <f>'[9]Plan de Acción-metas'!AB14</f>
        <v>0</v>
      </c>
      <c r="CN36" s="7">
        <f>'[9]Plan de Acción-metas'!AC14</f>
        <v>0</v>
      </c>
      <c r="CO36" s="7">
        <f>'[9]Plan de Acción-metas'!AD14</f>
        <v>0</v>
      </c>
      <c r="CP36" s="20">
        <f>'[9]Plan de Acción-metas'!AE14</f>
        <v>2753265473.8600001</v>
      </c>
      <c r="CQ36" s="48">
        <f t="shared" si="15"/>
        <v>6100921963.0300007</v>
      </c>
      <c r="CR36" s="23">
        <f>'[9]Plan de Acción-metas'!AG14</f>
        <v>1285276709.98</v>
      </c>
      <c r="CS36" s="7">
        <f>'[9]Plan de Acción-metas'!AH14</f>
        <v>0</v>
      </c>
      <c r="CT36" s="7">
        <f>'[9]Plan de Acción-metas'!AI14</f>
        <v>0</v>
      </c>
      <c r="CU36" s="7">
        <f>'[9]Plan de Acción-metas'!AJ14</f>
        <v>0</v>
      </c>
      <c r="CV36" s="7">
        <f>'[9]Plan de Acción-metas'!AK14</f>
        <v>0</v>
      </c>
      <c r="CW36" s="7">
        <f>'[9]Plan de Acción-metas'!AL14</f>
        <v>0</v>
      </c>
      <c r="CX36" s="7">
        <f>'[9]Plan de Acción-metas'!AM14</f>
        <v>0</v>
      </c>
      <c r="CY36" s="7">
        <f>'[9]Plan de Acción-metas'!AN14</f>
        <v>0</v>
      </c>
      <c r="CZ36" s="7">
        <f>'[9]Plan de Acción-metas'!AO14</f>
        <v>0</v>
      </c>
      <c r="DA36" s="7">
        <f>'[9]Plan de Acción-metas'!AP14</f>
        <v>0</v>
      </c>
      <c r="DB36" s="7">
        <f>'[9]Plan de Acción-metas'!AQ14</f>
        <v>0</v>
      </c>
      <c r="DC36" s="7">
        <f>'[9]Plan de Acción-metas'!AR14</f>
        <v>0</v>
      </c>
      <c r="DD36" s="7">
        <f>'[9]Plan de Acción-metas'!AS14</f>
        <v>0</v>
      </c>
      <c r="DE36" s="20">
        <f>'[9]Plan de Acción-metas'!AT14</f>
        <v>1823475324.6799998</v>
      </c>
      <c r="DF36" s="53">
        <f t="shared" si="16"/>
        <v>3108752034.6599998</v>
      </c>
      <c r="DG36" s="54">
        <f>'[9]Plan de Acción-metas'!AV14</f>
        <v>2932441767.8600001</v>
      </c>
      <c r="DH36" s="68">
        <f>'[9]Plan de Acción-metas'!AW14</f>
        <v>2927441767.8600001</v>
      </c>
      <c r="DI36" s="69">
        <f t="shared" si="17"/>
        <v>0.50955446627546264</v>
      </c>
      <c r="DJ36" s="63">
        <f t="shared" si="18"/>
        <v>0.48065551168001069</v>
      </c>
      <c r="DK36" s="64">
        <f t="shared" si="19"/>
        <v>0.47983596341660084</v>
      </c>
      <c r="DL36" s="25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8"/>
      <c r="ES36" s="8"/>
      <c r="ET36" s="8"/>
      <c r="EU36" s="9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8"/>
      <c r="GB36" s="8"/>
      <c r="GC36" s="8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8"/>
      <c r="HK36" s="8"/>
      <c r="HL36" s="70"/>
      <c r="HM36" s="72" t="str">
        <f>'[1]Plan Indicativo'!BL36</f>
        <v>Secretaría del Interior - GR</v>
      </c>
    </row>
    <row r="37" spans="1:221" ht="60">
      <c r="A37" s="18">
        <f>'[1]Plan Indicativo'!A37</f>
        <v>30</v>
      </c>
      <c r="B37" s="4" t="str">
        <f>'[1]Plan Indicativo'!B37</f>
        <v>LE-3</v>
      </c>
      <c r="C37" s="5" t="str">
        <f>'[1]Plan Indicativo'!C37</f>
        <v>Territorio seguro y sostenible</v>
      </c>
      <c r="D37" s="5" t="str">
        <f>'[1]Plan Indicativo'!D37</f>
        <v>Gobierno territorial</v>
      </c>
      <c r="E37" s="4">
        <f>'[1]Plan Indicativo'!E37</f>
        <v>45</v>
      </c>
      <c r="F37" s="6" t="str">
        <f>'[1]Plan Indicativo'!F37</f>
        <v>Aumentar a 9 m2 de espacio público por habitante</v>
      </c>
      <c r="G37" s="6" t="str">
        <f>'[1]Plan Indicativo'!G37</f>
        <v>Reducir a 34 puntos el índice municipal de riesgo ajustado por capacidades</v>
      </c>
      <c r="H37" s="4" t="str">
        <f>'[1]Plan Indicativo'!H37</f>
        <v>110150007</v>
      </c>
      <c r="I37" s="6" t="str">
        <f>'[1]Plan Indicativo'!I37</f>
        <v>índice municipal de riesgo ajustado por capacidades</v>
      </c>
      <c r="J37" s="4">
        <f>'[1]Plan Indicativo'!J37</f>
        <v>35.299999999999997</v>
      </c>
      <c r="K37" s="4">
        <f>'[1]Plan Indicativo'!K37</f>
        <v>34</v>
      </c>
      <c r="L37" s="4" t="str">
        <f>'[1]Plan Indicativo'!L37</f>
        <v>4503</v>
      </c>
      <c r="M37" s="5" t="str">
        <f>'[1]Plan Indicativo'!M37</f>
        <v>Gestión del riesgo de desastres y emergencias (4503).</v>
      </c>
      <c r="N37" s="4" t="str">
        <f>'[1]Plan Indicativo'!N37</f>
        <v>4503018</v>
      </c>
      <c r="O37" s="6" t="str">
        <f>'[1]Plan Indicativo'!O37</f>
        <v>Implementar y mantener 35 Sistemas de Alertas Tempranas para eventos de inundaciones y remoción en masa, para la gestión del riesgo.</v>
      </c>
      <c r="P37" s="4">
        <f>'[1]Plan Indicativo'!P37</f>
        <v>450301800</v>
      </c>
      <c r="Q37" s="6" t="str">
        <f>'[1]Plan Indicativo'!Q37</f>
        <v>Sistemas de Alerta Temprana implementados (450301800)</v>
      </c>
      <c r="R37" s="4" t="str">
        <f>'[1]Plan Indicativo'!AC37</f>
        <v>Acumulativa</v>
      </c>
      <c r="S37" s="4">
        <f>'[1]Plan Indicativo'!AD37</f>
        <v>11</v>
      </c>
      <c r="T37" s="7">
        <f>'[1]Plan Indicativo'!R37</f>
        <v>30</v>
      </c>
      <c r="U37" s="4" t="str">
        <f>'[1]Plan Indicativo'!S37</f>
        <v>Número</v>
      </c>
      <c r="V37" s="20">
        <f>'[1]Plan Indicativo'!T37</f>
        <v>35</v>
      </c>
      <c r="W37" s="116">
        <f>'[1]Plan Indicativo'!U37</f>
        <v>0</v>
      </c>
      <c r="X37" s="158">
        <f>'[1]Plan Indicativo'!V37</f>
        <v>0</v>
      </c>
      <c r="Y37" s="189">
        <f>'[1]Plan Indicativo'!W37</f>
        <v>1</v>
      </c>
      <c r="Z37" s="158">
        <f>'[1]Plan Indicativo'!X37</f>
        <v>2.8571428571428571E-2</v>
      </c>
      <c r="AA37" s="113">
        <f>'[1]Plan Indicativo'!Y37</f>
        <v>24</v>
      </c>
      <c r="AB37" s="158">
        <f>'[1]Plan Indicativo'!Z37</f>
        <v>0.68571428571428572</v>
      </c>
      <c r="AC37" s="113">
        <f>'[1]Plan Indicativo'!AA37</f>
        <v>10</v>
      </c>
      <c r="AD37" s="24">
        <f>'[1]Plan Indicativo'!AB37</f>
        <v>0.2857142857142857</v>
      </c>
      <c r="AE37" s="116">
        <v>0</v>
      </c>
      <c r="AF37" s="113">
        <v>0</v>
      </c>
      <c r="AG37" s="113"/>
      <c r="AH37" s="259"/>
      <c r="AI37" s="11" t="str">
        <f t="shared" si="4"/>
        <v xml:space="preserve"> -</v>
      </c>
      <c r="AJ37" s="99" t="str">
        <f t="shared" si="0"/>
        <v xml:space="preserve"> -</v>
      </c>
      <c r="AK37" s="11">
        <f t="shared" si="5"/>
        <v>0</v>
      </c>
      <c r="AL37" s="75">
        <f t="shared" si="1"/>
        <v>0</v>
      </c>
      <c r="AM37" s="11">
        <f t="shared" si="6"/>
        <v>0</v>
      </c>
      <c r="AN37" s="75">
        <f t="shared" si="2"/>
        <v>0</v>
      </c>
      <c r="AO37" s="11">
        <f t="shared" si="7"/>
        <v>0</v>
      </c>
      <c r="AP37" s="75">
        <f t="shared" si="3"/>
        <v>0</v>
      </c>
      <c r="AQ37" s="12">
        <f t="shared" si="8"/>
        <v>0</v>
      </c>
      <c r="AR37" s="11">
        <f t="shared" si="20"/>
        <v>0</v>
      </c>
      <c r="AS37" s="100">
        <f t="shared" si="9"/>
        <v>0</v>
      </c>
      <c r="AT37" s="25">
        <v>505599948</v>
      </c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20"/>
      <c r="BH37" s="48">
        <f t="shared" si="10"/>
        <v>505599948</v>
      </c>
      <c r="BI37" s="23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20"/>
      <c r="BW37" s="53">
        <f t="shared" si="11"/>
        <v>0</v>
      </c>
      <c r="BX37" s="54">
        <v>0</v>
      </c>
      <c r="BY37" s="55">
        <v>0</v>
      </c>
      <c r="BZ37" s="62">
        <f t="shared" si="12"/>
        <v>0</v>
      </c>
      <c r="CA37" s="63" t="str">
        <f t="shared" si="13"/>
        <v>0,0%</v>
      </c>
      <c r="CB37" s="64" t="str">
        <f t="shared" si="14"/>
        <v>0,0%</v>
      </c>
      <c r="CC37" s="23">
        <f>'[9]Plan de Acción-metas'!R15</f>
        <v>150000000</v>
      </c>
      <c r="CD37" s="7">
        <f>'[9]Plan de Acción-metas'!S15</f>
        <v>0</v>
      </c>
      <c r="CE37" s="7">
        <f>'[9]Plan de Acción-metas'!T15</f>
        <v>0</v>
      </c>
      <c r="CF37" s="7">
        <f>'[9]Plan de Acción-metas'!U15</f>
        <v>0</v>
      </c>
      <c r="CG37" s="7">
        <f>'[9]Plan de Acción-metas'!V15</f>
        <v>0</v>
      </c>
      <c r="CH37" s="7">
        <f>'[9]Plan de Acción-metas'!W15</f>
        <v>0</v>
      </c>
      <c r="CI37" s="7">
        <f>'[9]Plan de Acción-metas'!X15</f>
        <v>0</v>
      </c>
      <c r="CJ37" s="7">
        <f>'[9]Plan de Acción-metas'!Y15</f>
        <v>0</v>
      </c>
      <c r="CK37" s="7">
        <f>'[9]Plan de Acción-metas'!Z15</f>
        <v>0</v>
      </c>
      <c r="CL37" s="7">
        <f>'[9]Plan de Acción-metas'!AA15</f>
        <v>0</v>
      </c>
      <c r="CM37" s="7">
        <f>'[9]Plan de Acción-metas'!AB15</f>
        <v>0</v>
      </c>
      <c r="CN37" s="7">
        <f>'[9]Plan de Acción-metas'!AC15</f>
        <v>0</v>
      </c>
      <c r="CO37" s="7">
        <f>'[9]Plan de Acción-metas'!AD15</f>
        <v>0</v>
      </c>
      <c r="CP37" s="20">
        <f>'[9]Plan de Acción-metas'!AE15</f>
        <v>1089758855.74</v>
      </c>
      <c r="CQ37" s="48">
        <f t="shared" si="15"/>
        <v>1239758855.74</v>
      </c>
      <c r="CR37" s="23">
        <f>'[9]Plan de Acción-metas'!AG15</f>
        <v>63664297</v>
      </c>
      <c r="CS37" s="7">
        <f>'[9]Plan de Acción-metas'!AH15</f>
        <v>0</v>
      </c>
      <c r="CT37" s="7">
        <f>'[9]Plan de Acción-metas'!AI15</f>
        <v>0</v>
      </c>
      <c r="CU37" s="7">
        <f>'[9]Plan de Acción-metas'!AJ15</f>
        <v>0</v>
      </c>
      <c r="CV37" s="7">
        <f>'[9]Plan de Acción-metas'!AK15</f>
        <v>0</v>
      </c>
      <c r="CW37" s="7">
        <f>'[9]Plan de Acción-metas'!AL15</f>
        <v>0</v>
      </c>
      <c r="CX37" s="7">
        <f>'[9]Plan de Acción-metas'!AM15</f>
        <v>0</v>
      </c>
      <c r="CY37" s="7">
        <f>'[9]Plan de Acción-metas'!AN15</f>
        <v>0</v>
      </c>
      <c r="CZ37" s="7">
        <f>'[9]Plan de Acción-metas'!AO15</f>
        <v>0</v>
      </c>
      <c r="DA37" s="7">
        <f>'[9]Plan de Acción-metas'!AP15</f>
        <v>0</v>
      </c>
      <c r="DB37" s="7">
        <f>'[9]Plan de Acción-metas'!AQ15</f>
        <v>0</v>
      </c>
      <c r="DC37" s="7">
        <f>'[9]Plan de Acción-metas'!AR15</f>
        <v>0</v>
      </c>
      <c r="DD37" s="7">
        <f>'[9]Plan de Acción-metas'!AS15</f>
        <v>0</v>
      </c>
      <c r="DE37" s="20">
        <f>'[9]Plan de Acción-metas'!AT15</f>
        <v>0</v>
      </c>
      <c r="DF37" s="53">
        <f t="shared" si="16"/>
        <v>63664297</v>
      </c>
      <c r="DG37" s="54">
        <f>'[9]Plan de Acción-metas'!AV15</f>
        <v>0</v>
      </c>
      <c r="DH37" s="68">
        <f>'[9]Plan de Acción-metas'!AW15</f>
        <v>0</v>
      </c>
      <c r="DI37" s="69">
        <f t="shared" si="17"/>
        <v>5.1352161515312911E-2</v>
      </c>
      <c r="DJ37" s="63">
        <f t="shared" si="18"/>
        <v>0</v>
      </c>
      <c r="DK37" s="64" t="str">
        <f t="shared" si="19"/>
        <v>0,0%</v>
      </c>
      <c r="DL37" s="25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8"/>
      <c r="ES37" s="8"/>
      <c r="ET37" s="8"/>
      <c r="EU37" s="9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8"/>
      <c r="GB37" s="8"/>
      <c r="GC37" s="8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8"/>
      <c r="HK37" s="8"/>
      <c r="HL37" s="70"/>
      <c r="HM37" s="72" t="str">
        <f>'[1]Plan Indicativo'!BL37</f>
        <v>Secretaría del Interior - GR</v>
      </c>
    </row>
    <row r="38" spans="1:221" ht="45">
      <c r="A38" s="18">
        <f>'[1]Plan Indicativo'!A38</f>
        <v>31</v>
      </c>
      <c r="B38" s="4" t="str">
        <f>'[1]Plan Indicativo'!B38</f>
        <v>LE-3</v>
      </c>
      <c r="C38" s="5" t="str">
        <f>'[1]Plan Indicativo'!C38</f>
        <v>Territorio seguro y sostenible</v>
      </c>
      <c r="D38" s="5" t="str">
        <f>'[1]Plan Indicativo'!D38</f>
        <v>Gobierno territorial</v>
      </c>
      <c r="E38" s="4">
        <f>'[1]Plan Indicativo'!E38</f>
        <v>45</v>
      </c>
      <c r="F38" s="6" t="str">
        <f>'[1]Plan Indicativo'!F38</f>
        <v>Aumentar a 9 m2 de espacio público por habitante</v>
      </c>
      <c r="G38" s="6" t="str">
        <f>'[1]Plan Indicativo'!G38</f>
        <v>Reducir a 34 puntos el índice municipal de riesgo ajustado por capacidades</v>
      </c>
      <c r="H38" s="4" t="str">
        <f>'[1]Plan Indicativo'!H38</f>
        <v>110150007</v>
      </c>
      <c r="I38" s="6" t="str">
        <f>'[1]Plan Indicativo'!I38</f>
        <v>índice municipal de riesgo ajustado por capacidades</v>
      </c>
      <c r="J38" s="4">
        <f>'[1]Plan Indicativo'!J38</f>
        <v>35.299999999999997</v>
      </c>
      <c r="K38" s="4">
        <f>'[1]Plan Indicativo'!K38</f>
        <v>34</v>
      </c>
      <c r="L38" s="4" t="str">
        <f>'[1]Plan Indicativo'!L38</f>
        <v>4503</v>
      </c>
      <c r="M38" s="5" t="str">
        <f>'[1]Plan Indicativo'!M38</f>
        <v>Gestión del riesgo de desastres y emergencias (4503).</v>
      </c>
      <c r="N38" s="4" t="str">
        <f>'[1]Plan Indicativo'!N38</f>
        <v>4503017</v>
      </c>
      <c r="O38" s="6" t="str">
        <f>'[1]Plan Indicativo'!O38</f>
        <v>Elaborar 8 estudios sobre riesgo de desastres en asentamientos humanos</v>
      </c>
      <c r="P38" s="4">
        <f>'[1]Plan Indicativo'!P38</f>
        <v>450301700</v>
      </c>
      <c r="Q38" s="6" t="str">
        <f>'[1]Plan Indicativo'!Q38</f>
        <v>Estudios de riesgo de desastres elaborados  (450301700).</v>
      </c>
      <c r="R38" s="4" t="str">
        <f>'[1]Plan Indicativo'!AC38</f>
        <v>Acumulativa</v>
      </c>
      <c r="S38" s="4">
        <f>'[1]Plan Indicativo'!AD38</f>
        <v>11</v>
      </c>
      <c r="T38" s="7">
        <f>'[1]Plan Indicativo'!R38</f>
        <v>8</v>
      </c>
      <c r="U38" s="4" t="str">
        <f>'[1]Plan Indicativo'!S38</f>
        <v>Número</v>
      </c>
      <c r="V38" s="20">
        <f>'[1]Plan Indicativo'!T38</f>
        <v>8</v>
      </c>
      <c r="W38" s="116">
        <f>'[1]Plan Indicativo'!U38</f>
        <v>0</v>
      </c>
      <c r="X38" s="158">
        <f>'[1]Plan Indicativo'!V38</f>
        <v>0</v>
      </c>
      <c r="Y38" s="189">
        <f>'[1]Plan Indicativo'!W38</f>
        <v>0.5</v>
      </c>
      <c r="Z38" s="158">
        <f>'[1]Plan Indicativo'!X38</f>
        <v>6.25E-2</v>
      </c>
      <c r="AA38" s="113">
        <f>'[1]Plan Indicativo'!Y38</f>
        <v>3.5</v>
      </c>
      <c r="AB38" s="158">
        <f>'[1]Plan Indicativo'!Z38</f>
        <v>0.4375</v>
      </c>
      <c r="AC38" s="113">
        <f>'[1]Plan Indicativo'!AA38</f>
        <v>4</v>
      </c>
      <c r="AD38" s="24">
        <f>'[1]Plan Indicativo'!AB38</f>
        <v>0.5</v>
      </c>
      <c r="AE38" s="116">
        <v>0</v>
      </c>
      <c r="AF38" s="263">
        <f>'[9]Plan de Acción-metas'!O16</f>
        <v>0.51929999999999998</v>
      </c>
      <c r="AG38" s="113"/>
      <c r="AH38" s="259"/>
      <c r="AI38" s="11" t="str">
        <f t="shared" si="4"/>
        <v xml:space="preserve"> -</v>
      </c>
      <c r="AJ38" s="99" t="str">
        <f t="shared" si="0"/>
        <v xml:space="preserve"> -</v>
      </c>
      <c r="AK38" s="11">
        <f t="shared" si="5"/>
        <v>1.0386</v>
      </c>
      <c r="AL38" s="75">
        <f t="shared" si="1"/>
        <v>1</v>
      </c>
      <c r="AM38" s="11">
        <f t="shared" si="6"/>
        <v>0</v>
      </c>
      <c r="AN38" s="75">
        <f t="shared" si="2"/>
        <v>0</v>
      </c>
      <c r="AO38" s="11">
        <f t="shared" si="7"/>
        <v>0</v>
      </c>
      <c r="AP38" s="75">
        <f t="shared" si="3"/>
        <v>0</v>
      </c>
      <c r="AQ38" s="12">
        <f t="shared" si="8"/>
        <v>6.4912499999999998E-2</v>
      </c>
      <c r="AR38" s="11">
        <f t="shared" si="20"/>
        <v>6.4912499999999998E-2</v>
      </c>
      <c r="AS38" s="100">
        <f t="shared" si="9"/>
        <v>6.4912499999999998E-2</v>
      </c>
      <c r="AT38" s="25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20"/>
      <c r="BH38" s="48">
        <f t="shared" si="10"/>
        <v>0</v>
      </c>
      <c r="BI38" s="23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20"/>
      <c r="BW38" s="53">
        <f t="shared" si="11"/>
        <v>0</v>
      </c>
      <c r="BX38" s="54">
        <v>0</v>
      </c>
      <c r="BY38" s="55">
        <v>0</v>
      </c>
      <c r="BZ38" s="62" t="str">
        <f t="shared" si="12"/>
        <v xml:space="preserve"> -</v>
      </c>
      <c r="CA38" s="63" t="str">
        <f t="shared" si="13"/>
        <v xml:space="preserve"> -</v>
      </c>
      <c r="CB38" s="64" t="str">
        <f t="shared" si="14"/>
        <v xml:space="preserve"> -</v>
      </c>
      <c r="CC38" s="23">
        <f>'[9]Plan de Acción-metas'!R16</f>
        <v>1312304900.2</v>
      </c>
      <c r="CD38" s="7">
        <f>'[9]Plan de Acción-metas'!S16</f>
        <v>0</v>
      </c>
      <c r="CE38" s="7">
        <f>'[9]Plan de Acción-metas'!T16</f>
        <v>0</v>
      </c>
      <c r="CF38" s="7">
        <f>'[9]Plan de Acción-metas'!U16</f>
        <v>0</v>
      </c>
      <c r="CG38" s="7">
        <f>'[9]Plan de Acción-metas'!V16</f>
        <v>0</v>
      </c>
      <c r="CH38" s="7">
        <f>'[9]Plan de Acción-metas'!W16</f>
        <v>0</v>
      </c>
      <c r="CI38" s="7">
        <f>'[9]Plan de Acción-metas'!X16</f>
        <v>0</v>
      </c>
      <c r="CJ38" s="7">
        <f>'[9]Plan de Acción-metas'!Y16</f>
        <v>0</v>
      </c>
      <c r="CK38" s="7">
        <f>'[9]Plan de Acción-metas'!Z16</f>
        <v>0</v>
      </c>
      <c r="CL38" s="7">
        <f>'[9]Plan de Acción-metas'!AA16</f>
        <v>0</v>
      </c>
      <c r="CM38" s="7">
        <f>'[9]Plan de Acción-metas'!AB16</f>
        <v>0</v>
      </c>
      <c r="CN38" s="7">
        <f>'[9]Plan de Acción-metas'!AC16</f>
        <v>0</v>
      </c>
      <c r="CO38" s="7">
        <f>'[9]Plan de Acción-metas'!AD16</f>
        <v>0</v>
      </c>
      <c r="CP38" s="20">
        <f>'[9]Plan de Acción-metas'!AE16</f>
        <v>0</v>
      </c>
      <c r="CQ38" s="48">
        <f t="shared" si="15"/>
        <v>1312304900.2</v>
      </c>
      <c r="CR38" s="23">
        <f>'[9]Plan de Acción-metas'!AG16</f>
        <v>1027447416</v>
      </c>
      <c r="CS38" s="7">
        <f>'[9]Plan de Acción-metas'!AH16</f>
        <v>0</v>
      </c>
      <c r="CT38" s="7">
        <f>'[9]Plan de Acción-metas'!AI16</f>
        <v>0</v>
      </c>
      <c r="CU38" s="7">
        <f>'[9]Plan de Acción-metas'!AJ16</f>
        <v>0</v>
      </c>
      <c r="CV38" s="7">
        <f>'[9]Plan de Acción-metas'!AK16</f>
        <v>0</v>
      </c>
      <c r="CW38" s="7">
        <f>'[9]Plan de Acción-metas'!AL16</f>
        <v>0</v>
      </c>
      <c r="CX38" s="7">
        <f>'[9]Plan de Acción-metas'!AM16</f>
        <v>0</v>
      </c>
      <c r="CY38" s="7">
        <f>'[9]Plan de Acción-metas'!AN16</f>
        <v>0</v>
      </c>
      <c r="CZ38" s="7">
        <f>'[9]Plan de Acción-metas'!AO16</f>
        <v>0</v>
      </c>
      <c r="DA38" s="7">
        <f>'[9]Plan de Acción-metas'!AP16</f>
        <v>0</v>
      </c>
      <c r="DB38" s="7">
        <f>'[9]Plan de Acción-metas'!AQ16</f>
        <v>0</v>
      </c>
      <c r="DC38" s="7">
        <f>'[9]Plan de Acción-metas'!AR16</f>
        <v>0</v>
      </c>
      <c r="DD38" s="7">
        <f>'[9]Plan de Acción-metas'!AS16</f>
        <v>0</v>
      </c>
      <c r="DE38" s="20">
        <f>'[9]Plan de Acción-metas'!AT16</f>
        <v>0</v>
      </c>
      <c r="DF38" s="53">
        <f t="shared" si="16"/>
        <v>1027447416</v>
      </c>
      <c r="DG38" s="54">
        <f>'[9]Plan de Acción-metas'!AV16</f>
        <v>0</v>
      </c>
      <c r="DH38" s="68">
        <f>'[9]Plan de Acción-metas'!AW16</f>
        <v>0</v>
      </c>
      <c r="DI38" s="69">
        <f t="shared" si="17"/>
        <v>0.78293345993253038</v>
      </c>
      <c r="DJ38" s="63">
        <f t="shared" si="18"/>
        <v>0</v>
      </c>
      <c r="DK38" s="64" t="str">
        <f t="shared" si="19"/>
        <v>0,0%</v>
      </c>
      <c r="DL38" s="25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8"/>
      <c r="ES38" s="8"/>
      <c r="ET38" s="8"/>
      <c r="EU38" s="9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8"/>
      <c r="GB38" s="8"/>
      <c r="GC38" s="8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8"/>
      <c r="HK38" s="8"/>
      <c r="HL38" s="70"/>
      <c r="HM38" s="72" t="str">
        <f>'[1]Plan Indicativo'!BL38</f>
        <v>Secretaría del Interior - GR</v>
      </c>
    </row>
    <row r="39" spans="1:221" ht="45">
      <c r="A39" s="18">
        <f>'[1]Plan Indicativo'!A39</f>
        <v>32</v>
      </c>
      <c r="B39" s="4" t="str">
        <f>'[1]Plan Indicativo'!B39</f>
        <v>LE-3</v>
      </c>
      <c r="C39" s="5" t="str">
        <f>'[1]Plan Indicativo'!C39</f>
        <v>Territorio seguro y sostenible</v>
      </c>
      <c r="D39" s="5" t="str">
        <f>'[1]Plan Indicativo'!D39</f>
        <v>Gobierno territorial</v>
      </c>
      <c r="E39" s="4">
        <f>'[1]Plan Indicativo'!E39</f>
        <v>45</v>
      </c>
      <c r="F39" s="6" t="str">
        <f>'[1]Plan Indicativo'!F39</f>
        <v>Aumentar a 9 m2 de espacio público por habitante</v>
      </c>
      <c r="G39" s="6" t="str">
        <f>'[1]Plan Indicativo'!G39</f>
        <v>Reducir a 34 puntos el índice municipal de riesgo ajustado por capacidades</v>
      </c>
      <c r="H39" s="4" t="str">
        <f>'[1]Plan Indicativo'!H39</f>
        <v>110150007</v>
      </c>
      <c r="I39" s="6" t="str">
        <f>'[1]Plan Indicativo'!I39</f>
        <v>índice municipal de riesgo ajustado por capacidades</v>
      </c>
      <c r="J39" s="4">
        <f>'[1]Plan Indicativo'!J39</f>
        <v>35.299999999999997</v>
      </c>
      <c r="K39" s="4">
        <f>'[1]Plan Indicativo'!K39</f>
        <v>34</v>
      </c>
      <c r="L39" s="4" t="str">
        <f>'[1]Plan Indicativo'!L39</f>
        <v>4503</v>
      </c>
      <c r="M39" s="5" t="str">
        <f>'[1]Plan Indicativo'!M39</f>
        <v>Gestión del riesgo de desastres y emergencias (4503).</v>
      </c>
      <c r="N39" s="4" t="str">
        <f>'[1]Plan Indicativo'!N39</f>
        <v>4503002</v>
      </c>
      <c r="O39" s="6" t="str">
        <f>'[1]Plan Indicativo'!O39</f>
        <v>Realizar 2 campañas de educación para la prevención y atención de desastres</v>
      </c>
      <c r="P39" s="4">
        <f>'[1]Plan Indicativo'!P39</f>
        <v>450300201</v>
      </c>
      <c r="Q39" s="6" t="str">
        <f>'[1]Plan Indicativo'!Q39</f>
        <v>Número de campañas de educación para la prevención y atención de desastres desarrolladas (450300201)</v>
      </c>
      <c r="R39" s="4" t="str">
        <f>'[1]Plan Indicativo'!AC39</f>
        <v>No Acumulativa</v>
      </c>
      <c r="S39" s="4">
        <f>'[1]Plan Indicativo'!AD39</f>
        <v>11</v>
      </c>
      <c r="T39" s="7">
        <f>'[1]Plan Indicativo'!R39</f>
        <v>2</v>
      </c>
      <c r="U39" s="4" t="str">
        <f>'[1]Plan Indicativo'!S39</f>
        <v>Número</v>
      </c>
      <c r="V39" s="20">
        <f>'[1]Plan Indicativo'!T39</f>
        <v>2</v>
      </c>
      <c r="W39" s="116">
        <f>'[1]Plan Indicativo'!U39</f>
        <v>2</v>
      </c>
      <c r="X39" s="158">
        <f>'[1]Plan Indicativo'!V39</f>
        <v>0.25</v>
      </c>
      <c r="Y39" s="189">
        <f>'[1]Plan Indicativo'!W39</f>
        <v>2</v>
      </c>
      <c r="Z39" s="158">
        <f>'[1]Plan Indicativo'!X39</f>
        <v>0.25</v>
      </c>
      <c r="AA39" s="113">
        <f>'[1]Plan Indicativo'!Y39</f>
        <v>2</v>
      </c>
      <c r="AB39" s="158">
        <f>'[1]Plan Indicativo'!Z39</f>
        <v>0.25</v>
      </c>
      <c r="AC39" s="113">
        <f>'[1]Plan Indicativo'!AA39</f>
        <v>2</v>
      </c>
      <c r="AD39" s="24">
        <f>'[1]Plan Indicativo'!AB39</f>
        <v>0.25</v>
      </c>
      <c r="AE39" s="264">
        <v>1</v>
      </c>
      <c r="AF39" s="263">
        <f>'[10]Plan de Acción-metas'!$O$11</f>
        <v>2</v>
      </c>
      <c r="AG39" s="263"/>
      <c r="AH39" s="265"/>
      <c r="AI39" s="11">
        <f t="shared" si="4"/>
        <v>0.5</v>
      </c>
      <c r="AJ39" s="99">
        <f t="shared" si="0"/>
        <v>0.5</v>
      </c>
      <c r="AK39" s="11">
        <f t="shared" si="5"/>
        <v>1</v>
      </c>
      <c r="AL39" s="75">
        <f t="shared" si="1"/>
        <v>1</v>
      </c>
      <c r="AM39" s="11">
        <f t="shared" si="6"/>
        <v>0</v>
      </c>
      <c r="AN39" s="75">
        <f t="shared" si="2"/>
        <v>0</v>
      </c>
      <c r="AO39" s="11">
        <f t="shared" si="7"/>
        <v>0</v>
      </c>
      <c r="AP39" s="75">
        <f t="shared" si="3"/>
        <v>0</v>
      </c>
      <c r="AQ39" s="12">
        <f t="shared" si="8"/>
        <v>0.375</v>
      </c>
      <c r="AR39" s="11">
        <f>+AVERAGE(AJ39,AL39,AN39,AP39)</f>
        <v>0.375</v>
      </c>
      <c r="AS39" s="100">
        <f t="shared" si="9"/>
        <v>0.375</v>
      </c>
      <c r="AT39" s="25">
        <v>1201249104.9300001</v>
      </c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20"/>
      <c r="BH39" s="48">
        <f t="shared" si="10"/>
        <v>1201249104.9300001</v>
      </c>
      <c r="BI39" s="23">
        <v>521066500</v>
      </c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20"/>
      <c r="BW39" s="53">
        <f t="shared" si="11"/>
        <v>521066500</v>
      </c>
      <c r="BX39" s="54">
        <v>373652600</v>
      </c>
      <c r="BY39" s="55">
        <v>373652600</v>
      </c>
      <c r="BZ39" s="62">
        <f t="shared" si="12"/>
        <v>0.43377056254319868</v>
      </c>
      <c r="CA39" s="63">
        <f t="shared" si="13"/>
        <v>0.31105338473636052</v>
      </c>
      <c r="CB39" s="64">
        <f t="shared" si="14"/>
        <v>0.31105338473636052</v>
      </c>
      <c r="CC39" s="23">
        <f>'[10]Plan de Acción-metas'!R11</f>
        <v>2923000001</v>
      </c>
      <c r="CD39" s="7">
        <f>'[10]Plan de Acción-metas'!S11</f>
        <v>0</v>
      </c>
      <c r="CE39" s="7">
        <f>'[10]Plan de Acción-metas'!T11</f>
        <v>0</v>
      </c>
      <c r="CF39" s="7">
        <f>'[10]Plan de Acción-metas'!U11</f>
        <v>0</v>
      </c>
      <c r="CG39" s="7">
        <f>'[10]Plan de Acción-metas'!V11</f>
        <v>0</v>
      </c>
      <c r="CH39" s="7">
        <f>'[10]Plan de Acción-metas'!W11</f>
        <v>0</v>
      </c>
      <c r="CI39" s="7">
        <f>'[10]Plan de Acción-metas'!X11</f>
        <v>0</v>
      </c>
      <c r="CJ39" s="7">
        <f>'[10]Plan de Acción-metas'!Y11</f>
        <v>0</v>
      </c>
      <c r="CK39" s="7">
        <f>'[10]Plan de Acción-metas'!Z11</f>
        <v>0</v>
      </c>
      <c r="CL39" s="7">
        <f>'[10]Plan de Acción-metas'!AA11</f>
        <v>0</v>
      </c>
      <c r="CM39" s="7">
        <f>'[10]Plan de Acción-metas'!AB11</f>
        <v>0</v>
      </c>
      <c r="CN39" s="7">
        <f>'[10]Plan de Acción-metas'!AC11</f>
        <v>0</v>
      </c>
      <c r="CO39" s="7">
        <f>'[10]Plan de Acción-metas'!AD11</f>
        <v>0</v>
      </c>
      <c r="CP39" s="20">
        <f>'[10]Plan de Acción-metas'!AE11</f>
        <v>0</v>
      </c>
      <c r="CQ39" s="48">
        <f t="shared" si="15"/>
        <v>2923000001</v>
      </c>
      <c r="CR39" s="23">
        <f>'[10]Plan de Acción-metas'!AG11</f>
        <v>1656997265</v>
      </c>
      <c r="CS39" s="7">
        <f>'[10]Plan de Acción-metas'!AH11</f>
        <v>0</v>
      </c>
      <c r="CT39" s="7">
        <f>'[10]Plan de Acción-metas'!AI11</f>
        <v>0</v>
      </c>
      <c r="CU39" s="7">
        <f>'[10]Plan de Acción-metas'!AJ11</f>
        <v>0</v>
      </c>
      <c r="CV39" s="7">
        <f>'[10]Plan de Acción-metas'!AK11</f>
        <v>0</v>
      </c>
      <c r="CW39" s="7">
        <f>'[10]Plan de Acción-metas'!AL11</f>
        <v>0</v>
      </c>
      <c r="CX39" s="7">
        <f>'[10]Plan de Acción-metas'!AM11</f>
        <v>0</v>
      </c>
      <c r="CY39" s="7">
        <f>'[10]Plan de Acción-metas'!AN11</f>
        <v>0</v>
      </c>
      <c r="CZ39" s="7">
        <f>'[10]Plan de Acción-metas'!AO11</f>
        <v>0</v>
      </c>
      <c r="DA39" s="7">
        <f>'[10]Plan de Acción-metas'!AP11</f>
        <v>0</v>
      </c>
      <c r="DB39" s="7">
        <f>'[10]Plan de Acción-metas'!AQ11</f>
        <v>0</v>
      </c>
      <c r="DC39" s="7">
        <f>'[10]Plan de Acción-metas'!AR11</f>
        <v>0</v>
      </c>
      <c r="DD39" s="7">
        <f>'[10]Plan de Acción-metas'!AS11</f>
        <v>0</v>
      </c>
      <c r="DE39" s="20">
        <f>'[10]Plan de Acción-metas'!AT11</f>
        <v>0</v>
      </c>
      <c r="DF39" s="53">
        <f t="shared" si="16"/>
        <v>1656997265</v>
      </c>
      <c r="DG39" s="54">
        <f>'[10]Plan de Acción-metas'!AV11</f>
        <v>1591541036</v>
      </c>
      <c r="DH39" s="68">
        <f>'[10]Plan de Acción-metas'!AW11</f>
        <v>1591541036</v>
      </c>
      <c r="DI39" s="69">
        <f t="shared" si="17"/>
        <v>0.56688240315878125</v>
      </c>
      <c r="DJ39" s="63">
        <f t="shared" si="18"/>
        <v>0.54448889341618578</v>
      </c>
      <c r="DK39" s="64">
        <f t="shared" si="19"/>
        <v>0.54448889341618578</v>
      </c>
      <c r="DL39" s="25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8"/>
      <c r="ES39" s="8"/>
      <c r="ET39" s="8"/>
      <c r="EU39" s="9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8"/>
      <c r="GB39" s="8"/>
      <c r="GC39" s="8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8"/>
      <c r="HK39" s="8"/>
      <c r="HL39" s="70"/>
      <c r="HM39" s="72" t="str">
        <f>'[1]Plan Indicativo'!BL39</f>
        <v>Bomberos de Bucaramanga</v>
      </c>
    </row>
    <row r="40" spans="1:221" ht="60">
      <c r="A40" s="18">
        <f>'[1]Plan Indicativo'!A40</f>
        <v>33</v>
      </c>
      <c r="B40" s="4" t="str">
        <f>'[1]Plan Indicativo'!B40</f>
        <v>LE-2</v>
      </c>
      <c r="C40" s="5" t="str">
        <f>'[1]Plan Indicativo'!C40</f>
        <v>Territorio seguro que progresa</v>
      </c>
      <c r="D40" s="5" t="str">
        <f>'[1]Plan Indicativo'!D40</f>
        <v>Gobierno territorial</v>
      </c>
      <c r="E40" s="4">
        <f>'[1]Plan Indicativo'!E40</f>
        <v>45</v>
      </c>
      <c r="F40" s="6" t="str">
        <f>'[1]Plan Indicativo'!F40</f>
        <v>Mejorar el Índice de competitividad de Bucaramanga 6,47 puntos</v>
      </c>
      <c r="G40" s="6" t="str">
        <f>'[1]Plan Indicativo'!G40</f>
        <v>Reducir a 34 puntos el índice municipal de riesgo ajustado por capacidades</v>
      </c>
      <c r="H40" s="4" t="str">
        <f>'[1]Plan Indicativo'!H40</f>
        <v>110150007</v>
      </c>
      <c r="I40" s="6" t="str">
        <f>'[1]Plan Indicativo'!I40</f>
        <v>índice municipal de riesgo ajustado por capacidades</v>
      </c>
      <c r="J40" s="4">
        <f>'[1]Plan Indicativo'!J40</f>
        <v>35.299999999999997</v>
      </c>
      <c r="K40" s="4">
        <f>'[1]Plan Indicativo'!K40</f>
        <v>34</v>
      </c>
      <c r="L40" s="4" t="str">
        <f>'[1]Plan Indicativo'!L40</f>
        <v>4503</v>
      </c>
      <c r="M40" s="5" t="str">
        <f>'[1]Plan Indicativo'!M40</f>
        <v>Gestión del riesgo de desastres y emergencias (4503)</v>
      </c>
      <c r="N40" s="4" t="str">
        <f>'[1]Plan Indicativo'!N40</f>
        <v>4503017</v>
      </c>
      <c r="O40" s="6" t="str">
        <f>'[1]Plan Indicativo'!O40</f>
        <v>Elaborar 2  estudios de  riesgos de desastres sobre Amenaza, Vulnerabilidad y Riesgo - AVR para sectores objeto de legalización y regularización del municipio.</v>
      </c>
      <c r="P40" s="4">
        <f>'[1]Plan Indicativo'!P40</f>
        <v>450301700</v>
      </c>
      <c r="Q40" s="6" t="str">
        <f>'[1]Plan Indicativo'!Q40</f>
        <v>Estudios de riesgo de desastres elaborados (450301700)</v>
      </c>
      <c r="R40" s="4" t="str">
        <f>'[1]Plan Indicativo'!AC40</f>
        <v>No Acumulativa</v>
      </c>
      <c r="S40" s="4" t="str">
        <f>'[1]Plan Indicativo'!AD40</f>
        <v>1, 10</v>
      </c>
      <c r="T40" s="7">
        <f>'[1]Plan Indicativo'!R40</f>
        <v>6</v>
      </c>
      <c r="U40" s="4" t="str">
        <f>'[1]Plan Indicativo'!S40</f>
        <v>Número</v>
      </c>
      <c r="V40" s="20">
        <f>'[1]Plan Indicativo'!T40</f>
        <v>2</v>
      </c>
      <c r="W40" s="116">
        <f>'[1]Plan Indicativo'!U40</f>
        <v>0</v>
      </c>
      <c r="X40" s="158">
        <f>'[1]Plan Indicativo'!V40</f>
        <v>0</v>
      </c>
      <c r="Y40" s="189">
        <f>'[1]Plan Indicativo'!W40</f>
        <v>0</v>
      </c>
      <c r="Z40" s="158">
        <f>'[1]Plan Indicativo'!X40</f>
        <v>0</v>
      </c>
      <c r="AA40" s="113">
        <f>'[1]Plan Indicativo'!Y40</f>
        <v>1.5</v>
      </c>
      <c r="AB40" s="158">
        <f>'[1]Plan Indicativo'!Z40</f>
        <v>0.75</v>
      </c>
      <c r="AC40" s="113">
        <f>'[1]Plan Indicativo'!AA40</f>
        <v>0.5</v>
      </c>
      <c r="AD40" s="24">
        <f>'[1]Plan Indicativo'!AB40</f>
        <v>0.25</v>
      </c>
      <c r="AE40" s="260">
        <v>0</v>
      </c>
      <c r="AF40" s="261">
        <f>'[11]Plan de acción-metas'!$O$11</f>
        <v>0</v>
      </c>
      <c r="AG40" s="261"/>
      <c r="AH40" s="262"/>
      <c r="AI40" s="11" t="str">
        <f t="shared" si="4"/>
        <v xml:space="preserve"> -</v>
      </c>
      <c r="AJ40" s="99" t="str">
        <f t="shared" si="0"/>
        <v xml:space="preserve"> -</v>
      </c>
      <c r="AK40" s="11" t="str">
        <f t="shared" si="5"/>
        <v xml:space="preserve"> -</v>
      </c>
      <c r="AL40" s="75" t="str">
        <f t="shared" si="1"/>
        <v xml:space="preserve"> -</v>
      </c>
      <c r="AM40" s="11">
        <f t="shared" si="6"/>
        <v>0</v>
      </c>
      <c r="AN40" s="75">
        <f t="shared" si="2"/>
        <v>0</v>
      </c>
      <c r="AO40" s="11">
        <f t="shared" si="7"/>
        <v>0</v>
      </c>
      <c r="AP40" s="75">
        <f t="shared" si="3"/>
        <v>0</v>
      </c>
      <c r="AQ40" s="12">
        <f t="shared" si="8"/>
        <v>0</v>
      </c>
      <c r="AR40" s="11">
        <f>+AVERAGE(AL40,AN40,AP40)</f>
        <v>0</v>
      </c>
      <c r="AS40" s="100">
        <f t="shared" si="9"/>
        <v>0</v>
      </c>
      <c r="AT40" s="25">
        <v>1173501924.1500001</v>
      </c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20"/>
      <c r="BH40" s="48">
        <f t="shared" si="10"/>
        <v>1173501924.1500001</v>
      </c>
      <c r="BI40" s="23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20"/>
      <c r="BW40" s="53">
        <f t="shared" si="11"/>
        <v>0</v>
      </c>
      <c r="BX40" s="54">
        <v>0</v>
      </c>
      <c r="BY40" s="55">
        <v>0</v>
      </c>
      <c r="BZ40" s="62">
        <f t="shared" si="12"/>
        <v>0</v>
      </c>
      <c r="CA40" s="63" t="str">
        <f t="shared" si="13"/>
        <v>0,0%</v>
      </c>
      <c r="CB40" s="64" t="str">
        <f t="shared" si="14"/>
        <v>0,0%</v>
      </c>
      <c r="CC40" s="23">
        <f>'[11]Plan de acción-metas'!R11</f>
        <v>0</v>
      </c>
      <c r="CD40" s="7">
        <f>'[11]Plan de acción-metas'!S11</f>
        <v>0</v>
      </c>
      <c r="CE40" s="7">
        <f>'[11]Plan de acción-metas'!T11</f>
        <v>0</v>
      </c>
      <c r="CF40" s="7">
        <f>'[11]Plan de acción-metas'!U11</f>
        <v>0</v>
      </c>
      <c r="CG40" s="7">
        <f>'[11]Plan de acción-metas'!V11</f>
        <v>0</v>
      </c>
      <c r="CH40" s="7">
        <f>'[11]Plan de acción-metas'!W11</f>
        <v>0</v>
      </c>
      <c r="CI40" s="7">
        <f>'[11]Plan de acción-metas'!X11</f>
        <v>0</v>
      </c>
      <c r="CJ40" s="7">
        <f>'[11]Plan de acción-metas'!Y11</f>
        <v>0</v>
      </c>
      <c r="CK40" s="7">
        <f>'[11]Plan de acción-metas'!Z11</f>
        <v>0</v>
      </c>
      <c r="CL40" s="7">
        <f>'[11]Plan de acción-metas'!AA11</f>
        <v>0</v>
      </c>
      <c r="CM40" s="7">
        <f>'[11]Plan de acción-metas'!AB11</f>
        <v>0</v>
      </c>
      <c r="CN40" s="7">
        <f>'[11]Plan de acción-metas'!AC11</f>
        <v>0</v>
      </c>
      <c r="CO40" s="7">
        <f>'[11]Plan de acción-metas'!AD11</f>
        <v>0</v>
      </c>
      <c r="CP40" s="20">
        <f>'[11]Plan de acción-metas'!AE11</f>
        <v>1622301924.1500001</v>
      </c>
      <c r="CQ40" s="48">
        <f t="shared" si="15"/>
        <v>1622301924.1500001</v>
      </c>
      <c r="CR40" s="23">
        <f>'[11]Plan de acción-metas'!AG11</f>
        <v>0</v>
      </c>
      <c r="CS40" s="7">
        <f>'[11]Plan de acción-metas'!AH11</f>
        <v>0</v>
      </c>
      <c r="CT40" s="7">
        <f>'[11]Plan de acción-metas'!AI11</f>
        <v>0</v>
      </c>
      <c r="CU40" s="7">
        <f>'[11]Plan de acción-metas'!AJ11</f>
        <v>0</v>
      </c>
      <c r="CV40" s="7">
        <f>'[11]Plan de acción-metas'!AK11</f>
        <v>0</v>
      </c>
      <c r="CW40" s="7">
        <f>'[11]Plan de acción-metas'!AL11</f>
        <v>0</v>
      </c>
      <c r="CX40" s="7">
        <f>'[11]Plan de acción-metas'!AM11</f>
        <v>0</v>
      </c>
      <c r="CY40" s="7">
        <f>'[11]Plan de acción-metas'!AN11</f>
        <v>0</v>
      </c>
      <c r="CZ40" s="7">
        <f>'[11]Plan de acción-metas'!AO11</f>
        <v>0</v>
      </c>
      <c r="DA40" s="7">
        <f>'[11]Plan de acción-metas'!AP11</f>
        <v>0</v>
      </c>
      <c r="DB40" s="7">
        <f>'[11]Plan de acción-metas'!AQ11</f>
        <v>0</v>
      </c>
      <c r="DC40" s="7">
        <f>'[11]Plan de acción-metas'!AR11</f>
        <v>0</v>
      </c>
      <c r="DD40" s="7">
        <f>'[11]Plan de acción-metas'!AS11</f>
        <v>0</v>
      </c>
      <c r="DE40" s="20">
        <f>'[11]Plan de acción-metas'!AT11</f>
        <v>0</v>
      </c>
      <c r="DF40" s="53">
        <f t="shared" si="16"/>
        <v>0</v>
      </c>
      <c r="DG40" s="54">
        <f>'[11]Plan de acción-metas'!AV11</f>
        <v>0</v>
      </c>
      <c r="DH40" s="68">
        <f>'[11]Plan de acción-metas'!AW11</f>
        <v>0</v>
      </c>
      <c r="DI40" s="69">
        <f t="shared" si="17"/>
        <v>0</v>
      </c>
      <c r="DJ40" s="63" t="str">
        <f t="shared" si="18"/>
        <v>0,0%</v>
      </c>
      <c r="DK40" s="64" t="str">
        <f t="shared" si="19"/>
        <v>0,0%</v>
      </c>
      <c r="DL40" s="25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8"/>
      <c r="ES40" s="8"/>
      <c r="ET40" s="8"/>
      <c r="EU40" s="9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8"/>
      <c r="GB40" s="8"/>
      <c r="GC40" s="8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8"/>
      <c r="HK40" s="8"/>
      <c r="HL40" s="70"/>
      <c r="HM40" s="72" t="str">
        <f>'[1]Plan Indicativo'!BL40</f>
        <v>Secretaría de Planeación</v>
      </c>
    </row>
    <row r="41" spans="1:221" ht="45">
      <c r="A41" s="18">
        <f>'[1]Plan Indicativo'!A41</f>
        <v>34</v>
      </c>
      <c r="B41" s="4" t="str">
        <f>'[1]Plan Indicativo'!B41</f>
        <v>LE-3</v>
      </c>
      <c r="C41" s="5" t="str">
        <f>'[1]Plan Indicativo'!C41</f>
        <v>Territorio seguro y sostenible</v>
      </c>
      <c r="D41" s="5" t="str">
        <f>'[1]Plan Indicativo'!D41</f>
        <v>Gobierno territorial</v>
      </c>
      <c r="E41" s="4">
        <f>'[1]Plan Indicativo'!E41</f>
        <v>45</v>
      </c>
      <c r="F41" s="6" t="str">
        <f>'[1]Plan Indicativo'!F41</f>
        <v>Disminuir a 12% las áreas de ecosistemas degradados</v>
      </c>
      <c r="G41" s="6" t="str">
        <f>'[1]Plan Indicativo'!G41</f>
        <v>Aumentar al 45% las personas consultadas que  son responsables en su ejercicio de tenencia de animales de compañia</v>
      </c>
      <c r="H41" s="4" t="str">
        <f>'[1]Plan Indicativo'!H41</f>
        <v>00000031</v>
      </c>
      <c r="I41" s="6" t="str">
        <f>'[1]Plan Indicativo'!I41</f>
        <v>Tenencia responsable de mascotas</v>
      </c>
      <c r="J41" s="4" t="str">
        <f>'[1]Plan Indicativo'!J41</f>
        <v>ND</v>
      </c>
      <c r="K41" s="4">
        <f>'[1]Plan Indicativo'!K41</f>
        <v>0.45</v>
      </c>
      <c r="L41" s="4" t="str">
        <f>'[1]Plan Indicativo'!L41</f>
        <v>4501</v>
      </c>
      <c r="M41" s="5" t="str">
        <f>'[1]Plan Indicativo'!M41</f>
        <v>Fortalecimiento de la convivencia y la seguridad ciudadana (4501).</v>
      </c>
      <c r="N41" s="4" t="str">
        <f>'[1]Plan Indicativo'!N41</f>
        <v>4501060</v>
      </c>
      <c r="O41" s="6" t="str">
        <f>'[1]Plan Indicativo'!O41</f>
        <v>Adecuar una (1) Infraestructura para el bienestar animal</v>
      </c>
      <c r="P41" s="4">
        <f>'[1]Plan Indicativo'!P41</f>
        <v>450106000</v>
      </c>
      <c r="Q41" s="6" t="str">
        <f>'[1]Plan Indicativo'!Q41</f>
        <v>Infraestructura para el bienestar animal adecuada (450106000).</v>
      </c>
      <c r="R41" s="4" t="str">
        <f>'[1]Plan Indicativo'!AC41</f>
        <v>Acumulativa</v>
      </c>
      <c r="S41" s="4" t="str">
        <f>'[1]Plan Indicativo'!AD41</f>
        <v>11
15</v>
      </c>
      <c r="T41" s="7">
        <f>'[1]Plan Indicativo'!R41</f>
        <v>1</v>
      </c>
      <c r="U41" s="4" t="str">
        <f>'[1]Plan Indicativo'!S41</f>
        <v>Número</v>
      </c>
      <c r="V41" s="20">
        <f>'[1]Plan Indicativo'!T41</f>
        <v>1</v>
      </c>
      <c r="W41" s="116">
        <f>'[1]Plan Indicativo'!U41</f>
        <v>0</v>
      </c>
      <c r="X41" s="158">
        <f>'[1]Plan Indicativo'!V41</f>
        <v>0</v>
      </c>
      <c r="Y41" s="189">
        <f>'[1]Plan Indicativo'!W41</f>
        <v>0.5</v>
      </c>
      <c r="Z41" s="158">
        <f>'[1]Plan Indicativo'!X41</f>
        <v>0.5</v>
      </c>
      <c r="AA41" s="113">
        <f>'[1]Plan Indicativo'!Y41</f>
        <v>0</v>
      </c>
      <c r="AB41" s="158">
        <f>'[1]Plan Indicativo'!Z41</f>
        <v>0</v>
      </c>
      <c r="AC41" s="113">
        <f>'[1]Plan Indicativo'!AA41</f>
        <v>0.5</v>
      </c>
      <c r="AD41" s="24">
        <f>'[1]Plan Indicativo'!AB41</f>
        <v>0.5</v>
      </c>
      <c r="AE41" s="260">
        <v>0</v>
      </c>
      <c r="AF41" s="261">
        <f>'[12]Plan de Acción-metas'!O11</f>
        <v>0.5</v>
      </c>
      <c r="AG41" s="261"/>
      <c r="AH41" s="262"/>
      <c r="AI41" s="11" t="str">
        <f>IF(W41=0," -",AE41/W41)</f>
        <v xml:space="preserve"> -</v>
      </c>
      <c r="AJ41" s="99" t="str">
        <f t="shared" si="0"/>
        <v xml:space="preserve"> -</v>
      </c>
      <c r="AK41" s="11">
        <f t="shared" si="5"/>
        <v>1</v>
      </c>
      <c r="AL41" s="75">
        <f t="shared" si="1"/>
        <v>1</v>
      </c>
      <c r="AM41" s="11" t="str">
        <f t="shared" si="6"/>
        <v xml:space="preserve"> -</v>
      </c>
      <c r="AN41" s="75" t="str">
        <f t="shared" si="2"/>
        <v xml:space="preserve"> -</v>
      </c>
      <c r="AO41" s="11">
        <f t="shared" si="7"/>
        <v>0</v>
      </c>
      <c r="AP41" s="75">
        <f t="shared" si="3"/>
        <v>0</v>
      </c>
      <c r="AQ41" s="12">
        <f t="shared" si="8"/>
        <v>0.5</v>
      </c>
      <c r="AR41" s="11">
        <f>+SUM(AE41:AH41)/V41</f>
        <v>0.5</v>
      </c>
      <c r="AS41" s="100">
        <f t="shared" si="9"/>
        <v>0.5</v>
      </c>
      <c r="AT41" s="25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20"/>
      <c r="BH41" s="48">
        <f t="shared" si="10"/>
        <v>0</v>
      </c>
      <c r="BI41" s="23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20"/>
      <c r="BW41" s="53">
        <f t="shared" si="11"/>
        <v>0</v>
      </c>
      <c r="BX41" s="54">
        <v>0</v>
      </c>
      <c r="BY41" s="55">
        <v>0</v>
      </c>
      <c r="BZ41" s="62" t="str">
        <f t="shared" si="12"/>
        <v xml:space="preserve"> -</v>
      </c>
      <c r="CA41" s="63" t="str">
        <f t="shared" si="13"/>
        <v xml:space="preserve"> -</v>
      </c>
      <c r="CB41" s="64" t="str">
        <f t="shared" si="14"/>
        <v xml:space="preserve"> -</v>
      </c>
      <c r="CC41" s="23">
        <f>'[12]Plan de Acción-metas'!R11</f>
        <v>180000000</v>
      </c>
      <c r="CD41" s="7">
        <f>'[12]Plan de Acción-metas'!S11</f>
        <v>0</v>
      </c>
      <c r="CE41" s="7">
        <f>'[12]Plan de Acción-metas'!T11</f>
        <v>0</v>
      </c>
      <c r="CF41" s="7">
        <f>'[12]Plan de Acción-metas'!U11</f>
        <v>0</v>
      </c>
      <c r="CG41" s="7">
        <f>'[12]Plan de Acción-metas'!V11</f>
        <v>0</v>
      </c>
      <c r="CH41" s="7">
        <f>'[12]Plan de Acción-metas'!W11</f>
        <v>0</v>
      </c>
      <c r="CI41" s="7">
        <f>'[12]Plan de Acción-metas'!X11</f>
        <v>0</v>
      </c>
      <c r="CJ41" s="7">
        <f>'[12]Plan de Acción-metas'!Y11</f>
        <v>0</v>
      </c>
      <c r="CK41" s="7">
        <f>'[12]Plan de Acción-metas'!Z11</f>
        <v>0</v>
      </c>
      <c r="CL41" s="7">
        <f>'[12]Plan de Acción-metas'!AA11</f>
        <v>0</v>
      </c>
      <c r="CM41" s="7">
        <f>'[12]Plan de Acción-metas'!AB11</f>
        <v>0</v>
      </c>
      <c r="CN41" s="7" t="str">
        <f>'[12]Plan de Acción-metas'!AC11</f>
        <v>|</v>
      </c>
      <c r="CO41" s="7">
        <f>'[12]Plan de Acción-metas'!AD11</f>
        <v>0</v>
      </c>
      <c r="CP41" s="20">
        <f>'[12]Plan de Acción-metas'!AE11</f>
        <v>0</v>
      </c>
      <c r="CQ41" s="48">
        <f t="shared" si="15"/>
        <v>180000000</v>
      </c>
      <c r="CR41" s="23">
        <f>'[12]Plan de Acción-metas'!AG11</f>
        <v>179098232</v>
      </c>
      <c r="CS41" s="7">
        <f>'[12]Plan de Acción-metas'!AH11</f>
        <v>0</v>
      </c>
      <c r="CT41" s="7">
        <f>'[12]Plan de Acción-metas'!AI11</f>
        <v>0</v>
      </c>
      <c r="CU41" s="7">
        <f>'[12]Plan de Acción-metas'!AJ11</f>
        <v>0</v>
      </c>
      <c r="CV41" s="7">
        <f>'[12]Plan de Acción-metas'!AK11</f>
        <v>0</v>
      </c>
      <c r="CW41" s="7">
        <f>'[12]Plan de Acción-metas'!AL11</f>
        <v>0</v>
      </c>
      <c r="CX41" s="7">
        <f>'[12]Plan de Acción-metas'!AM11</f>
        <v>0</v>
      </c>
      <c r="CY41" s="7">
        <f>'[12]Plan de Acción-metas'!AN11</f>
        <v>0</v>
      </c>
      <c r="CZ41" s="7">
        <f>'[12]Plan de Acción-metas'!AO11</f>
        <v>0</v>
      </c>
      <c r="DA41" s="7">
        <f>'[12]Plan de Acción-metas'!AP11</f>
        <v>0</v>
      </c>
      <c r="DB41" s="7">
        <f>'[12]Plan de Acción-metas'!AQ11</f>
        <v>0</v>
      </c>
      <c r="DC41" s="7">
        <f>'[12]Plan de Acción-metas'!AR11</f>
        <v>0</v>
      </c>
      <c r="DD41" s="7">
        <f>'[12]Plan de Acción-metas'!AS11</f>
        <v>0</v>
      </c>
      <c r="DE41" s="20">
        <f>'[12]Plan de Acción-metas'!AT11</f>
        <v>0</v>
      </c>
      <c r="DF41" s="53">
        <f t="shared" si="16"/>
        <v>179098232</v>
      </c>
      <c r="DG41" s="54">
        <f>'[12]Plan de Acción-metas'!AV11</f>
        <v>0</v>
      </c>
      <c r="DH41" s="68">
        <f>'[12]Plan de Acción-metas'!AW11</f>
        <v>0</v>
      </c>
      <c r="DI41" s="69">
        <f t="shared" si="17"/>
        <v>0.99499017777777776</v>
      </c>
      <c r="DJ41" s="63">
        <f t="shared" si="18"/>
        <v>0</v>
      </c>
      <c r="DK41" s="64" t="str">
        <f t="shared" si="19"/>
        <v>0,0%</v>
      </c>
      <c r="DL41" s="25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8"/>
      <c r="ES41" s="8"/>
      <c r="ET41" s="8"/>
      <c r="EU41" s="9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8"/>
      <c r="GB41" s="8"/>
      <c r="GC41" s="8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8"/>
      <c r="HK41" s="8"/>
      <c r="HL41" s="70"/>
      <c r="HM41" s="72" t="str">
        <f>'[1]Plan Indicativo'!BL41</f>
        <v>Secretaría de Salud y Ambiente</v>
      </c>
    </row>
    <row r="42" spans="1:221" ht="45">
      <c r="A42" s="18">
        <f>'[1]Plan Indicativo'!A42</f>
        <v>35</v>
      </c>
      <c r="B42" s="4" t="str">
        <f>'[1]Plan Indicativo'!B42</f>
        <v>LE-3</v>
      </c>
      <c r="C42" s="5" t="str">
        <f>'[1]Plan Indicativo'!C42</f>
        <v>Territorio seguro y sostenible</v>
      </c>
      <c r="D42" s="5" t="str">
        <f>'[1]Plan Indicativo'!D42</f>
        <v>Gobierno territorial</v>
      </c>
      <c r="E42" s="4">
        <f>'[1]Plan Indicativo'!E42</f>
        <v>45</v>
      </c>
      <c r="F42" s="6" t="str">
        <f>'[1]Plan Indicativo'!F42</f>
        <v>Disminuir a 12% las áreas de ecosistemas degradados</v>
      </c>
      <c r="G42" s="6" t="str">
        <f>'[1]Plan Indicativo'!G42</f>
        <v>Aumentar al 45% las personas consultadas que  son responsables en su ejercicio de tenencia de animales de compañia</v>
      </c>
      <c r="H42" s="4" t="str">
        <f>'[1]Plan Indicativo'!H42</f>
        <v>00000031</v>
      </c>
      <c r="I42" s="6" t="str">
        <f>'[1]Plan Indicativo'!I42</f>
        <v>Tenencia responsable de mascotas</v>
      </c>
      <c r="J42" s="4" t="str">
        <f>'[1]Plan Indicativo'!J42</f>
        <v>ND</v>
      </c>
      <c r="K42" s="4">
        <f>'[1]Plan Indicativo'!K42</f>
        <v>0.45</v>
      </c>
      <c r="L42" s="4" t="str">
        <f>'[1]Plan Indicativo'!L42</f>
        <v>4501</v>
      </c>
      <c r="M42" s="5" t="str">
        <f>'[1]Plan Indicativo'!M42</f>
        <v>Fortalecimiento de la convivencia y la seguridad ciudadana (4501).</v>
      </c>
      <c r="N42" s="4" t="str">
        <f>'[1]Plan Indicativo'!N42</f>
        <v>4501061</v>
      </c>
      <c r="O42" s="6" t="str">
        <f>'[1]Plan Indicativo'!O42</f>
        <v>Atender 50,000 animales domésticos (40.000 esterilizaciones, 10.000 atenciones integrales)</v>
      </c>
      <c r="P42" s="4">
        <f>'[1]Plan Indicativo'!P42</f>
        <v>450106100</v>
      </c>
      <c r="Q42" s="6" t="str">
        <f>'[1]Plan Indicativo'!Q42</f>
        <v>Animales atendidos (450106100)</v>
      </c>
      <c r="R42" s="4" t="str">
        <f>'[1]Plan Indicativo'!AC42</f>
        <v>Acumulativa</v>
      </c>
      <c r="S42" s="4" t="str">
        <f>'[1]Plan Indicativo'!AD42</f>
        <v>11
15</v>
      </c>
      <c r="T42" s="7">
        <f>'[1]Plan Indicativo'!R42</f>
        <v>20000</v>
      </c>
      <c r="U42" s="4" t="str">
        <f>'[1]Plan Indicativo'!S42</f>
        <v>Número</v>
      </c>
      <c r="V42" s="20">
        <f>'[1]Plan Indicativo'!T42</f>
        <v>50000</v>
      </c>
      <c r="W42" s="116">
        <f>'[1]Plan Indicativo'!U42</f>
        <v>5000</v>
      </c>
      <c r="X42" s="158">
        <f>'[1]Plan Indicativo'!V42</f>
        <v>0.1</v>
      </c>
      <c r="Y42" s="189">
        <f>'[1]Plan Indicativo'!W42</f>
        <v>8000</v>
      </c>
      <c r="Z42" s="158">
        <f>'[1]Plan Indicativo'!X42</f>
        <v>0.16</v>
      </c>
      <c r="AA42" s="113">
        <f>'[1]Plan Indicativo'!Y42</f>
        <v>18500</v>
      </c>
      <c r="AB42" s="158">
        <f>'[1]Plan Indicativo'!Z42</f>
        <v>0.37</v>
      </c>
      <c r="AC42" s="113">
        <f>'[1]Plan Indicativo'!AA42</f>
        <v>18500</v>
      </c>
      <c r="AD42" s="24">
        <f>'[1]Plan Indicativo'!AB42</f>
        <v>0.37</v>
      </c>
      <c r="AE42" s="116">
        <v>7992</v>
      </c>
      <c r="AF42" s="113">
        <f>'[12]Plan de Acción-metas'!O12</f>
        <v>6946</v>
      </c>
      <c r="AG42" s="113"/>
      <c r="AH42" s="259"/>
      <c r="AI42" s="11">
        <f>IF(W42=0," -",AE42/W42)</f>
        <v>1.5984</v>
      </c>
      <c r="AJ42" s="99">
        <f t="shared" si="0"/>
        <v>1</v>
      </c>
      <c r="AK42" s="11">
        <f t="shared" si="5"/>
        <v>0.86824999999999997</v>
      </c>
      <c r="AL42" s="75">
        <f t="shared" si="1"/>
        <v>0.86824999999999997</v>
      </c>
      <c r="AM42" s="11">
        <f t="shared" si="6"/>
        <v>0</v>
      </c>
      <c r="AN42" s="75">
        <f t="shared" si="2"/>
        <v>0</v>
      </c>
      <c r="AO42" s="11">
        <f t="shared" si="7"/>
        <v>0</v>
      </c>
      <c r="AP42" s="75">
        <f t="shared" si="3"/>
        <v>0</v>
      </c>
      <c r="AQ42" s="12">
        <f t="shared" si="8"/>
        <v>0.29876000000000003</v>
      </c>
      <c r="AR42" s="11">
        <f t="shared" ref="AR42:AR45" si="21">+SUM(AE42:AH42)/V42</f>
        <v>0.29876000000000003</v>
      </c>
      <c r="AS42" s="100">
        <f t="shared" si="9"/>
        <v>0.29876000000000003</v>
      </c>
      <c r="AT42" s="25">
        <v>2000000000</v>
      </c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20"/>
      <c r="BH42" s="48">
        <f t="shared" si="10"/>
        <v>2000000000</v>
      </c>
      <c r="BI42" s="23">
        <v>1158500992.73</v>
      </c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20"/>
      <c r="BW42" s="53">
        <f t="shared" si="11"/>
        <v>1158500992.73</v>
      </c>
      <c r="BX42" s="54">
        <v>853972763.73000002</v>
      </c>
      <c r="BY42" s="55">
        <v>776369873.54999995</v>
      </c>
      <c r="BZ42" s="62">
        <f t="shared" si="12"/>
        <v>0.57925049636500003</v>
      </c>
      <c r="CA42" s="63">
        <f t="shared" si="13"/>
        <v>0.42698638186499999</v>
      </c>
      <c r="CB42" s="64">
        <f t="shared" si="14"/>
        <v>0.38818493677499999</v>
      </c>
      <c r="CC42" s="23">
        <f>'[12]Plan de Acción-metas'!R12</f>
        <v>1720386785</v>
      </c>
      <c r="CD42" s="7">
        <f>'[12]Plan de Acción-metas'!S12</f>
        <v>0</v>
      </c>
      <c r="CE42" s="7">
        <f>'[12]Plan de Acción-metas'!T12</f>
        <v>0</v>
      </c>
      <c r="CF42" s="7">
        <f>'[12]Plan de Acción-metas'!U12</f>
        <v>0</v>
      </c>
      <c r="CG42" s="7">
        <f>'[12]Plan de Acción-metas'!V12</f>
        <v>0</v>
      </c>
      <c r="CH42" s="7">
        <f>'[12]Plan de Acción-metas'!W12</f>
        <v>0</v>
      </c>
      <c r="CI42" s="7">
        <f>'[12]Plan de Acción-metas'!X12</f>
        <v>0</v>
      </c>
      <c r="CJ42" s="7">
        <f>'[12]Plan de Acción-metas'!Y12</f>
        <v>0</v>
      </c>
      <c r="CK42" s="7">
        <f>'[12]Plan de Acción-metas'!Z12</f>
        <v>0</v>
      </c>
      <c r="CL42" s="7">
        <f>'[12]Plan de Acción-metas'!AA12</f>
        <v>0</v>
      </c>
      <c r="CM42" s="7">
        <f>'[12]Plan de Acción-metas'!AB12</f>
        <v>0</v>
      </c>
      <c r="CN42" s="7">
        <f>'[12]Plan de Acción-metas'!AC12</f>
        <v>0</v>
      </c>
      <c r="CO42" s="7">
        <f>'[12]Plan de Acción-metas'!AD12</f>
        <v>0</v>
      </c>
      <c r="CP42" s="20">
        <f>'[12]Plan de Acción-metas'!AE12</f>
        <v>1860900000</v>
      </c>
      <c r="CQ42" s="48">
        <f t="shared" si="15"/>
        <v>3581286785</v>
      </c>
      <c r="CR42" s="23">
        <f>'[12]Plan de Acción-metas'!AG12</f>
        <v>1538295638</v>
      </c>
      <c r="CS42" s="7">
        <f>'[12]Plan de Acción-metas'!AH12</f>
        <v>0</v>
      </c>
      <c r="CT42" s="7">
        <f>'[12]Plan de Acción-metas'!AI12</f>
        <v>0</v>
      </c>
      <c r="CU42" s="7">
        <f>'[12]Plan de Acción-metas'!AJ12</f>
        <v>0</v>
      </c>
      <c r="CV42" s="7">
        <f>'[12]Plan de Acción-metas'!AK12</f>
        <v>0</v>
      </c>
      <c r="CW42" s="7">
        <f>'[12]Plan de Acción-metas'!AL12</f>
        <v>0</v>
      </c>
      <c r="CX42" s="7">
        <f>'[12]Plan de Acción-metas'!AM12</f>
        <v>0</v>
      </c>
      <c r="CY42" s="7">
        <f>'[12]Plan de Acción-metas'!AN12</f>
        <v>0</v>
      </c>
      <c r="CZ42" s="7">
        <f>'[12]Plan de Acción-metas'!AO12</f>
        <v>0</v>
      </c>
      <c r="DA42" s="7">
        <f>'[12]Plan de Acción-metas'!AP12</f>
        <v>0</v>
      </c>
      <c r="DB42" s="7">
        <f>'[12]Plan de Acción-metas'!AQ12</f>
        <v>0</v>
      </c>
      <c r="DC42" s="7">
        <f>'[12]Plan de Acción-metas'!AR12</f>
        <v>0</v>
      </c>
      <c r="DD42" s="7">
        <f>'[12]Plan de Acción-metas'!AS12</f>
        <v>0</v>
      </c>
      <c r="DE42" s="20">
        <f>'[12]Plan de Acción-metas'!AT12</f>
        <v>1328941784.99</v>
      </c>
      <c r="DF42" s="53">
        <f t="shared" si="16"/>
        <v>2867237422.9899998</v>
      </c>
      <c r="DG42" s="54">
        <f>'[12]Plan de Acción-metas'!AV12</f>
        <v>1695651638</v>
      </c>
      <c r="DH42" s="68">
        <f>'[12]Plan de Acción-metas'!AW12</f>
        <v>1320172951.3299999</v>
      </c>
      <c r="DI42" s="69">
        <f t="shared" si="17"/>
        <v>0.80061653677087463</v>
      </c>
      <c r="DJ42" s="63">
        <f t="shared" si="18"/>
        <v>0.47347552424512129</v>
      </c>
      <c r="DK42" s="64">
        <f t="shared" si="19"/>
        <v>0.36863089458779547</v>
      </c>
      <c r="DL42" s="25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8"/>
      <c r="ES42" s="8"/>
      <c r="ET42" s="8"/>
      <c r="EU42" s="9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8"/>
      <c r="GB42" s="8"/>
      <c r="GC42" s="8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8"/>
      <c r="HK42" s="8"/>
      <c r="HL42" s="70"/>
      <c r="HM42" s="72" t="str">
        <f>'[1]Plan Indicativo'!BL42</f>
        <v>Secretaría de Salud y Ambiente</v>
      </c>
    </row>
    <row r="43" spans="1:221" ht="45">
      <c r="A43" s="18">
        <f>'[1]Plan Indicativo'!A43</f>
        <v>36</v>
      </c>
      <c r="B43" s="4" t="str">
        <f>'[1]Plan Indicativo'!B43</f>
        <v>LE-3</v>
      </c>
      <c r="C43" s="5" t="str">
        <f>'[1]Plan Indicativo'!C43</f>
        <v>Territorio seguro y sostenible</v>
      </c>
      <c r="D43" s="5" t="str">
        <f>'[1]Plan Indicativo'!D43</f>
        <v>Gobierno territorial</v>
      </c>
      <c r="E43" s="4">
        <f>'[1]Plan Indicativo'!E43</f>
        <v>45</v>
      </c>
      <c r="F43" s="6" t="str">
        <f>'[1]Plan Indicativo'!F43</f>
        <v>Disminuir a 12% las áreas de ecosistemas degradados</v>
      </c>
      <c r="G43" s="6" t="str">
        <f>'[1]Plan Indicativo'!G43</f>
        <v>Aumentar al 45% las personas consultadas que  son responsables en su ejercicio de tenencia de animales de compañia</v>
      </c>
      <c r="H43" s="4" t="str">
        <f>'[1]Plan Indicativo'!H43</f>
        <v>00000031</v>
      </c>
      <c r="I43" s="6" t="str">
        <f>'[1]Plan Indicativo'!I43</f>
        <v>Tenencia responsable de mascotas</v>
      </c>
      <c r="J43" s="4" t="str">
        <f>'[1]Plan Indicativo'!J43</f>
        <v>ND</v>
      </c>
      <c r="K43" s="4">
        <f>'[1]Plan Indicativo'!K43</f>
        <v>0.45</v>
      </c>
      <c r="L43" s="4" t="str">
        <f>'[1]Plan Indicativo'!L43</f>
        <v>4501</v>
      </c>
      <c r="M43" s="5" t="str">
        <f>'[1]Plan Indicativo'!M43</f>
        <v>Fortalecimiento de la convivencia y la seguridad ciudadana (4501).</v>
      </c>
      <c r="N43" s="4" t="str">
        <f>'[1]Plan Indicativo'!N43</f>
        <v>4501063</v>
      </c>
      <c r="O43" s="6" t="str">
        <f>'[1]Plan Indicativo'!O43</f>
        <v>Apoyar financieramiente 24 prestadores de servicio de atención integral</v>
      </c>
      <c r="P43" s="4">
        <f>'[1]Plan Indicativo'!P43</f>
        <v>450106300</v>
      </c>
      <c r="Q43" s="6" t="str">
        <f>'[1]Plan Indicativo'!Q43</f>
        <v>Prestadores del servicio de atención integral de animales apoyados (450106300)</v>
      </c>
      <c r="R43" s="4" t="str">
        <f>'[1]Plan Indicativo'!AC43</f>
        <v>Acumulativa</v>
      </c>
      <c r="S43" s="4" t="str">
        <f>'[1]Plan Indicativo'!AD43</f>
        <v>11
15</v>
      </c>
      <c r="T43" s="7">
        <f>'[1]Plan Indicativo'!R43</f>
        <v>0</v>
      </c>
      <c r="U43" s="4" t="str">
        <f>'[1]Plan Indicativo'!S43</f>
        <v>Número</v>
      </c>
      <c r="V43" s="20">
        <f>'[1]Plan Indicativo'!T43</f>
        <v>24</v>
      </c>
      <c r="W43" s="116">
        <f>'[1]Plan Indicativo'!U43</f>
        <v>0</v>
      </c>
      <c r="X43" s="158">
        <f>'[1]Plan Indicativo'!V43</f>
        <v>0</v>
      </c>
      <c r="Y43" s="189">
        <f>'[1]Plan Indicativo'!W43</f>
        <v>6</v>
      </c>
      <c r="Z43" s="158">
        <f>'[1]Plan Indicativo'!X43</f>
        <v>0.25</v>
      </c>
      <c r="AA43" s="113">
        <f>'[1]Plan Indicativo'!Y43</f>
        <v>12</v>
      </c>
      <c r="AB43" s="158">
        <f>'[1]Plan Indicativo'!Z43</f>
        <v>0.5</v>
      </c>
      <c r="AC43" s="113">
        <f>'[1]Plan Indicativo'!AA43</f>
        <v>6</v>
      </c>
      <c r="AD43" s="24">
        <f>'[1]Plan Indicativo'!AB43</f>
        <v>0.25</v>
      </c>
      <c r="AE43" s="116">
        <v>0</v>
      </c>
      <c r="AF43" s="113">
        <f>'[12]Plan de Acción-metas'!O13</f>
        <v>0</v>
      </c>
      <c r="AG43" s="113"/>
      <c r="AH43" s="259"/>
      <c r="AI43" s="11" t="str">
        <f t="shared" ref="AI43:AI106" si="22">IF(W43=0," -",AE43/W43)</f>
        <v xml:space="preserve"> -</v>
      </c>
      <c r="AJ43" s="99" t="str">
        <f t="shared" si="0"/>
        <v xml:space="preserve"> -</v>
      </c>
      <c r="AK43" s="11">
        <f t="shared" si="5"/>
        <v>0</v>
      </c>
      <c r="AL43" s="75">
        <f t="shared" si="1"/>
        <v>0</v>
      </c>
      <c r="AM43" s="11">
        <f t="shared" si="6"/>
        <v>0</v>
      </c>
      <c r="AN43" s="75">
        <f t="shared" si="2"/>
        <v>0</v>
      </c>
      <c r="AO43" s="11">
        <f t="shared" si="7"/>
        <v>0</v>
      </c>
      <c r="AP43" s="75">
        <f t="shared" si="3"/>
        <v>0</v>
      </c>
      <c r="AQ43" s="12">
        <f t="shared" si="8"/>
        <v>0</v>
      </c>
      <c r="AR43" s="11">
        <f t="shared" si="21"/>
        <v>0</v>
      </c>
      <c r="AS43" s="100">
        <f t="shared" si="9"/>
        <v>0</v>
      </c>
      <c r="AT43" s="25">
        <v>50000000</v>
      </c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20"/>
      <c r="BH43" s="48">
        <f t="shared" si="10"/>
        <v>50000000</v>
      </c>
      <c r="BI43" s="23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20"/>
      <c r="BW43" s="53">
        <f t="shared" si="11"/>
        <v>0</v>
      </c>
      <c r="BX43" s="54">
        <v>0</v>
      </c>
      <c r="BY43" s="55">
        <v>0</v>
      </c>
      <c r="BZ43" s="62">
        <f t="shared" si="12"/>
        <v>0</v>
      </c>
      <c r="CA43" s="63" t="str">
        <f t="shared" si="13"/>
        <v>0,0%</v>
      </c>
      <c r="CB43" s="64" t="str">
        <f t="shared" si="14"/>
        <v>0,0%</v>
      </c>
      <c r="CC43" s="23">
        <f>'[12]Plan de Acción-metas'!R13</f>
        <v>120000000</v>
      </c>
      <c r="CD43" s="7">
        <f>'[12]Plan de Acción-metas'!S13</f>
        <v>0</v>
      </c>
      <c r="CE43" s="7">
        <f>'[12]Plan de Acción-metas'!T13</f>
        <v>0</v>
      </c>
      <c r="CF43" s="7">
        <f>'[12]Plan de Acción-metas'!U13</f>
        <v>0</v>
      </c>
      <c r="CG43" s="7">
        <f>'[12]Plan de Acción-metas'!V13</f>
        <v>0</v>
      </c>
      <c r="CH43" s="7">
        <f>'[12]Plan de Acción-metas'!W13</f>
        <v>0</v>
      </c>
      <c r="CI43" s="7">
        <f>'[12]Plan de Acción-metas'!X13</f>
        <v>0</v>
      </c>
      <c r="CJ43" s="7">
        <f>'[12]Plan de Acción-metas'!Y13</f>
        <v>0</v>
      </c>
      <c r="CK43" s="7">
        <f>'[12]Plan de Acción-metas'!Z13</f>
        <v>0</v>
      </c>
      <c r="CL43" s="7">
        <f>'[12]Plan de Acción-metas'!AA13</f>
        <v>0</v>
      </c>
      <c r="CM43" s="7">
        <f>'[12]Plan de Acción-metas'!AB13</f>
        <v>0</v>
      </c>
      <c r="CN43" s="7">
        <f>'[12]Plan de Acción-metas'!AC13</f>
        <v>0</v>
      </c>
      <c r="CO43" s="7">
        <f>'[12]Plan de Acción-metas'!AD13</f>
        <v>0</v>
      </c>
      <c r="CP43" s="20">
        <f>'[12]Plan de Acción-metas'!AE13</f>
        <v>0</v>
      </c>
      <c r="CQ43" s="48">
        <f t="shared" si="15"/>
        <v>120000000</v>
      </c>
      <c r="CR43" s="23">
        <f>'[12]Plan de Acción-metas'!AG13</f>
        <v>70000000</v>
      </c>
      <c r="CS43" s="7">
        <f>'[12]Plan de Acción-metas'!AH13</f>
        <v>0</v>
      </c>
      <c r="CT43" s="7">
        <f>'[12]Plan de Acción-metas'!AI13</f>
        <v>0</v>
      </c>
      <c r="CU43" s="7">
        <f>'[12]Plan de Acción-metas'!AJ13</f>
        <v>0</v>
      </c>
      <c r="CV43" s="7">
        <f>'[12]Plan de Acción-metas'!AK13</f>
        <v>0</v>
      </c>
      <c r="CW43" s="7">
        <f>'[12]Plan de Acción-metas'!AL13</f>
        <v>0</v>
      </c>
      <c r="CX43" s="7">
        <f>'[12]Plan de Acción-metas'!AM13</f>
        <v>0</v>
      </c>
      <c r="CY43" s="7">
        <f>'[12]Plan de Acción-metas'!AN13</f>
        <v>0</v>
      </c>
      <c r="CZ43" s="7">
        <f>'[12]Plan de Acción-metas'!AO13</f>
        <v>0</v>
      </c>
      <c r="DA43" s="7">
        <f>'[12]Plan de Acción-metas'!AP13</f>
        <v>0</v>
      </c>
      <c r="DB43" s="7">
        <f>'[12]Plan de Acción-metas'!AQ13</f>
        <v>0</v>
      </c>
      <c r="DC43" s="7">
        <f>'[12]Plan de Acción-metas'!AR13</f>
        <v>0</v>
      </c>
      <c r="DD43" s="7">
        <f>'[12]Plan de Acción-metas'!AS13</f>
        <v>0</v>
      </c>
      <c r="DE43" s="20">
        <f>'[12]Plan de Acción-metas'!AT13</f>
        <v>0</v>
      </c>
      <c r="DF43" s="53">
        <f t="shared" si="16"/>
        <v>70000000</v>
      </c>
      <c r="DG43" s="54">
        <f>'[12]Plan de Acción-metas'!AV13</f>
        <v>17500000</v>
      </c>
      <c r="DH43" s="68">
        <f>'[12]Plan de Acción-metas'!AW13</f>
        <v>0</v>
      </c>
      <c r="DI43" s="69">
        <f t="shared" si="17"/>
        <v>0.58333333333333337</v>
      </c>
      <c r="DJ43" s="63">
        <f t="shared" si="18"/>
        <v>0.14583333333333334</v>
      </c>
      <c r="DK43" s="64">
        <f t="shared" si="19"/>
        <v>0</v>
      </c>
      <c r="DL43" s="25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8"/>
      <c r="ES43" s="8"/>
      <c r="ET43" s="8"/>
      <c r="EU43" s="9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8"/>
      <c r="GB43" s="8"/>
      <c r="GC43" s="8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8"/>
      <c r="HK43" s="8"/>
      <c r="HL43" s="70"/>
      <c r="HM43" s="72" t="str">
        <f>'[1]Plan Indicativo'!BL43</f>
        <v>Secretaría de Salud y Ambiente</v>
      </c>
    </row>
    <row r="44" spans="1:221" ht="45">
      <c r="A44" s="18">
        <f>'[1]Plan Indicativo'!A44</f>
        <v>37</v>
      </c>
      <c r="B44" s="4" t="str">
        <f>'[1]Plan Indicativo'!B44</f>
        <v>LE-3</v>
      </c>
      <c r="C44" s="5" t="str">
        <f>'[1]Plan Indicativo'!C44</f>
        <v>Territorio seguro y sostenible</v>
      </c>
      <c r="D44" s="5" t="str">
        <f>'[1]Plan Indicativo'!D44</f>
        <v>Ambiente y desarrollo sostenible.</v>
      </c>
      <c r="E44" s="4">
        <f>'[1]Plan Indicativo'!E44</f>
        <v>32</v>
      </c>
      <c r="F44" s="6" t="str">
        <f>'[1]Plan Indicativo'!F44</f>
        <v>Disminuir a 12% las áreas de ecosistemas degradados</v>
      </c>
      <c r="G44" s="6" t="str">
        <f>'[1]Plan Indicativo'!G44</f>
        <v>Reducir 60 hectareas de ecosistemas degradados dentro del DRMI de Bucaramanga</v>
      </c>
      <c r="H44" s="4" t="str">
        <f>'[1]Plan Indicativo'!H44</f>
        <v>00000032</v>
      </c>
      <c r="I44" s="6" t="str">
        <f>'[1]Plan Indicativo'!I44</f>
        <v>Áreas en proceso de restauración, recuperación y rehabilitación de ecosistemas degradados</v>
      </c>
      <c r="J44" s="4">
        <f>'[1]Plan Indicativo'!J44</f>
        <v>307.87</v>
      </c>
      <c r="K44" s="4">
        <f>'[1]Plan Indicativo'!K44</f>
        <v>247.87</v>
      </c>
      <c r="L44" s="4" t="str">
        <f>'[1]Plan Indicativo'!L44</f>
        <v>3201</v>
      </c>
      <c r="M44" s="5" t="str">
        <f>'[1]Plan Indicativo'!M44</f>
        <v>Fortalecimiento del desempeño ambiental de los sectores productivos (3201).</v>
      </c>
      <c r="N44" s="4" t="str">
        <f>'[1]Plan Indicativo'!N44</f>
        <v>3201003</v>
      </c>
      <c r="O44" s="6" t="str">
        <f>'[1]Plan Indicativo'!O44</f>
        <v>Brindar el servicio de asistencia técnica para la consolidación de 40 negocios verdes</v>
      </c>
      <c r="P44" s="4">
        <f>'[1]Plan Indicativo'!P44</f>
        <v>320100300</v>
      </c>
      <c r="Q44" s="6" t="str">
        <f>'[1]Plan Indicativo'!Q44</f>
        <v>Negocios verdes consolidados (320100300)</v>
      </c>
      <c r="R44" s="4" t="str">
        <f>'[1]Plan Indicativo'!AC44</f>
        <v>Acumulativa</v>
      </c>
      <c r="S44" s="4" t="str">
        <f>'[1]Plan Indicativo'!AD44</f>
        <v>11
13</v>
      </c>
      <c r="T44" s="7">
        <f>'[1]Plan Indicativo'!R44</f>
        <v>28</v>
      </c>
      <c r="U44" s="4" t="str">
        <f>'[1]Plan Indicativo'!S44</f>
        <v>Número</v>
      </c>
      <c r="V44" s="20">
        <f>'[1]Plan Indicativo'!T44</f>
        <v>40</v>
      </c>
      <c r="W44" s="116">
        <f>'[1]Plan Indicativo'!U44</f>
        <v>0</v>
      </c>
      <c r="X44" s="158">
        <f>'[1]Plan Indicativo'!V44</f>
        <v>0</v>
      </c>
      <c r="Y44" s="189">
        <f>'[1]Plan Indicativo'!W44</f>
        <v>12</v>
      </c>
      <c r="Z44" s="158">
        <f>'[1]Plan Indicativo'!X44</f>
        <v>0.3</v>
      </c>
      <c r="AA44" s="113">
        <f>'[1]Plan Indicativo'!Y44</f>
        <v>14</v>
      </c>
      <c r="AB44" s="158">
        <f>'[1]Plan Indicativo'!Z44</f>
        <v>0.35</v>
      </c>
      <c r="AC44" s="113">
        <f>'[1]Plan Indicativo'!AA44</f>
        <v>14</v>
      </c>
      <c r="AD44" s="24">
        <f>'[1]Plan Indicativo'!AB44</f>
        <v>0.35</v>
      </c>
      <c r="AE44" s="116">
        <v>0</v>
      </c>
      <c r="AF44" s="113">
        <f>'[12]Plan de Acción-metas'!O14</f>
        <v>12</v>
      </c>
      <c r="AG44" s="113"/>
      <c r="AH44" s="259"/>
      <c r="AI44" s="11" t="str">
        <f t="shared" si="22"/>
        <v xml:space="preserve"> -</v>
      </c>
      <c r="AJ44" s="99" t="str">
        <f t="shared" si="0"/>
        <v xml:space="preserve"> -</v>
      </c>
      <c r="AK44" s="11">
        <f t="shared" si="5"/>
        <v>1</v>
      </c>
      <c r="AL44" s="75">
        <f t="shared" si="1"/>
        <v>1</v>
      </c>
      <c r="AM44" s="11">
        <f t="shared" si="6"/>
        <v>0</v>
      </c>
      <c r="AN44" s="75">
        <f t="shared" si="2"/>
        <v>0</v>
      </c>
      <c r="AO44" s="11">
        <f t="shared" si="7"/>
        <v>0</v>
      </c>
      <c r="AP44" s="75">
        <f t="shared" si="3"/>
        <v>0</v>
      </c>
      <c r="AQ44" s="12">
        <f t="shared" si="8"/>
        <v>0.3</v>
      </c>
      <c r="AR44" s="11">
        <f t="shared" si="21"/>
        <v>0.3</v>
      </c>
      <c r="AS44" s="100">
        <f t="shared" si="9"/>
        <v>0.3</v>
      </c>
      <c r="AT44" s="25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20"/>
      <c r="BH44" s="48">
        <f t="shared" si="10"/>
        <v>0</v>
      </c>
      <c r="BI44" s="23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20"/>
      <c r="BW44" s="53">
        <f t="shared" si="11"/>
        <v>0</v>
      </c>
      <c r="BX44" s="54">
        <v>0</v>
      </c>
      <c r="BY44" s="55">
        <v>0</v>
      </c>
      <c r="BZ44" s="62" t="str">
        <f t="shared" si="12"/>
        <v xml:space="preserve"> -</v>
      </c>
      <c r="CA44" s="63" t="str">
        <f t="shared" si="13"/>
        <v xml:space="preserve"> -</v>
      </c>
      <c r="CB44" s="64" t="str">
        <f t="shared" si="14"/>
        <v xml:space="preserve"> -</v>
      </c>
      <c r="CC44" s="23">
        <f>'[12]Plan de Acción-metas'!R14</f>
        <v>80000000</v>
      </c>
      <c r="CD44" s="7">
        <f>'[12]Plan de Acción-metas'!S14</f>
        <v>0</v>
      </c>
      <c r="CE44" s="7">
        <f>'[12]Plan de Acción-metas'!T14</f>
        <v>0</v>
      </c>
      <c r="CF44" s="7">
        <f>'[12]Plan de Acción-metas'!U14</f>
        <v>0</v>
      </c>
      <c r="CG44" s="7">
        <f>'[12]Plan de Acción-metas'!V14</f>
        <v>0</v>
      </c>
      <c r="CH44" s="7">
        <f>'[12]Plan de Acción-metas'!W14</f>
        <v>0</v>
      </c>
      <c r="CI44" s="7">
        <f>'[12]Plan de Acción-metas'!X14</f>
        <v>0</v>
      </c>
      <c r="CJ44" s="7">
        <f>'[12]Plan de Acción-metas'!Y14</f>
        <v>0</v>
      </c>
      <c r="CK44" s="7">
        <f>'[12]Plan de Acción-metas'!Z14</f>
        <v>0</v>
      </c>
      <c r="CL44" s="7">
        <f>'[12]Plan de Acción-metas'!AA14</f>
        <v>0</v>
      </c>
      <c r="CM44" s="7">
        <f>'[12]Plan de Acción-metas'!AB14</f>
        <v>0</v>
      </c>
      <c r="CN44" s="7">
        <f>'[12]Plan de Acción-metas'!AC14</f>
        <v>0</v>
      </c>
      <c r="CO44" s="7">
        <f>'[12]Plan de Acción-metas'!AD14</f>
        <v>0</v>
      </c>
      <c r="CP44" s="20">
        <f>'[12]Plan de Acción-metas'!AE14</f>
        <v>0</v>
      </c>
      <c r="CQ44" s="48">
        <f t="shared" si="15"/>
        <v>80000000</v>
      </c>
      <c r="CR44" s="23">
        <f>'[12]Plan de Acción-metas'!AG14</f>
        <v>74583333.329999998</v>
      </c>
      <c r="CS44" s="7">
        <f>'[12]Plan de Acción-metas'!AH14</f>
        <v>0</v>
      </c>
      <c r="CT44" s="7">
        <f>'[12]Plan de Acción-metas'!AI14</f>
        <v>0</v>
      </c>
      <c r="CU44" s="7">
        <f>'[12]Plan de Acción-metas'!AJ14</f>
        <v>0</v>
      </c>
      <c r="CV44" s="7">
        <f>'[12]Plan de Acción-metas'!AK14</f>
        <v>0</v>
      </c>
      <c r="CW44" s="7">
        <f>'[12]Plan de Acción-metas'!AL14</f>
        <v>0</v>
      </c>
      <c r="CX44" s="7">
        <f>'[12]Plan de Acción-metas'!AM14</f>
        <v>0</v>
      </c>
      <c r="CY44" s="7">
        <f>'[12]Plan de Acción-metas'!AN14</f>
        <v>0</v>
      </c>
      <c r="CZ44" s="7">
        <f>'[12]Plan de Acción-metas'!AO14</f>
        <v>0</v>
      </c>
      <c r="DA44" s="7">
        <f>'[12]Plan de Acción-metas'!AP14</f>
        <v>0</v>
      </c>
      <c r="DB44" s="7">
        <f>'[12]Plan de Acción-metas'!AQ14</f>
        <v>0</v>
      </c>
      <c r="DC44" s="7">
        <f>'[12]Plan de Acción-metas'!AR14</f>
        <v>0</v>
      </c>
      <c r="DD44" s="7">
        <f>'[12]Plan de Acción-metas'!AS14</f>
        <v>0</v>
      </c>
      <c r="DE44" s="20">
        <f>'[12]Plan de Acción-metas'!AT14</f>
        <v>0</v>
      </c>
      <c r="DF44" s="53">
        <f t="shared" si="16"/>
        <v>74583333.329999998</v>
      </c>
      <c r="DG44" s="54">
        <f>'[12]Plan de Acción-metas'!AV14</f>
        <v>74583333.329999998</v>
      </c>
      <c r="DH44" s="68">
        <f>'[12]Plan de Acción-metas'!AW14</f>
        <v>74583333.329999998</v>
      </c>
      <c r="DI44" s="69">
        <f t="shared" si="17"/>
        <v>0.93229166662499996</v>
      </c>
      <c r="DJ44" s="63">
        <f t="shared" si="18"/>
        <v>0.93229166662499996</v>
      </c>
      <c r="DK44" s="64">
        <f t="shared" si="19"/>
        <v>0.93229166662499996</v>
      </c>
      <c r="DL44" s="25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8"/>
      <c r="ES44" s="8"/>
      <c r="ET44" s="8"/>
      <c r="EU44" s="9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8"/>
      <c r="GB44" s="8"/>
      <c r="GC44" s="8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8"/>
      <c r="HK44" s="8"/>
      <c r="HL44" s="70"/>
      <c r="HM44" s="72" t="str">
        <f>'[1]Plan Indicativo'!BL44</f>
        <v>Secretaría de Salud y Ambiente</v>
      </c>
    </row>
    <row r="45" spans="1:221" ht="60">
      <c r="A45" s="18">
        <f>'[1]Plan Indicativo'!A45</f>
        <v>38</v>
      </c>
      <c r="B45" s="4" t="str">
        <f>'[1]Plan Indicativo'!B45</f>
        <v>LE-3</v>
      </c>
      <c r="C45" s="5" t="str">
        <f>'[1]Plan Indicativo'!C45</f>
        <v>Territorio seguro y sostenible</v>
      </c>
      <c r="D45" s="5" t="str">
        <f>'[1]Plan Indicativo'!D45</f>
        <v>Ambiente y desarrollo sostenible.</v>
      </c>
      <c r="E45" s="4">
        <f>'[1]Plan Indicativo'!E45</f>
        <v>32</v>
      </c>
      <c r="F45" s="6" t="str">
        <f>'[1]Plan Indicativo'!F45</f>
        <v>Disminuir a 12% las áreas de ecosistemas degradados</v>
      </c>
      <c r="G45" s="6" t="str">
        <f>'[1]Plan Indicativo'!G45</f>
        <v>Reducir 60 hectareas de ecosistemas degradados dentro del DRMI de Bucaramanga</v>
      </c>
      <c r="H45" s="4" t="str">
        <f>'[1]Plan Indicativo'!H45</f>
        <v>00000032</v>
      </c>
      <c r="I45" s="6" t="str">
        <f>'[1]Plan Indicativo'!I45</f>
        <v>Áreas en proceso de restauración, recuperación y rehabilitación de ecosistemas degradados</v>
      </c>
      <c r="J45" s="4">
        <f>'[1]Plan Indicativo'!J45</f>
        <v>307.87</v>
      </c>
      <c r="K45" s="4">
        <f>'[1]Plan Indicativo'!K45</f>
        <v>247.87</v>
      </c>
      <c r="L45" s="4" t="str">
        <f>'[1]Plan Indicativo'!L45</f>
        <v>3201</v>
      </c>
      <c r="M45" s="5" t="str">
        <f>'[1]Plan Indicativo'!M45</f>
        <v>Fortalecimiento del desempeño ambiental de los sectores productivos (3201).</v>
      </c>
      <c r="N45" s="4" t="str">
        <f>'[1]Plan Indicativo'!N45</f>
        <v>3201002</v>
      </c>
      <c r="O45" s="6" t="str">
        <f>'[1]Plan Indicativo'!O45</f>
        <v>Realizar 1 documento de lineamientos técnicos para el fortalecimiento del desempeño ambiental de la minería de subsistencia en el municipio.</v>
      </c>
      <c r="P45" s="4">
        <f>'[1]Plan Indicativo'!P45</f>
        <v>320100200</v>
      </c>
      <c r="Q45" s="6" t="str">
        <f>'[1]Plan Indicativo'!Q45</f>
        <v>Documentos de lineamientos técnicos realizados (320100200).</v>
      </c>
      <c r="R45" s="4" t="str">
        <f>'[1]Plan Indicativo'!AC45</f>
        <v>Acumulativa</v>
      </c>
      <c r="S45" s="4" t="str">
        <f>'[1]Plan Indicativo'!AD45</f>
        <v>11
13</v>
      </c>
      <c r="T45" s="7">
        <f>'[1]Plan Indicativo'!R45</f>
        <v>0</v>
      </c>
      <c r="U45" s="4" t="str">
        <f>'[1]Plan Indicativo'!S45</f>
        <v>Número</v>
      </c>
      <c r="V45" s="20">
        <f>'[1]Plan Indicativo'!T45</f>
        <v>1</v>
      </c>
      <c r="W45" s="260">
        <f>'[1]Plan Indicativo'!U45</f>
        <v>0.5</v>
      </c>
      <c r="X45" s="158">
        <f>'[1]Plan Indicativo'!V45</f>
        <v>0.5</v>
      </c>
      <c r="Y45" s="189">
        <f>'[1]Plan Indicativo'!W45</f>
        <v>0.5</v>
      </c>
      <c r="Z45" s="158">
        <f>'[1]Plan Indicativo'!X45</f>
        <v>0.5</v>
      </c>
      <c r="AA45" s="113">
        <f>'[1]Plan Indicativo'!Y45</f>
        <v>0</v>
      </c>
      <c r="AB45" s="158">
        <f>'[1]Plan Indicativo'!Z45</f>
        <v>0</v>
      </c>
      <c r="AC45" s="113">
        <f>'[1]Plan Indicativo'!AA45</f>
        <v>0</v>
      </c>
      <c r="AD45" s="24">
        <f>'[1]Plan Indicativo'!AB45</f>
        <v>0</v>
      </c>
      <c r="AE45" s="260">
        <v>0.79</v>
      </c>
      <c r="AF45" s="261">
        <f>'[12]Plan de Acción-metas'!O15</f>
        <v>0.5</v>
      </c>
      <c r="AG45" s="261"/>
      <c r="AH45" s="262"/>
      <c r="AI45" s="11">
        <f t="shared" si="22"/>
        <v>1.58</v>
      </c>
      <c r="AJ45" s="99">
        <f t="shared" si="0"/>
        <v>1</v>
      </c>
      <c r="AK45" s="11">
        <f t="shared" si="5"/>
        <v>1</v>
      </c>
      <c r="AL45" s="75">
        <f t="shared" si="1"/>
        <v>1</v>
      </c>
      <c r="AM45" s="11" t="str">
        <f t="shared" si="6"/>
        <v xml:space="preserve"> -</v>
      </c>
      <c r="AN45" s="75" t="str">
        <f t="shared" si="2"/>
        <v xml:space="preserve"> -</v>
      </c>
      <c r="AO45" s="11" t="str">
        <f t="shared" si="7"/>
        <v xml:space="preserve"> -</v>
      </c>
      <c r="AP45" s="75" t="str">
        <f t="shared" si="3"/>
        <v xml:space="preserve"> -</v>
      </c>
      <c r="AQ45" s="12">
        <f t="shared" si="8"/>
        <v>1</v>
      </c>
      <c r="AR45" s="11">
        <f t="shared" si="21"/>
        <v>1.29</v>
      </c>
      <c r="AS45" s="100">
        <f t="shared" si="9"/>
        <v>1</v>
      </c>
      <c r="AT45" s="25">
        <v>235230000</v>
      </c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20"/>
      <c r="BH45" s="48">
        <f t="shared" si="10"/>
        <v>235230000</v>
      </c>
      <c r="BI45" s="23">
        <v>137583333.34</v>
      </c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20"/>
      <c r="BW45" s="53">
        <f t="shared" si="11"/>
        <v>137583333.34</v>
      </c>
      <c r="BX45" s="54">
        <v>137583333.34</v>
      </c>
      <c r="BY45" s="55">
        <v>137583333.34</v>
      </c>
      <c r="BZ45" s="62">
        <f t="shared" si="12"/>
        <v>0.58488854882455465</v>
      </c>
      <c r="CA45" s="63">
        <f t="shared" si="13"/>
        <v>0.58488854882455465</v>
      </c>
      <c r="CB45" s="64">
        <f t="shared" si="14"/>
        <v>0.58488854882455465</v>
      </c>
      <c r="CC45" s="23">
        <f>'[12]Plan de Acción-metas'!R15</f>
        <v>242000000</v>
      </c>
      <c r="CD45" s="7">
        <f>'[12]Plan de Acción-metas'!S15</f>
        <v>0</v>
      </c>
      <c r="CE45" s="7">
        <f>'[12]Plan de Acción-metas'!T15</f>
        <v>0</v>
      </c>
      <c r="CF45" s="7">
        <f>'[12]Plan de Acción-metas'!U15</f>
        <v>0</v>
      </c>
      <c r="CG45" s="7">
        <f>'[12]Plan de Acción-metas'!V15</f>
        <v>0</v>
      </c>
      <c r="CH45" s="7">
        <f>'[12]Plan de Acción-metas'!W15</f>
        <v>0</v>
      </c>
      <c r="CI45" s="7">
        <f>'[12]Plan de Acción-metas'!X15</f>
        <v>0</v>
      </c>
      <c r="CJ45" s="7">
        <f>'[12]Plan de Acción-metas'!Y15</f>
        <v>0</v>
      </c>
      <c r="CK45" s="7">
        <f>'[12]Plan de Acción-metas'!Z15</f>
        <v>0</v>
      </c>
      <c r="CL45" s="7">
        <f>'[12]Plan de Acción-metas'!AA15</f>
        <v>0</v>
      </c>
      <c r="CM45" s="7">
        <f>'[12]Plan de Acción-metas'!AB15</f>
        <v>0</v>
      </c>
      <c r="CN45" s="7">
        <f>'[12]Plan de Acción-metas'!AC15</f>
        <v>0</v>
      </c>
      <c r="CO45" s="7">
        <f>'[12]Plan de Acción-metas'!AD15</f>
        <v>0</v>
      </c>
      <c r="CP45" s="20">
        <f>'[12]Plan de Acción-metas'!AE15</f>
        <v>0</v>
      </c>
      <c r="CQ45" s="48">
        <f t="shared" si="15"/>
        <v>242000000</v>
      </c>
      <c r="CR45" s="23">
        <f>'[12]Plan de Acción-metas'!AG15</f>
        <v>156083333.33000001</v>
      </c>
      <c r="CS45" s="7">
        <f>'[12]Plan de Acción-metas'!AH15</f>
        <v>0</v>
      </c>
      <c r="CT45" s="7">
        <f>'[12]Plan de Acción-metas'!AI15</f>
        <v>0</v>
      </c>
      <c r="CU45" s="7">
        <f>'[12]Plan de Acción-metas'!AJ15</f>
        <v>0</v>
      </c>
      <c r="CV45" s="7">
        <f>'[12]Plan de Acción-metas'!AK15</f>
        <v>0</v>
      </c>
      <c r="CW45" s="7">
        <f>'[12]Plan de Acción-metas'!AL15</f>
        <v>0</v>
      </c>
      <c r="CX45" s="7">
        <f>'[12]Plan de Acción-metas'!AM15</f>
        <v>0</v>
      </c>
      <c r="CY45" s="7">
        <f>'[12]Plan de Acción-metas'!AN15</f>
        <v>0</v>
      </c>
      <c r="CZ45" s="7">
        <f>'[12]Plan de Acción-metas'!AO15</f>
        <v>0</v>
      </c>
      <c r="DA45" s="7">
        <f>'[12]Plan de Acción-metas'!AP15</f>
        <v>0</v>
      </c>
      <c r="DB45" s="7">
        <f>'[12]Plan de Acción-metas'!AQ15</f>
        <v>0</v>
      </c>
      <c r="DC45" s="7">
        <f>'[12]Plan de Acción-metas'!AR15</f>
        <v>0</v>
      </c>
      <c r="DD45" s="7">
        <f>'[12]Plan de Acción-metas'!AS15</f>
        <v>0</v>
      </c>
      <c r="DE45" s="20">
        <f>'[12]Plan de Acción-metas'!AT15</f>
        <v>0</v>
      </c>
      <c r="DF45" s="53">
        <f t="shared" si="16"/>
        <v>156083333.33000001</v>
      </c>
      <c r="DG45" s="54">
        <f>'[12]Plan de Acción-metas'!AV15</f>
        <v>156083333.33000001</v>
      </c>
      <c r="DH45" s="68">
        <f>'[12]Plan de Acción-metas'!AW15</f>
        <v>156083333.33000001</v>
      </c>
      <c r="DI45" s="69">
        <f t="shared" si="17"/>
        <v>0.64497245177685958</v>
      </c>
      <c r="DJ45" s="63">
        <f t="shared" si="18"/>
        <v>0.64497245177685958</v>
      </c>
      <c r="DK45" s="64">
        <f t="shared" si="19"/>
        <v>0.64497245177685958</v>
      </c>
      <c r="DL45" s="25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8"/>
      <c r="ES45" s="8"/>
      <c r="ET45" s="8"/>
      <c r="EU45" s="9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8"/>
      <c r="GB45" s="8"/>
      <c r="GC45" s="8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8"/>
      <c r="HK45" s="8"/>
      <c r="HL45" s="70"/>
      <c r="HM45" s="72" t="str">
        <f>'[1]Plan Indicativo'!BL45</f>
        <v>Secretaría de Salud y Ambiente</v>
      </c>
    </row>
    <row r="46" spans="1:221" ht="45">
      <c r="A46" s="18">
        <f>'[1]Plan Indicativo'!A46</f>
        <v>39</v>
      </c>
      <c r="B46" s="4" t="str">
        <f>'[1]Plan Indicativo'!B46</f>
        <v>LE-3</v>
      </c>
      <c r="C46" s="5" t="str">
        <f>'[1]Plan Indicativo'!C46</f>
        <v>Territorio seguro y sostenible</v>
      </c>
      <c r="D46" s="5" t="str">
        <f>'[1]Plan Indicativo'!D46</f>
        <v>Ambiente y desarrollo sostenible.</v>
      </c>
      <c r="E46" s="4">
        <f>'[1]Plan Indicativo'!E46</f>
        <v>32</v>
      </c>
      <c r="F46" s="6" t="str">
        <f>'[1]Plan Indicativo'!F46</f>
        <v>Disminuir a 12% las áreas de ecosistemas degradados</v>
      </c>
      <c r="G46" s="6" t="str">
        <f>'[1]Plan Indicativo'!G46</f>
        <v>Reducir 60 hectareas de ecosistemas degradados dentro del DRMI de Bucaramanga</v>
      </c>
      <c r="H46" s="4" t="str">
        <f>'[1]Plan Indicativo'!H46</f>
        <v>00000032</v>
      </c>
      <c r="I46" s="6" t="str">
        <f>'[1]Plan Indicativo'!I46</f>
        <v>Áreas en proceso de restauración, recuperación y rehabilitación de ecosistemas degradados</v>
      </c>
      <c r="J46" s="4">
        <f>'[1]Plan Indicativo'!J46</f>
        <v>307.87</v>
      </c>
      <c r="K46" s="4">
        <f>'[1]Plan Indicativo'!K46</f>
        <v>247.87</v>
      </c>
      <c r="L46" s="4" t="str">
        <f>'[1]Plan Indicativo'!L46</f>
        <v>3202</v>
      </c>
      <c r="M46" s="5" t="str">
        <f>'[1]Plan Indicativo'!M46</f>
        <v>Conservación de la biodiversidad y sus servicios ecosistémicos (3202)</v>
      </c>
      <c r="N46" s="4" t="str">
        <f>'[1]Plan Indicativo'!N46</f>
        <v>3202043</v>
      </c>
      <c r="O46" s="6" t="str">
        <f>'[1]Plan Indicativo'!O46</f>
        <v xml:space="preserve">Implementar servicio de apoyo financiero para el pago por Servicios ambientales de 986,23 Has </v>
      </c>
      <c r="P46" s="4">
        <f>'[1]Plan Indicativo'!P46</f>
        <v>320204300</v>
      </c>
      <c r="Q46" s="6" t="str">
        <f>'[1]Plan Indicativo'!Q46</f>
        <v>Áreas con esquemas de Pago por Servicios Ambientales implementados (320204300).</v>
      </c>
      <c r="R46" s="4" t="str">
        <f>'[1]Plan Indicativo'!AC46</f>
        <v>No Acumulativa</v>
      </c>
      <c r="S46" s="4" t="str">
        <f>'[1]Plan Indicativo'!AD46</f>
        <v>13
15</v>
      </c>
      <c r="T46" s="7">
        <f>'[1]Plan Indicativo'!R46</f>
        <v>986.23</v>
      </c>
      <c r="U46" s="4" t="str">
        <f>'[1]Plan Indicativo'!S46</f>
        <v>Hectáreas</v>
      </c>
      <c r="V46" s="20">
        <f>'[1]Plan Indicativo'!T46</f>
        <v>986.23</v>
      </c>
      <c r="W46" s="116">
        <f>'[1]Plan Indicativo'!U46</f>
        <v>0</v>
      </c>
      <c r="X46" s="158">
        <f>'[1]Plan Indicativo'!V46</f>
        <v>0</v>
      </c>
      <c r="Y46" s="189">
        <f>'[1]Plan Indicativo'!W46</f>
        <v>723.96</v>
      </c>
      <c r="Z46" s="158">
        <f>'[1]Plan Indicativo'!X46</f>
        <v>0.33</v>
      </c>
      <c r="AA46" s="113">
        <f>'[1]Plan Indicativo'!Y46</f>
        <v>986.23</v>
      </c>
      <c r="AB46" s="158">
        <f>'[1]Plan Indicativo'!Z46</f>
        <v>0.33</v>
      </c>
      <c r="AC46" s="113">
        <f>'[1]Plan Indicativo'!AA46</f>
        <v>986.23</v>
      </c>
      <c r="AD46" s="24">
        <f>'[1]Plan Indicativo'!AB46</f>
        <v>0.34</v>
      </c>
      <c r="AE46" s="260">
        <v>0</v>
      </c>
      <c r="AF46" s="261">
        <f>'[12]Plan de Acción-metas'!O16</f>
        <v>723.96</v>
      </c>
      <c r="AG46" s="261"/>
      <c r="AH46" s="262"/>
      <c r="AI46" s="11" t="str">
        <f t="shared" si="22"/>
        <v xml:space="preserve"> -</v>
      </c>
      <c r="AJ46" s="99" t="str">
        <f t="shared" si="0"/>
        <v xml:space="preserve"> -</v>
      </c>
      <c r="AK46" s="11">
        <f t="shared" si="5"/>
        <v>1</v>
      </c>
      <c r="AL46" s="75">
        <f t="shared" si="1"/>
        <v>1</v>
      </c>
      <c r="AM46" s="11">
        <f t="shared" si="6"/>
        <v>0</v>
      </c>
      <c r="AN46" s="75">
        <f t="shared" si="2"/>
        <v>0</v>
      </c>
      <c r="AO46" s="11">
        <f t="shared" si="7"/>
        <v>0</v>
      </c>
      <c r="AP46" s="75">
        <f t="shared" si="3"/>
        <v>0</v>
      </c>
      <c r="AQ46" s="12">
        <f t="shared" si="8"/>
        <v>0.33333333333333331</v>
      </c>
      <c r="AR46" s="11">
        <f>+AVERAGE(AL46,AN46,AP46)</f>
        <v>0.33333333333333331</v>
      </c>
      <c r="AS46" s="100">
        <f t="shared" si="9"/>
        <v>0.33333333333333331</v>
      </c>
      <c r="AT46" s="25">
        <v>2991361028</v>
      </c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20"/>
      <c r="BH46" s="48">
        <f t="shared" si="10"/>
        <v>2991361028</v>
      </c>
      <c r="BI46" s="23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20"/>
      <c r="BW46" s="53">
        <f t="shared" si="11"/>
        <v>0</v>
      </c>
      <c r="BX46" s="54">
        <v>0</v>
      </c>
      <c r="BY46" s="55">
        <v>0</v>
      </c>
      <c r="BZ46" s="62">
        <f t="shared" si="12"/>
        <v>0</v>
      </c>
      <c r="CA46" s="63" t="str">
        <f t="shared" si="13"/>
        <v>0,0%</v>
      </c>
      <c r="CB46" s="64" t="str">
        <f t="shared" si="14"/>
        <v>0,0%</v>
      </c>
      <c r="CC46" s="23">
        <f>'[12]Plan de Acción-metas'!R16</f>
        <v>3420000000</v>
      </c>
      <c r="CD46" s="7">
        <f>'[12]Plan de Acción-metas'!S16</f>
        <v>0</v>
      </c>
      <c r="CE46" s="7">
        <f>'[12]Plan de Acción-metas'!T16</f>
        <v>0</v>
      </c>
      <c r="CF46" s="7">
        <f>'[12]Plan de Acción-metas'!U16</f>
        <v>0</v>
      </c>
      <c r="CG46" s="7">
        <f>'[12]Plan de Acción-metas'!V16</f>
        <v>0</v>
      </c>
      <c r="CH46" s="7">
        <f>'[12]Plan de Acción-metas'!W16</f>
        <v>0</v>
      </c>
      <c r="CI46" s="7">
        <f>'[12]Plan de Acción-metas'!X16</f>
        <v>0</v>
      </c>
      <c r="CJ46" s="7">
        <f>'[12]Plan de Acción-metas'!Y16</f>
        <v>0</v>
      </c>
      <c r="CK46" s="7">
        <f>'[12]Plan de Acción-metas'!Z16</f>
        <v>0</v>
      </c>
      <c r="CL46" s="7">
        <f>'[12]Plan de Acción-metas'!AA16</f>
        <v>0</v>
      </c>
      <c r="CM46" s="7">
        <f>'[12]Plan de Acción-metas'!AB16</f>
        <v>0</v>
      </c>
      <c r="CN46" s="7">
        <f>'[12]Plan de Acción-metas'!AC16</f>
        <v>0</v>
      </c>
      <c r="CO46" s="7">
        <f>'[12]Plan de Acción-metas'!AD16</f>
        <v>0</v>
      </c>
      <c r="CP46" s="20">
        <f>'[12]Plan de Acción-metas'!AE16</f>
        <v>2000000000</v>
      </c>
      <c r="CQ46" s="48">
        <f t="shared" si="15"/>
        <v>5420000000</v>
      </c>
      <c r="CR46" s="23">
        <f>'[12]Plan de Acción-metas'!AG16</f>
        <v>800888900</v>
      </c>
      <c r="CS46" s="7">
        <f>'[12]Plan de Acción-metas'!AH16</f>
        <v>0</v>
      </c>
      <c r="CT46" s="7">
        <f>'[12]Plan de Acción-metas'!AI16</f>
        <v>0</v>
      </c>
      <c r="CU46" s="7">
        <f>'[12]Plan de Acción-metas'!AJ16</f>
        <v>0</v>
      </c>
      <c r="CV46" s="7">
        <f>'[12]Plan de Acción-metas'!AK16</f>
        <v>0</v>
      </c>
      <c r="CW46" s="7">
        <f>'[12]Plan de Acción-metas'!AL16</f>
        <v>0</v>
      </c>
      <c r="CX46" s="7">
        <f>'[12]Plan de Acción-metas'!AM16</f>
        <v>0</v>
      </c>
      <c r="CY46" s="7">
        <f>'[12]Plan de Acción-metas'!AN16</f>
        <v>0</v>
      </c>
      <c r="CZ46" s="7">
        <f>'[12]Plan de Acción-metas'!AO16</f>
        <v>0</v>
      </c>
      <c r="DA46" s="7">
        <f>'[12]Plan de Acción-metas'!AP16</f>
        <v>0</v>
      </c>
      <c r="DB46" s="7">
        <f>'[12]Plan de Acción-metas'!AQ16</f>
        <v>0</v>
      </c>
      <c r="DC46" s="7">
        <f>'[12]Plan de Acción-metas'!AR16</f>
        <v>0</v>
      </c>
      <c r="DD46" s="7">
        <f>'[12]Plan de Acción-metas'!AS16</f>
        <v>0</v>
      </c>
      <c r="DE46" s="20">
        <f>'[12]Plan de Acción-metas'!AT16</f>
        <v>0</v>
      </c>
      <c r="DF46" s="53">
        <f t="shared" si="16"/>
        <v>800888900</v>
      </c>
      <c r="DG46" s="54">
        <f>'[12]Plan de Acción-metas'!AV16</f>
        <v>352243200</v>
      </c>
      <c r="DH46" s="68">
        <f>'[12]Plan de Acción-metas'!AW16</f>
        <v>352243200</v>
      </c>
      <c r="DI46" s="69">
        <f t="shared" si="17"/>
        <v>0.14776547970479706</v>
      </c>
      <c r="DJ46" s="63">
        <f t="shared" si="18"/>
        <v>6.4989520295202954E-2</v>
      </c>
      <c r="DK46" s="64">
        <f t="shared" si="19"/>
        <v>6.4989520295202954E-2</v>
      </c>
      <c r="DL46" s="25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8"/>
      <c r="ES46" s="8"/>
      <c r="ET46" s="8"/>
      <c r="EU46" s="9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8"/>
      <c r="GB46" s="8"/>
      <c r="GC46" s="8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8"/>
      <c r="HK46" s="8"/>
      <c r="HL46" s="70"/>
      <c r="HM46" s="72" t="str">
        <f>'[1]Plan Indicativo'!BL46</f>
        <v>Secretaría de Salud y Ambiente</v>
      </c>
    </row>
    <row r="47" spans="1:221" ht="45">
      <c r="A47" s="18">
        <f>'[1]Plan Indicativo'!A47</f>
        <v>40</v>
      </c>
      <c r="B47" s="4" t="str">
        <f>'[1]Plan Indicativo'!B47</f>
        <v>LE-3</v>
      </c>
      <c r="C47" s="5" t="str">
        <f>'[1]Plan Indicativo'!C47</f>
        <v>Territorio seguro y sostenible</v>
      </c>
      <c r="D47" s="5" t="str">
        <f>'[1]Plan Indicativo'!D47</f>
        <v>Ambiente y desarrollo sostenible.</v>
      </c>
      <c r="E47" s="4">
        <f>'[1]Plan Indicativo'!E47</f>
        <v>32</v>
      </c>
      <c r="F47" s="6" t="str">
        <f>'[1]Plan Indicativo'!F47</f>
        <v>Disminuir a 12% las áreas de ecosistemas degradados</v>
      </c>
      <c r="G47" s="6" t="str">
        <f>'[1]Plan Indicativo'!G47</f>
        <v>Reducir 60 hectareas de ecosistemas degradados dentro del DRMI de Bucaramanga</v>
      </c>
      <c r="H47" s="4" t="str">
        <f>'[1]Plan Indicativo'!H47</f>
        <v>00000032</v>
      </c>
      <c r="I47" s="6" t="str">
        <f>'[1]Plan Indicativo'!I47</f>
        <v>Áreas en proceso de restauración, recuperación y rehabilitación de ecosistemas degradados</v>
      </c>
      <c r="J47" s="4">
        <f>'[1]Plan Indicativo'!J47</f>
        <v>307.87</v>
      </c>
      <c r="K47" s="4">
        <f>'[1]Plan Indicativo'!K47</f>
        <v>247.87</v>
      </c>
      <c r="L47" s="4" t="str">
        <f>'[1]Plan Indicativo'!L47</f>
        <v>3202</v>
      </c>
      <c r="M47" s="5" t="str">
        <f>'[1]Plan Indicativo'!M47</f>
        <v>Conservación de la biodiversidad y sus servicios ecosistémicos (3202)</v>
      </c>
      <c r="N47" s="4" t="str">
        <f>'[1]Plan Indicativo'!N47</f>
        <v>3202049</v>
      </c>
      <c r="O47" s="6" t="str">
        <f>'[1]Plan Indicativo'!O47</f>
        <v>Mantener la cobertura vegetal 20 Has en proceso de recuperación</v>
      </c>
      <c r="P47" s="4">
        <f>'[1]Plan Indicativo'!P47</f>
        <v>320204900</v>
      </c>
      <c r="Q47" s="6" t="str">
        <f>'[1]Plan Indicativo'!Q47</f>
        <v>Áreas en proceso de recuperación de cobertura vegetal (320204900).</v>
      </c>
      <c r="R47" s="4" t="str">
        <f>'[1]Plan Indicativo'!AC47</f>
        <v>Acumulativa</v>
      </c>
      <c r="S47" s="4" t="str">
        <f>'[1]Plan Indicativo'!AD47</f>
        <v>13
15</v>
      </c>
      <c r="T47" s="7">
        <f>'[1]Plan Indicativo'!R47</f>
        <v>0</v>
      </c>
      <c r="U47" s="4" t="str">
        <f>'[1]Plan Indicativo'!S47</f>
        <v>Hectáreas</v>
      </c>
      <c r="V47" s="20">
        <f>'[1]Plan Indicativo'!T47</f>
        <v>20</v>
      </c>
      <c r="W47" s="116">
        <f>'[1]Plan Indicativo'!U47</f>
        <v>2</v>
      </c>
      <c r="X47" s="158">
        <f>'[1]Plan Indicativo'!V47</f>
        <v>0.1</v>
      </c>
      <c r="Y47" s="189">
        <f>'[1]Plan Indicativo'!W47</f>
        <v>5</v>
      </c>
      <c r="Z47" s="158">
        <f>'[1]Plan Indicativo'!X47</f>
        <v>0.25</v>
      </c>
      <c r="AA47" s="113">
        <f>'[1]Plan Indicativo'!Y47</f>
        <v>8</v>
      </c>
      <c r="AB47" s="158">
        <f>'[1]Plan Indicativo'!Z47</f>
        <v>0.4</v>
      </c>
      <c r="AC47" s="113">
        <f>'[1]Plan Indicativo'!AA47</f>
        <v>5</v>
      </c>
      <c r="AD47" s="24">
        <f>'[1]Plan Indicativo'!AB47</f>
        <v>0.25</v>
      </c>
      <c r="AE47" s="116">
        <v>1.5</v>
      </c>
      <c r="AF47" s="113">
        <f>'[12]Plan de Acción-metas'!O17</f>
        <v>8.3800000000000008</v>
      </c>
      <c r="AG47" s="113"/>
      <c r="AH47" s="259"/>
      <c r="AI47" s="11">
        <f t="shared" si="22"/>
        <v>0.75</v>
      </c>
      <c r="AJ47" s="99">
        <f t="shared" si="0"/>
        <v>0.75</v>
      </c>
      <c r="AK47" s="11">
        <f t="shared" si="5"/>
        <v>1.6760000000000002</v>
      </c>
      <c r="AL47" s="75">
        <f t="shared" si="1"/>
        <v>1</v>
      </c>
      <c r="AM47" s="11">
        <f t="shared" si="6"/>
        <v>0</v>
      </c>
      <c r="AN47" s="75">
        <f t="shared" si="2"/>
        <v>0</v>
      </c>
      <c r="AO47" s="11">
        <f t="shared" si="7"/>
        <v>0</v>
      </c>
      <c r="AP47" s="75">
        <f t="shared" si="3"/>
        <v>0</v>
      </c>
      <c r="AQ47" s="12">
        <f t="shared" si="8"/>
        <v>0.49400000000000005</v>
      </c>
      <c r="AR47" s="11">
        <f>+SUM(AE47:AH47)/V47</f>
        <v>0.49400000000000005</v>
      </c>
      <c r="AS47" s="100">
        <f t="shared" si="9"/>
        <v>0.49400000000000005</v>
      </c>
      <c r="AT47" s="25">
        <v>683580416.62</v>
      </c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20"/>
      <c r="BH47" s="48">
        <f t="shared" si="10"/>
        <v>683580416.62</v>
      </c>
      <c r="BI47" s="23">
        <v>279323333.32999998</v>
      </c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20"/>
      <c r="BW47" s="53">
        <f t="shared" si="11"/>
        <v>279323333.32999998</v>
      </c>
      <c r="BX47" s="54">
        <v>279323333.32999998</v>
      </c>
      <c r="BY47" s="55">
        <v>277723333.32999998</v>
      </c>
      <c r="BZ47" s="62">
        <f t="shared" si="12"/>
        <v>0.40861810335516802</v>
      </c>
      <c r="CA47" s="63">
        <f t="shared" si="13"/>
        <v>0.40861810335516802</v>
      </c>
      <c r="CB47" s="64">
        <f t="shared" si="14"/>
        <v>0.40627748627325794</v>
      </c>
      <c r="CC47" s="23">
        <f>'[12]Plan de Acción-metas'!R17</f>
        <v>120000000</v>
      </c>
      <c r="CD47" s="7">
        <f>'[12]Plan de Acción-metas'!S17</f>
        <v>0</v>
      </c>
      <c r="CE47" s="7">
        <f>'[12]Plan de Acción-metas'!T17</f>
        <v>0</v>
      </c>
      <c r="CF47" s="7">
        <f>'[12]Plan de Acción-metas'!U17</f>
        <v>0</v>
      </c>
      <c r="CG47" s="7">
        <f>'[12]Plan de Acción-metas'!V17</f>
        <v>0</v>
      </c>
      <c r="CH47" s="7">
        <f>'[12]Plan de Acción-metas'!W17</f>
        <v>0</v>
      </c>
      <c r="CI47" s="7">
        <f>'[12]Plan de Acción-metas'!X17</f>
        <v>0</v>
      </c>
      <c r="CJ47" s="7">
        <f>'[12]Plan de Acción-metas'!Y17</f>
        <v>0</v>
      </c>
      <c r="CK47" s="7">
        <f>'[12]Plan de Acción-metas'!Z17</f>
        <v>0</v>
      </c>
      <c r="CL47" s="7">
        <f>'[12]Plan de Acción-metas'!AA17</f>
        <v>0</v>
      </c>
      <c r="CM47" s="7">
        <f>'[12]Plan de Acción-metas'!AB17</f>
        <v>0</v>
      </c>
      <c r="CN47" s="7">
        <f>'[12]Plan de Acción-metas'!AC17</f>
        <v>0</v>
      </c>
      <c r="CO47" s="7">
        <f>'[12]Plan de Acción-metas'!AD17</f>
        <v>0</v>
      </c>
      <c r="CP47" s="20">
        <f>'[12]Plan de Acción-metas'!AE17</f>
        <v>103860000</v>
      </c>
      <c r="CQ47" s="48">
        <f t="shared" si="15"/>
        <v>223860000</v>
      </c>
      <c r="CR47" s="23">
        <f>'[12]Plan de Acción-metas'!AG17</f>
        <v>105600000</v>
      </c>
      <c r="CS47" s="7">
        <f>'[12]Plan de Acción-metas'!AH17</f>
        <v>0</v>
      </c>
      <c r="CT47" s="7">
        <f>'[12]Plan de Acción-metas'!AI17</f>
        <v>0</v>
      </c>
      <c r="CU47" s="7">
        <f>'[12]Plan de Acción-metas'!AJ17</f>
        <v>0</v>
      </c>
      <c r="CV47" s="7">
        <f>'[12]Plan de Acción-metas'!AK17</f>
        <v>0</v>
      </c>
      <c r="CW47" s="7">
        <f>'[12]Plan de Acción-metas'!AL17</f>
        <v>0</v>
      </c>
      <c r="CX47" s="7">
        <f>'[12]Plan de Acción-metas'!AM17</f>
        <v>0</v>
      </c>
      <c r="CY47" s="7">
        <f>'[12]Plan de Acción-metas'!AN17</f>
        <v>0</v>
      </c>
      <c r="CZ47" s="7">
        <f>'[12]Plan de Acción-metas'!AO17</f>
        <v>0</v>
      </c>
      <c r="DA47" s="7">
        <f>'[12]Plan de Acción-metas'!AP17</f>
        <v>0</v>
      </c>
      <c r="DB47" s="7">
        <f>'[12]Plan de Acción-metas'!AQ17</f>
        <v>0</v>
      </c>
      <c r="DC47" s="7">
        <f>'[12]Plan de Acción-metas'!AR17</f>
        <v>0</v>
      </c>
      <c r="DD47" s="7">
        <f>'[12]Plan de Acción-metas'!AS17</f>
        <v>0</v>
      </c>
      <c r="DE47" s="20">
        <f>'[12]Plan de Acción-metas'!AT17</f>
        <v>54453333.329999998</v>
      </c>
      <c r="DF47" s="53">
        <f t="shared" si="16"/>
        <v>160053333.32999998</v>
      </c>
      <c r="DG47" s="54">
        <f>'[12]Plan de Acción-metas'!AV17</f>
        <v>160053333.32999998</v>
      </c>
      <c r="DH47" s="68">
        <f>'[12]Plan de Acción-metas'!AW17</f>
        <v>160053333.32999998</v>
      </c>
      <c r="DI47" s="69">
        <f t="shared" si="17"/>
        <v>0.71497066617528804</v>
      </c>
      <c r="DJ47" s="63">
        <f t="shared" si="18"/>
        <v>0.71497066617528804</v>
      </c>
      <c r="DK47" s="64">
        <f t="shared" si="19"/>
        <v>0.71497066617528804</v>
      </c>
      <c r="DL47" s="25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8"/>
      <c r="ES47" s="8"/>
      <c r="ET47" s="8"/>
      <c r="EU47" s="9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8"/>
      <c r="GB47" s="8"/>
      <c r="GC47" s="8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8"/>
      <c r="HK47" s="8"/>
      <c r="HL47" s="70"/>
      <c r="HM47" s="72" t="str">
        <f>'[1]Plan Indicativo'!BL47</f>
        <v>Secretaría de Salud y Ambiente</v>
      </c>
    </row>
    <row r="48" spans="1:221" ht="45">
      <c r="A48" s="18">
        <f>'[1]Plan Indicativo'!A48</f>
        <v>41</v>
      </c>
      <c r="B48" s="4" t="str">
        <f>'[1]Plan Indicativo'!B48</f>
        <v>LE-3</v>
      </c>
      <c r="C48" s="5" t="str">
        <f>'[1]Plan Indicativo'!C48</f>
        <v>Territorio seguro y sostenible</v>
      </c>
      <c r="D48" s="5" t="str">
        <f>'[1]Plan Indicativo'!D48</f>
        <v>Ambiente y desarrollo sostenible.</v>
      </c>
      <c r="E48" s="4">
        <f>'[1]Plan Indicativo'!E48</f>
        <v>32</v>
      </c>
      <c r="F48" s="6" t="str">
        <f>'[1]Plan Indicativo'!F48</f>
        <v>Disminuir a 12% las áreas de ecosistemas degradados</v>
      </c>
      <c r="G48" s="6" t="str">
        <f>'[1]Plan Indicativo'!G48</f>
        <v>Reducir 60 hectareas de ecosistemas degradados dentro del DRMI de Bucaramanga</v>
      </c>
      <c r="H48" s="4" t="str">
        <f>'[1]Plan Indicativo'!H48</f>
        <v>00000032</v>
      </c>
      <c r="I48" s="6" t="str">
        <f>'[1]Plan Indicativo'!I48</f>
        <v>Áreas en proceso de restauración, recuperación y rehabilitación de ecosistemas degradados</v>
      </c>
      <c r="J48" s="4">
        <f>'[1]Plan Indicativo'!J48</f>
        <v>307.87</v>
      </c>
      <c r="K48" s="4">
        <f>'[1]Plan Indicativo'!K48</f>
        <v>247.87</v>
      </c>
      <c r="L48" s="4" t="str">
        <f>'[1]Plan Indicativo'!L48</f>
        <v>3202</v>
      </c>
      <c r="M48" s="5" t="str">
        <f>'[1]Plan Indicativo'!M48</f>
        <v>Conservación de la biodiversidad y sus servicios ecosistémicos (3202)</v>
      </c>
      <c r="N48" s="4" t="str">
        <f>'[1]Plan Indicativo'!N48</f>
        <v>3202045</v>
      </c>
      <c r="O48" s="6" t="str">
        <f>'[1]Plan Indicativo'!O48</f>
        <v>Realizar la identificación de 10 Has nuevas como suelo de protección-corredores ambientales.</v>
      </c>
      <c r="P48" s="4">
        <f>'[1]Plan Indicativo'!P48</f>
        <v>320204500</v>
      </c>
      <c r="Q48" s="6" t="str">
        <f>'[1]Plan Indicativo'!Q48</f>
        <v>Nuevas áreas identificadas como suelo de protección (320204500)</v>
      </c>
      <c r="R48" s="4" t="str">
        <f>'[1]Plan Indicativo'!AC48</f>
        <v>Acumulativa</v>
      </c>
      <c r="S48" s="4" t="str">
        <f>'[1]Plan Indicativo'!AD48</f>
        <v>13
15</v>
      </c>
      <c r="T48" s="7">
        <f>'[1]Plan Indicativo'!R48</f>
        <v>0</v>
      </c>
      <c r="U48" s="4" t="str">
        <f>'[1]Plan Indicativo'!S48</f>
        <v>Hectáreas</v>
      </c>
      <c r="V48" s="20">
        <f>'[1]Plan Indicativo'!T48</f>
        <v>10</v>
      </c>
      <c r="W48" s="116">
        <f>'[1]Plan Indicativo'!U48</f>
        <v>0</v>
      </c>
      <c r="X48" s="158">
        <f>'[1]Plan Indicativo'!V48</f>
        <v>0</v>
      </c>
      <c r="Y48" s="189">
        <f>'[1]Plan Indicativo'!W48</f>
        <v>3</v>
      </c>
      <c r="Z48" s="158">
        <f>'[1]Plan Indicativo'!X48</f>
        <v>0.3</v>
      </c>
      <c r="AA48" s="113">
        <f>'[1]Plan Indicativo'!Y48</f>
        <v>3</v>
      </c>
      <c r="AB48" s="158">
        <f>'[1]Plan Indicativo'!Z48</f>
        <v>0.3</v>
      </c>
      <c r="AC48" s="113">
        <f>'[1]Plan Indicativo'!AA48</f>
        <v>4</v>
      </c>
      <c r="AD48" s="24">
        <f>'[1]Plan Indicativo'!AB48</f>
        <v>0.4</v>
      </c>
      <c r="AE48" s="116">
        <v>0</v>
      </c>
      <c r="AF48" s="113">
        <f>'[12]Plan de Acción-metas'!O18</f>
        <v>6.1</v>
      </c>
      <c r="AG48" s="113"/>
      <c r="AH48" s="259"/>
      <c r="AI48" s="11" t="str">
        <f t="shared" si="22"/>
        <v xml:space="preserve"> -</v>
      </c>
      <c r="AJ48" s="99" t="str">
        <f t="shared" si="0"/>
        <v xml:space="preserve"> -</v>
      </c>
      <c r="AK48" s="11">
        <f t="shared" si="5"/>
        <v>2.0333333333333332</v>
      </c>
      <c r="AL48" s="75">
        <f t="shared" si="1"/>
        <v>1</v>
      </c>
      <c r="AM48" s="11">
        <f t="shared" si="6"/>
        <v>0</v>
      </c>
      <c r="AN48" s="75">
        <f t="shared" si="2"/>
        <v>0</v>
      </c>
      <c r="AO48" s="11">
        <f t="shared" si="7"/>
        <v>0</v>
      </c>
      <c r="AP48" s="75">
        <f t="shared" si="3"/>
        <v>0</v>
      </c>
      <c r="AQ48" s="12">
        <f t="shared" si="8"/>
        <v>0.61</v>
      </c>
      <c r="AR48" s="11">
        <f t="shared" ref="AR48:AR52" si="23">+SUM(AE48:AH48)/V48</f>
        <v>0.61</v>
      </c>
      <c r="AS48" s="100">
        <f t="shared" si="9"/>
        <v>0.61</v>
      </c>
      <c r="AT48" s="25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20"/>
      <c r="BH48" s="48">
        <f t="shared" si="10"/>
        <v>0</v>
      </c>
      <c r="BI48" s="23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20"/>
      <c r="BW48" s="53">
        <f t="shared" si="11"/>
        <v>0</v>
      </c>
      <c r="BX48" s="54">
        <v>0</v>
      </c>
      <c r="BY48" s="55">
        <v>0</v>
      </c>
      <c r="BZ48" s="62" t="str">
        <f t="shared" si="12"/>
        <v xml:space="preserve"> -</v>
      </c>
      <c r="CA48" s="63" t="str">
        <f t="shared" si="13"/>
        <v xml:space="preserve"> -</v>
      </c>
      <c r="CB48" s="64" t="str">
        <f t="shared" si="14"/>
        <v xml:space="preserve"> -</v>
      </c>
      <c r="CC48" s="23">
        <f>'[12]Plan de Acción-metas'!R18</f>
        <v>150000000</v>
      </c>
      <c r="CD48" s="7">
        <f>'[12]Plan de Acción-metas'!S18</f>
        <v>0</v>
      </c>
      <c r="CE48" s="7">
        <f>'[12]Plan de Acción-metas'!T18</f>
        <v>0</v>
      </c>
      <c r="CF48" s="7">
        <f>'[12]Plan de Acción-metas'!U18</f>
        <v>0</v>
      </c>
      <c r="CG48" s="7">
        <f>'[12]Plan de Acción-metas'!V18</f>
        <v>0</v>
      </c>
      <c r="CH48" s="7">
        <f>'[12]Plan de Acción-metas'!W18</f>
        <v>0</v>
      </c>
      <c r="CI48" s="7">
        <f>'[12]Plan de Acción-metas'!X18</f>
        <v>0</v>
      </c>
      <c r="CJ48" s="7">
        <f>'[12]Plan de Acción-metas'!Y18</f>
        <v>0</v>
      </c>
      <c r="CK48" s="7">
        <f>'[12]Plan de Acción-metas'!Z18</f>
        <v>0</v>
      </c>
      <c r="CL48" s="7">
        <f>'[12]Plan de Acción-metas'!AA18</f>
        <v>0</v>
      </c>
      <c r="CM48" s="7">
        <f>'[12]Plan de Acción-metas'!AB18</f>
        <v>0</v>
      </c>
      <c r="CN48" s="7">
        <f>'[12]Plan de Acción-metas'!AC18</f>
        <v>0</v>
      </c>
      <c r="CO48" s="7">
        <f>'[12]Plan de Acción-metas'!AD18</f>
        <v>0</v>
      </c>
      <c r="CP48" s="20">
        <f>'[12]Plan de Acción-metas'!AE18</f>
        <v>12750000</v>
      </c>
      <c r="CQ48" s="48">
        <f t="shared" si="15"/>
        <v>162750000</v>
      </c>
      <c r="CR48" s="23">
        <f>'[12]Plan de Acción-metas'!AG18</f>
        <v>118333333.37</v>
      </c>
      <c r="CS48" s="7">
        <f>'[12]Plan de Acción-metas'!AH18</f>
        <v>0</v>
      </c>
      <c r="CT48" s="7">
        <f>'[12]Plan de Acción-metas'!AI18</f>
        <v>0</v>
      </c>
      <c r="CU48" s="7">
        <f>'[12]Plan de Acción-metas'!AJ18</f>
        <v>0</v>
      </c>
      <c r="CV48" s="7">
        <f>'[12]Plan de Acción-metas'!AK18</f>
        <v>0</v>
      </c>
      <c r="CW48" s="7">
        <f>'[12]Plan de Acción-metas'!AL18</f>
        <v>0</v>
      </c>
      <c r="CX48" s="7">
        <f>'[12]Plan de Acción-metas'!AM18</f>
        <v>0</v>
      </c>
      <c r="CY48" s="7">
        <f>'[12]Plan de Acción-metas'!AN18</f>
        <v>0</v>
      </c>
      <c r="CZ48" s="7">
        <f>'[12]Plan de Acción-metas'!AO18</f>
        <v>0</v>
      </c>
      <c r="DA48" s="7">
        <f>'[12]Plan de Acción-metas'!AP18</f>
        <v>0</v>
      </c>
      <c r="DB48" s="7">
        <f>'[12]Plan de Acción-metas'!AQ18</f>
        <v>0</v>
      </c>
      <c r="DC48" s="7">
        <f>'[12]Plan de Acción-metas'!AR18</f>
        <v>0</v>
      </c>
      <c r="DD48" s="7">
        <f>'[12]Plan de Acción-metas'!AS18</f>
        <v>0</v>
      </c>
      <c r="DE48" s="20">
        <f>'[12]Plan de Acción-metas'!AT18</f>
        <v>7500000</v>
      </c>
      <c r="DF48" s="53">
        <f t="shared" si="16"/>
        <v>125833333.37</v>
      </c>
      <c r="DG48" s="54">
        <f>'[12]Plan de Acción-metas'!AV18</f>
        <v>125833333.37</v>
      </c>
      <c r="DH48" s="68">
        <f>'[12]Plan de Acción-metas'!AW18</f>
        <v>125666666.7</v>
      </c>
      <c r="DI48" s="69">
        <f t="shared" si="17"/>
        <v>0.77316948307219668</v>
      </c>
      <c r="DJ48" s="63">
        <f t="shared" si="18"/>
        <v>0.77316948307219668</v>
      </c>
      <c r="DK48" s="64">
        <f t="shared" si="19"/>
        <v>0.77214541751152077</v>
      </c>
      <c r="DL48" s="25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8"/>
      <c r="ES48" s="8"/>
      <c r="ET48" s="8"/>
      <c r="EU48" s="9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8"/>
      <c r="GB48" s="8"/>
      <c r="GC48" s="8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8"/>
      <c r="HK48" s="8"/>
      <c r="HL48" s="70"/>
      <c r="HM48" s="72" t="str">
        <f>'[1]Plan Indicativo'!BL48</f>
        <v>Secretaría de Salud y Ambiente</v>
      </c>
    </row>
    <row r="49" spans="1:221" ht="75">
      <c r="A49" s="18">
        <f>'[1]Plan Indicativo'!A49</f>
        <v>42</v>
      </c>
      <c r="B49" s="4" t="str">
        <f>'[1]Plan Indicativo'!B49</f>
        <v>LE-3</v>
      </c>
      <c r="C49" s="5" t="str">
        <f>'[1]Plan Indicativo'!C49</f>
        <v>Territorio seguro y sostenible</v>
      </c>
      <c r="D49" s="5" t="str">
        <f>'[1]Plan Indicativo'!D49</f>
        <v>Ambiente y desarrollo sostenible.</v>
      </c>
      <c r="E49" s="4">
        <f>'[1]Plan Indicativo'!E49</f>
        <v>32</v>
      </c>
      <c r="F49" s="6" t="str">
        <f>'[1]Plan Indicativo'!F49</f>
        <v>Disminuir a 12% las áreas de ecosistemas degradados</v>
      </c>
      <c r="G49" s="6" t="str">
        <f>'[1]Plan Indicativo'!G49</f>
        <v>Aumentar a 20% de aguas residuales urbanas tratadas</v>
      </c>
      <c r="H49" s="4" t="str">
        <f>'[1]Plan Indicativo'!H49</f>
        <v>030010051</v>
      </c>
      <c r="I49" s="6" t="str">
        <f>'[1]Plan Indicativo'!I49</f>
        <v>Porcentaje de aguas residuales urbanas tratadas</v>
      </c>
      <c r="J49" s="4">
        <f>'[1]Plan Indicativo'!J49</f>
        <v>0.08</v>
      </c>
      <c r="K49" s="4">
        <f>'[1]Plan Indicativo'!K49</f>
        <v>0.2</v>
      </c>
      <c r="L49" s="4" t="str">
        <f>'[1]Plan Indicativo'!L49</f>
        <v>3203</v>
      </c>
      <c r="M49" s="5" t="str">
        <f>'[1]Plan Indicativo'!M49</f>
        <v>Gestión integral del recurso hídrico (3203)</v>
      </c>
      <c r="N49" s="4" t="str">
        <f>'[1]Plan Indicativo'!N49</f>
        <v>3203034</v>
      </c>
      <c r="O49" s="6" t="str">
        <f>'[1]Plan Indicativo'!O49</f>
        <v>Brindar servicio de asistencia técnica para la formulación de 4 proyectos para el mejoramiento de la calidad del recurso hídrico, incluyendo las fuentes que abastecen el acueducto.</v>
      </c>
      <c r="P49" s="4">
        <f>'[1]Plan Indicativo'!P49</f>
        <v>320303400</v>
      </c>
      <c r="Q49" s="6" t="str">
        <f>'[1]Plan Indicativo'!Q49</f>
        <v>Proyectos para el mejoramiento de la calidad del recurso hídrico formulados. (320303400).</v>
      </c>
      <c r="R49" s="4" t="str">
        <f>'[1]Plan Indicativo'!AC49</f>
        <v>Acumulativa</v>
      </c>
      <c r="S49" s="4" t="str">
        <f>'[1]Plan Indicativo'!AD49</f>
        <v>6
13
15</v>
      </c>
      <c r="T49" s="7">
        <f>'[1]Plan Indicativo'!R49</f>
        <v>0</v>
      </c>
      <c r="U49" s="4" t="str">
        <f>'[1]Plan Indicativo'!S49</f>
        <v>Número</v>
      </c>
      <c r="V49" s="20">
        <f>'[1]Plan Indicativo'!T49</f>
        <v>4</v>
      </c>
      <c r="W49" s="116">
        <f>'[1]Plan Indicativo'!U49</f>
        <v>1</v>
      </c>
      <c r="X49" s="158">
        <f>'[1]Plan Indicativo'!V49</f>
        <v>0.25</v>
      </c>
      <c r="Y49" s="189">
        <f>'[1]Plan Indicativo'!W49</f>
        <v>1</v>
      </c>
      <c r="Z49" s="158">
        <f>'[1]Plan Indicativo'!X49</f>
        <v>0.25</v>
      </c>
      <c r="AA49" s="113">
        <f>'[1]Plan Indicativo'!Y49</f>
        <v>1</v>
      </c>
      <c r="AB49" s="158">
        <f>'[1]Plan Indicativo'!Z49</f>
        <v>0.25</v>
      </c>
      <c r="AC49" s="113">
        <f>'[1]Plan Indicativo'!AA49</f>
        <v>1</v>
      </c>
      <c r="AD49" s="24">
        <f>'[1]Plan Indicativo'!AB49</f>
        <v>0.25</v>
      </c>
      <c r="AE49" s="116">
        <v>1</v>
      </c>
      <c r="AF49" s="113">
        <f>'[12]Plan de Acción-metas'!O19</f>
        <v>1</v>
      </c>
      <c r="AG49" s="113"/>
      <c r="AH49" s="259"/>
      <c r="AI49" s="11">
        <f t="shared" si="22"/>
        <v>1</v>
      </c>
      <c r="AJ49" s="99">
        <f t="shared" si="0"/>
        <v>1</v>
      </c>
      <c r="AK49" s="11">
        <f t="shared" si="5"/>
        <v>1</v>
      </c>
      <c r="AL49" s="75">
        <f t="shared" si="1"/>
        <v>1</v>
      </c>
      <c r="AM49" s="11">
        <f t="shared" si="6"/>
        <v>0</v>
      </c>
      <c r="AN49" s="75">
        <f t="shared" si="2"/>
        <v>0</v>
      </c>
      <c r="AO49" s="11">
        <f t="shared" si="7"/>
        <v>0</v>
      </c>
      <c r="AP49" s="75">
        <f t="shared" si="3"/>
        <v>0</v>
      </c>
      <c r="AQ49" s="12">
        <f t="shared" si="8"/>
        <v>0.5</v>
      </c>
      <c r="AR49" s="11">
        <f t="shared" si="23"/>
        <v>0.5</v>
      </c>
      <c r="AS49" s="100">
        <f t="shared" si="9"/>
        <v>0.5</v>
      </c>
      <c r="AT49" s="25">
        <v>700000000</v>
      </c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20"/>
      <c r="BH49" s="48">
        <f t="shared" si="10"/>
        <v>700000000</v>
      </c>
      <c r="BI49" s="23">
        <v>308138666.69</v>
      </c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20"/>
      <c r="BW49" s="53">
        <f t="shared" si="11"/>
        <v>308138666.69</v>
      </c>
      <c r="BX49" s="54">
        <v>308138666.69</v>
      </c>
      <c r="BY49" s="55">
        <v>308138666.69</v>
      </c>
      <c r="BZ49" s="62">
        <f t="shared" si="12"/>
        <v>0.44019809527142856</v>
      </c>
      <c r="CA49" s="63">
        <f t="shared" si="13"/>
        <v>0.44019809527142856</v>
      </c>
      <c r="CB49" s="64">
        <f t="shared" si="14"/>
        <v>0.44019809527142856</v>
      </c>
      <c r="CC49" s="23">
        <f>'[12]Plan de Acción-metas'!R19</f>
        <v>364939077</v>
      </c>
      <c r="CD49" s="7">
        <f>'[12]Plan de Acción-metas'!S19</f>
        <v>0</v>
      </c>
      <c r="CE49" s="7">
        <f>'[12]Plan de Acción-metas'!T19</f>
        <v>0</v>
      </c>
      <c r="CF49" s="7">
        <f>'[12]Plan de Acción-metas'!U19</f>
        <v>0</v>
      </c>
      <c r="CG49" s="7">
        <f>'[12]Plan de Acción-metas'!V19</f>
        <v>0</v>
      </c>
      <c r="CH49" s="7">
        <f>'[12]Plan de Acción-metas'!W19</f>
        <v>0</v>
      </c>
      <c r="CI49" s="7">
        <f>'[12]Plan de Acción-metas'!X19</f>
        <v>0</v>
      </c>
      <c r="CJ49" s="7">
        <f>'[12]Plan de Acción-metas'!Y19</f>
        <v>0</v>
      </c>
      <c r="CK49" s="7">
        <f>'[12]Plan de Acción-metas'!Z19</f>
        <v>0</v>
      </c>
      <c r="CL49" s="7">
        <f>'[12]Plan de Acción-metas'!AA19</f>
        <v>0</v>
      </c>
      <c r="CM49" s="7">
        <f>'[12]Plan de Acción-metas'!AB19</f>
        <v>0</v>
      </c>
      <c r="CN49" s="7">
        <f>'[12]Plan de Acción-metas'!AC19</f>
        <v>0</v>
      </c>
      <c r="CO49" s="7">
        <f>'[12]Plan de Acción-metas'!AD19</f>
        <v>0</v>
      </c>
      <c r="CP49" s="20">
        <f>'[12]Plan de Acción-metas'!AE19</f>
        <v>5000000</v>
      </c>
      <c r="CQ49" s="48">
        <f t="shared" si="15"/>
        <v>369939077</v>
      </c>
      <c r="CR49" s="23">
        <f>'[12]Plan de Acción-metas'!AG19</f>
        <v>296133333.33999997</v>
      </c>
      <c r="CS49" s="7">
        <f>'[12]Plan de Acción-metas'!AH19</f>
        <v>0</v>
      </c>
      <c r="CT49" s="7">
        <f>'[12]Plan de Acción-metas'!AI19</f>
        <v>0</v>
      </c>
      <c r="CU49" s="7">
        <f>'[12]Plan de Acción-metas'!AJ19</f>
        <v>0</v>
      </c>
      <c r="CV49" s="7">
        <f>'[12]Plan de Acción-metas'!AK19</f>
        <v>0</v>
      </c>
      <c r="CW49" s="7">
        <f>'[12]Plan de Acción-metas'!AL19</f>
        <v>0</v>
      </c>
      <c r="CX49" s="7">
        <f>'[12]Plan de Acción-metas'!AM19</f>
        <v>0</v>
      </c>
      <c r="CY49" s="7">
        <f>'[12]Plan de Acción-metas'!AN19</f>
        <v>0</v>
      </c>
      <c r="CZ49" s="7">
        <f>'[12]Plan de Acción-metas'!AO19</f>
        <v>0</v>
      </c>
      <c r="DA49" s="7">
        <f>'[12]Plan de Acción-metas'!AP19</f>
        <v>0</v>
      </c>
      <c r="DB49" s="7">
        <f>'[12]Plan de Acción-metas'!AQ19</f>
        <v>0</v>
      </c>
      <c r="DC49" s="7">
        <f>'[12]Plan de Acción-metas'!AR19</f>
        <v>0</v>
      </c>
      <c r="DD49" s="7">
        <f>'[12]Plan de Acción-metas'!AS19</f>
        <v>0</v>
      </c>
      <c r="DE49" s="20">
        <f>'[12]Plan de Acción-metas'!AT19</f>
        <v>1386666.67</v>
      </c>
      <c r="DF49" s="53">
        <f t="shared" si="16"/>
        <v>297520000.00999999</v>
      </c>
      <c r="DG49" s="54">
        <f>'[12]Plan de Acción-metas'!AV19</f>
        <v>297520000.00999999</v>
      </c>
      <c r="DH49" s="68">
        <f>'[12]Plan de Acción-metas'!AW19</f>
        <v>292466666.67000002</v>
      </c>
      <c r="DI49" s="69">
        <f t="shared" si="17"/>
        <v>0.80424053177274912</v>
      </c>
      <c r="DJ49" s="63">
        <f t="shared" si="18"/>
        <v>0.80424053177274912</v>
      </c>
      <c r="DK49" s="64">
        <f t="shared" si="19"/>
        <v>0.79058062490111047</v>
      </c>
      <c r="DL49" s="25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8"/>
      <c r="ES49" s="8"/>
      <c r="ET49" s="8"/>
      <c r="EU49" s="9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8"/>
      <c r="GB49" s="8"/>
      <c r="GC49" s="8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8"/>
      <c r="HK49" s="8"/>
      <c r="HL49" s="70"/>
      <c r="HM49" s="72" t="str">
        <f>'[1]Plan Indicativo'!BL49</f>
        <v>Secretaría de Salud y Ambiente</v>
      </c>
    </row>
    <row r="50" spans="1:221" ht="45">
      <c r="A50" s="18">
        <f>'[1]Plan Indicativo'!A50</f>
        <v>43</v>
      </c>
      <c r="B50" s="4" t="str">
        <f>'[1]Plan Indicativo'!B50</f>
        <v>LE-3</v>
      </c>
      <c r="C50" s="5" t="str">
        <f>'[1]Plan Indicativo'!C50</f>
        <v>Territorio seguro y sostenible</v>
      </c>
      <c r="D50" s="5" t="str">
        <f>'[1]Plan Indicativo'!D50</f>
        <v>Ambiente y desarrollo sostenible.</v>
      </c>
      <c r="E50" s="4">
        <f>'[1]Plan Indicativo'!E50</f>
        <v>32</v>
      </c>
      <c r="F50" s="6" t="str">
        <f>'[1]Plan Indicativo'!F50</f>
        <v>Disminuir a 12% las áreas de ecosistemas degradados</v>
      </c>
      <c r="G50" s="6" t="str">
        <f>'[1]Plan Indicativo'!G50</f>
        <v>Reducir 60 hectareas de ecosistemas degradados dentro del DRMI de Bucaramanga</v>
      </c>
      <c r="H50" s="4" t="str">
        <f>'[1]Plan Indicativo'!H50</f>
        <v>00000032</v>
      </c>
      <c r="I50" s="6" t="str">
        <f>'[1]Plan Indicativo'!I50</f>
        <v>Áreas en proceso de restauración, recuperación y rehabilitación de ecosistemas degradados</v>
      </c>
      <c r="J50" s="4">
        <f>'[1]Plan Indicativo'!J50</f>
        <v>307.87</v>
      </c>
      <c r="K50" s="4">
        <f>'[1]Plan Indicativo'!K50</f>
        <v>247.87</v>
      </c>
      <c r="L50" s="4" t="str">
        <f>'[1]Plan Indicativo'!L50</f>
        <v>3203</v>
      </c>
      <c r="M50" s="5" t="str">
        <f>'[1]Plan Indicativo'!M50</f>
        <v>Gestión integral del recurso hídrico (3203)</v>
      </c>
      <c r="N50" s="4" t="str">
        <f>'[1]Plan Indicativo'!N50</f>
        <v>3203050</v>
      </c>
      <c r="O50" s="6" t="str">
        <f>'[1]Plan Indicativo'!O50</f>
        <v>Adquirir 800 Has de importancia ambiental para destinarlos a la  protección del recurso hídrico.</v>
      </c>
      <c r="P50" s="4">
        <f>'[1]Plan Indicativo'!P50</f>
        <v>320305000</v>
      </c>
      <c r="Q50" s="6" t="str">
        <f>'[1]Plan Indicativo'!Q50</f>
        <v>Hectáreas de áreas protegidas (320305000)</v>
      </c>
      <c r="R50" s="4" t="str">
        <f>'[1]Plan Indicativo'!AC50</f>
        <v>Acumulativa</v>
      </c>
      <c r="S50" s="4" t="str">
        <f>'[1]Plan Indicativo'!AD50</f>
        <v>6
13
15</v>
      </c>
      <c r="T50" s="7">
        <f>'[1]Plan Indicativo'!R50</f>
        <v>12276</v>
      </c>
      <c r="U50" s="4" t="str">
        <f>'[1]Plan Indicativo'!S50</f>
        <v>Hectáreas</v>
      </c>
      <c r="V50" s="20">
        <f>'[1]Plan Indicativo'!T50</f>
        <v>800</v>
      </c>
      <c r="W50" s="116">
        <f>'[1]Plan Indicativo'!U50</f>
        <v>0</v>
      </c>
      <c r="X50" s="158">
        <f>'[1]Plan Indicativo'!V50</f>
        <v>0</v>
      </c>
      <c r="Y50" s="189">
        <f>'[1]Plan Indicativo'!W50</f>
        <v>210.12</v>
      </c>
      <c r="Z50" s="158">
        <f>'[1]Plan Indicativo'!X50</f>
        <v>0.26264999999999999</v>
      </c>
      <c r="AA50" s="113">
        <f>'[1]Plan Indicativo'!Y50</f>
        <v>300</v>
      </c>
      <c r="AB50" s="158">
        <f>'[1]Plan Indicativo'!Z50</f>
        <v>0.375</v>
      </c>
      <c r="AC50" s="113">
        <f>'[1]Plan Indicativo'!AA50</f>
        <v>289.88</v>
      </c>
      <c r="AD50" s="24">
        <f>'[1]Plan Indicativo'!AB50</f>
        <v>0.36235000000000001</v>
      </c>
      <c r="AE50" s="116">
        <v>0</v>
      </c>
      <c r="AF50" s="113">
        <f>'[12]Plan de Acción-metas'!O20</f>
        <v>135.12</v>
      </c>
      <c r="AG50" s="113"/>
      <c r="AH50" s="259"/>
      <c r="AI50" s="11" t="str">
        <f t="shared" si="22"/>
        <v xml:space="preserve"> -</v>
      </c>
      <c r="AJ50" s="99" t="str">
        <f t="shared" si="0"/>
        <v xml:space="preserve"> -</v>
      </c>
      <c r="AK50" s="11">
        <f t="shared" si="5"/>
        <v>0.64306110793832094</v>
      </c>
      <c r="AL50" s="75">
        <f t="shared" si="1"/>
        <v>0.64306110793832094</v>
      </c>
      <c r="AM50" s="11">
        <f t="shared" si="6"/>
        <v>0</v>
      </c>
      <c r="AN50" s="75">
        <f t="shared" si="2"/>
        <v>0</v>
      </c>
      <c r="AO50" s="11">
        <f t="shared" si="7"/>
        <v>0</v>
      </c>
      <c r="AP50" s="75">
        <f t="shared" si="3"/>
        <v>0</v>
      </c>
      <c r="AQ50" s="12">
        <f t="shared" si="8"/>
        <v>0.16889999999999999</v>
      </c>
      <c r="AR50" s="11">
        <f t="shared" si="23"/>
        <v>0.16889999999999999</v>
      </c>
      <c r="AS50" s="100">
        <f t="shared" si="9"/>
        <v>0.16889999999999999</v>
      </c>
      <c r="AT50" s="25">
        <v>4602384182.3599997</v>
      </c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20"/>
      <c r="BH50" s="48">
        <f t="shared" si="10"/>
        <v>4602384182.3599997</v>
      </c>
      <c r="BI50" s="23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20"/>
      <c r="BW50" s="53">
        <f t="shared" si="11"/>
        <v>0</v>
      </c>
      <c r="BX50" s="54">
        <v>0</v>
      </c>
      <c r="BY50" s="55">
        <v>0</v>
      </c>
      <c r="BZ50" s="62">
        <f t="shared" si="12"/>
        <v>0</v>
      </c>
      <c r="CA50" s="63" t="str">
        <f t="shared" si="13"/>
        <v>0,0%</v>
      </c>
      <c r="CB50" s="64" t="str">
        <f t="shared" si="14"/>
        <v>0,0%</v>
      </c>
      <c r="CC50" s="23">
        <f>'[12]Plan de Acción-metas'!R20</f>
        <v>2450866842</v>
      </c>
      <c r="CD50" s="7">
        <f>'[12]Plan de Acción-metas'!S20</f>
        <v>0</v>
      </c>
      <c r="CE50" s="7">
        <f>'[12]Plan de Acción-metas'!T20</f>
        <v>0</v>
      </c>
      <c r="CF50" s="7">
        <f>'[12]Plan de Acción-metas'!U20</f>
        <v>0</v>
      </c>
      <c r="CG50" s="7">
        <f>'[12]Plan de Acción-metas'!V20</f>
        <v>0</v>
      </c>
      <c r="CH50" s="7">
        <f>'[12]Plan de Acción-metas'!W20</f>
        <v>0</v>
      </c>
      <c r="CI50" s="7">
        <f>'[12]Plan de Acción-metas'!X20</f>
        <v>0</v>
      </c>
      <c r="CJ50" s="7">
        <f>'[12]Plan de Acción-metas'!Y20</f>
        <v>0</v>
      </c>
      <c r="CK50" s="7">
        <f>'[12]Plan de Acción-metas'!Z20</f>
        <v>0</v>
      </c>
      <c r="CL50" s="7">
        <f>'[12]Plan de Acción-metas'!AA20</f>
        <v>0</v>
      </c>
      <c r="CM50" s="7">
        <f>'[12]Plan de Acción-metas'!AB20</f>
        <v>0</v>
      </c>
      <c r="CN50" s="7">
        <f>'[12]Plan de Acción-metas'!AC20</f>
        <v>0</v>
      </c>
      <c r="CO50" s="7">
        <f>'[12]Plan de Acción-metas'!AD20</f>
        <v>0</v>
      </c>
      <c r="CP50" s="20">
        <f>'[12]Plan de Acción-metas'!AE20</f>
        <v>3388751104.3600001</v>
      </c>
      <c r="CQ50" s="48">
        <f t="shared" si="15"/>
        <v>5839617946.3600006</v>
      </c>
      <c r="CR50" s="23">
        <f>'[12]Plan de Acción-metas'!AG20</f>
        <v>1062104541.5</v>
      </c>
      <c r="CS50" s="7">
        <f>'[12]Plan de Acción-metas'!AH20</f>
        <v>0</v>
      </c>
      <c r="CT50" s="7">
        <f>'[12]Plan de Acción-metas'!AI20</f>
        <v>0</v>
      </c>
      <c r="CU50" s="7">
        <f>'[12]Plan de Acción-metas'!AJ20</f>
        <v>0</v>
      </c>
      <c r="CV50" s="7">
        <f>'[12]Plan de Acción-metas'!AK20</f>
        <v>0</v>
      </c>
      <c r="CW50" s="7">
        <f>'[12]Plan de Acción-metas'!AL20</f>
        <v>0</v>
      </c>
      <c r="CX50" s="7">
        <f>'[12]Plan de Acción-metas'!AM20</f>
        <v>0</v>
      </c>
      <c r="CY50" s="7">
        <f>'[12]Plan de Acción-metas'!AN20</f>
        <v>0</v>
      </c>
      <c r="CZ50" s="7">
        <f>'[12]Plan de Acción-metas'!AO20</f>
        <v>0</v>
      </c>
      <c r="DA50" s="7">
        <f>'[12]Plan de Acción-metas'!AP20</f>
        <v>0</v>
      </c>
      <c r="DB50" s="7">
        <f>'[12]Plan de Acción-metas'!AQ20</f>
        <v>0</v>
      </c>
      <c r="DC50" s="7">
        <f>'[12]Plan de Acción-metas'!AR20</f>
        <v>0</v>
      </c>
      <c r="DD50" s="7">
        <f>'[12]Plan de Acción-metas'!AS20</f>
        <v>0</v>
      </c>
      <c r="DE50" s="20">
        <f>'[12]Plan de Acción-metas'!AT20</f>
        <v>0</v>
      </c>
      <c r="DF50" s="53">
        <f t="shared" si="16"/>
        <v>1062104541.5</v>
      </c>
      <c r="DG50" s="54">
        <f>'[12]Plan de Acción-metas'!AV20</f>
        <v>1062104541.5</v>
      </c>
      <c r="DH50" s="68">
        <f>'[12]Plan de Acción-metas'!AW20</f>
        <v>1062104541.5</v>
      </c>
      <c r="DI50" s="69">
        <f t="shared" si="17"/>
        <v>0.18187911456810971</v>
      </c>
      <c r="DJ50" s="63">
        <f t="shared" si="18"/>
        <v>0.18187911456810971</v>
      </c>
      <c r="DK50" s="64">
        <f t="shared" si="19"/>
        <v>0.18187911456810971</v>
      </c>
      <c r="DL50" s="25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8"/>
      <c r="ES50" s="8"/>
      <c r="ET50" s="8"/>
      <c r="EU50" s="9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8"/>
      <c r="GB50" s="8"/>
      <c r="GC50" s="8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8"/>
      <c r="HK50" s="8"/>
      <c r="HL50" s="70"/>
      <c r="HM50" s="72" t="str">
        <f>'[1]Plan Indicativo'!BL50</f>
        <v>Secretaría de Salud y Ambiente</v>
      </c>
    </row>
    <row r="51" spans="1:221" ht="60">
      <c r="A51" s="18">
        <f>'[1]Plan Indicativo'!A51</f>
        <v>44</v>
      </c>
      <c r="B51" s="4" t="str">
        <f>'[1]Plan Indicativo'!B51</f>
        <v>LE-3</v>
      </c>
      <c r="C51" s="5" t="str">
        <f>'[1]Plan Indicativo'!C51</f>
        <v>Territorio seguro y sostenible</v>
      </c>
      <c r="D51" s="5" t="str">
        <f>'[1]Plan Indicativo'!D51</f>
        <v>Ambiente y desarrollo sostenible.</v>
      </c>
      <c r="E51" s="4">
        <f>'[1]Plan Indicativo'!E51</f>
        <v>32</v>
      </c>
      <c r="F51" s="6" t="str">
        <f>'[1]Plan Indicativo'!F51</f>
        <v>Disminuir a 12% las áreas de ecosistemas degradados</v>
      </c>
      <c r="G51" s="6" t="str">
        <f>'[1]Plan Indicativo'!G51</f>
        <v>Aumentar a 20% de aguas residuales urbanas tratadas</v>
      </c>
      <c r="H51" s="4" t="str">
        <f>'[1]Plan Indicativo'!H51</f>
        <v>030010051</v>
      </c>
      <c r="I51" s="6" t="str">
        <f>'[1]Plan Indicativo'!I51</f>
        <v>Porcentaje de aguas residuales urbanas tratadas</v>
      </c>
      <c r="J51" s="4">
        <f>'[1]Plan Indicativo'!J51</f>
        <v>0.08</v>
      </c>
      <c r="K51" s="4">
        <f>'[1]Plan Indicativo'!K51</f>
        <v>0.2</v>
      </c>
      <c r="L51" s="4" t="str">
        <f>'[1]Plan Indicativo'!L51</f>
        <v>3203</v>
      </c>
      <c r="M51" s="5" t="str">
        <f>'[1]Plan Indicativo'!M51</f>
        <v>Gestión integral del recurso hídrico (3203)</v>
      </c>
      <c r="N51" s="4" t="str">
        <f>'[1]Plan Indicativo'!N51</f>
        <v>3203033</v>
      </c>
      <c r="O51" s="6" t="str">
        <f>'[1]Plan Indicativo'!O51</f>
        <v>Brindar servicio de asistencia técnica para la formulación de 4 proyectos de  promoción del uso eficiente y ahorro del agua.</v>
      </c>
      <c r="P51" s="4">
        <f>'[1]Plan Indicativo'!P51</f>
        <v>320303300</v>
      </c>
      <c r="Q51" s="6" t="str">
        <f>'[1]Plan Indicativo'!Q51</f>
        <v>Proyectos para la promoción del uso eficiente y ahorro del agua formulados (320303300).</v>
      </c>
      <c r="R51" s="4" t="str">
        <f>'[1]Plan Indicativo'!AC51</f>
        <v>Acumulativa</v>
      </c>
      <c r="S51" s="4" t="str">
        <f>'[1]Plan Indicativo'!AD51</f>
        <v>6
13
15</v>
      </c>
      <c r="T51" s="7">
        <f>'[1]Plan Indicativo'!R51</f>
        <v>1</v>
      </c>
      <c r="U51" s="4" t="str">
        <f>'[1]Plan Indicativo'!S51</f>
        <v>Número</v>
      </c>
      <c r="V51" s="20">
        <f>'[1]Plan Indicativo'!T51</f>
        <v>4</v>
      </c>
      <c r="W51" s="116">
        <f>'[1]Plan Indicativo'!U51</f>
        <v>1</v>
      </c>
      <c r="X51" s="158">
        <f>'[1]Plan Indicativo'!V51</f>
        <v>0.25</v>
      </c>
      <c r="Y51" s="189">
        <f>'[1]Plan Indicativo'!W51</f>
        <v>1</v>
      </c>
      <c r="Z51" s="158">
        <f>'[1]Plan Indicativo'!X51</f>
        <v>0.25</v>
      </c>
      <c r="AA51" s="113">
        <f>'[1]Plan Indicativo'!Y51</f>
        <v>1</v>
      </c>
      <c r="AB51" s="158">
        <f>'[1]Plan Indicativo'!Z51</f>
        <v>0.25</v>
      </c>
      <c r="AC51" s="113">
        <f>'[1]Plan Indicativo'!AA51</f>
        <v>1</v>
      </c>
      <c r="AD51" s="24">
        <f>'[1]Plan Indicativo'!AB51</f>
        <v>0.25</v>
      </c>
      <c r="AE51" s="116">
        <v>0.85</v>
      </c>
      <c r="AF51" s="113">
        <f>'[12]Plan de Acción-metas'!O21</f>
        <v>1</v>
      </c>
      <c r="AG51" s="113"/>
      <c r="AH51" s="259"/>
      <c r="AI51" s="11">
        <f t="shared" si="22"/>
        <v>0.85</v>
      </c>
      <c r="AJ51" s="99">
        <f t="shared" si="0"/>
        <v>0.85</v>
      </c>
      <c r="AK51" s="11">
        <f t="shared" si="5"/>
        <v>1</v>
      </c>
      <c r="AL51" s="75">
        <f t="shared" si="1"/>
        <v>1</v>
      </c>
      <c r="AM51" s="11">
        <f t="shared" si="6"/>
        <v>0</v>
      </c>
      <c r="AN51" s="75">
        <f t="shared" si="2"/>
        <v>0</v>
      </c>
      <c r="AO51" s="11">
        <f t="shared" si="7"/>
        <v>0</v>
      </c>
      <c r="AP51" s="75">
        <f t="shared" si="3"/>
        <v>0</v>
      </c>
      <c r="AQ51" s="12">
        <f t="shared" si="8"/>
        <v>0.46250000000000002</v>
      </c>
      <c r="AR51" s="11">
        <f t="shared" si="23"/>
        <v>0.46250000000000002</v>
      </c>
      <c r="AS51" s="100">
        <f t="shared" si="9"/>
        <v>0.46250000000000002</v>
      </c>
      <c r="AT51" s="25">
        <v>100000000</v>
      </c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20"/>
      <c r="BH51" s="48">
        <f t="shared" si="10"/>
        <v>100000000</v>
      </c>
      <c r="BI51" s="23">
        <v>70966666.670000002</v>
      </c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20"/>
      <c r="BW51" s="53">
        <f t="shared" si="11"/>
        <v>70966666.670000002</v>
      </c>
      <c r="BX51" s="54">
        <v>70966666.670000002</v>
      </c>
      <c r="BY51" s="55">
        <v>70966666.670000002</v>
      </c>
      <c r="BZ51" s="62">
        <f t="shared" si="12"/>
        <v>0.7096666667</v>
      </c>
      <c r="CA51" s="63">
        <f t="shared" si="13"/>
        <v>0.7096666667</v>
      </c>
      <c r="CB51" s="64">
        <f t="shared" si="14"/>
        <v>0.7096666667</v>
      </c>
      <c r="CC51" s="23">
        <f>'[12]Plan de Acción-metas'!R21</f>
        <v>50000000</v>
      </c>
      <c r="CD51" s="7">
        <f>'[12]Plan de Acción-metas'!S21</f>
        <v>0</v>
      </c>
      <c r="CE51" s="7">
        <f>'[12]Plan de Acción-metas'!T21</f>
        <v>0</v>
      </c>
      <c r="CF51" s="7">
        <f>'[12]Plan de Acción-metas'!U21</f>
        <v>0</v>
      </c>
      <c r="CG51" s="7">
        <f>'[12]Plan de Acción-metas'!V21</f>
        <v>0</v>
      </c>
      <c r="CH51" s="7">
        <f>'[12]Plan de Acción-metas'!W21</f>
        <v>0</v>
      </c>
      <c r="CI51" s="7">
        <f>'[12]Plan de Acción-metas'!X21</f>
        <v>0</v>
      </c>
      <c r="CJ51" s="7">
        <f>'[12]Plan de Acción-metas'!Y21</f>
        <v>0</v>
      </c>
      <c r="CK51" s="7">
        <f>'[12]Plan de Acción-metas'!Z21</f>
        <v>0</v>
      </c>
      <c r="CL51" s="7">
        <f>'[12]Plan de Acción-metas'!AA21</f>
        <v>0</v>
      </c>
      <c r="CM51" s="7">
        <f>'[12]Plan de Acción-metas'!AB21</f>
        <v>0</v>
      </c>
      <c r="CN51" s="7">
        <f>'[12]Plan de Acción-metas'!AC21</f>
        <v>0</v>
      </c>
      <c r="CO51" s="7">
        <f>'[12]Plan de Acción-metas'!AD21</f>
        <v>0</v>
      </c>
      <c r="CP51" s="20">
        <f>'[12]Plan de Acción-metas'!AE21</f>
        <v>14000000</v>
      </c>
      <c r="CQ51" s="48">
        <f t="shared" si="15"/>
        <v>64000000</v>
      </c>
      <c r="CR51" s="23">
        <f>'[12]Plan de Acción-metas'!AG21</f>
        <v>47466666.670000002</v>
      </c>
      <c r="CS51" s="7">
        <f>'[12]Plan de Acción-metas'!AH21</f>
        <v>0</v>
      </c>
      <c r="CT51" s="7">
        <f>'[12]Plan de Acción-metas'!AI21</f>
        <v>0</v>
      </c>
      <c r="CU51" s="7">
        <f>'[12]Plan de Acción-metas'!AJ21</f>
        <v>0</v>
      </c>
      <c r="CV51" s="7">
        <f>'[12]Plan de Acción-metas'!AK21</f>
        <v>0</v>
      </c>
      <c r="CW51" s="7">
        <f>'[12]Plan de Acción-metas'!AL21</f>
        <v>0</v>
      </c>
      <c r="CX51" s="7">
        <f>'[12]Plan de Acción-metas'!AM21</f>
        <v>0</v>
      </c>
      <c r="CY51" s="7">
        <f>'[12]Plan de Acción-metas'!AN21</f>
        <v>0</v>
      </c>
      <c r="CZ51" s="7">
        <f>'[12]Plan de Acción-metas'!AO21</f>
        <v>0</v>
      </c>
      <c r="DA51" s="7">
        <f>'[12]Plan de Acción-metas'!AP21</f>
        <v>0</v>
      </c>
      <c r="DB51" s="7">
        <f>'[12]Plan de Acción-metas'!AQ21</f>
        <v>0</v>
      </c>
      <c r="DC51" s="7">
        <f>'[12]Plan de Acción-metas'!AR21</f>
        <v>0</v>
      </c>
      <c r="DD51" s="7">
        <f>'[12]Plan de Acción-metas'!AS21</f>
        <v>0</v>
      </c>
      <c r="DE51" s="20">
        <f>'[12]Plan de Acción-metas'!AT21</f>
        <v>11733333.33</v>
      </c>
      <c r="DF51" s="53">
        <f t="shared" si="16"/>
        <v>59200000</v>
      </c>
      <c r="DG51" s="54">
        <f>'[12]Plan de Acción-metas'!AV21</f>
        <v>59200000</v>
      </c>
      <c r="DH51" s="68">
        <f>'[12]Plan de Acción-metas'!AW21</f>
        <v>57386666.670000002</v>
      </c>
      <c r="DI51" s="69">
        <f t="shared" si="17"/>
        <v>0.92500000000000004</v>
      </c>
      <c r="DJ51" s="63">
        <f t="shared" si="18"/>
        <v>0.92500000000000004</v>
      </c>
      <c r="DK51" s="64">
        <f t="shared" si="19"/>
        <v>0.89666666671875006</v>
      </c>
      <c r="DL51" s="25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8"/>
      <c r="ES51" s="8"/>
      <c r="ET51" s="8"/>
      <c r="EU51" s="9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8"/>
      <c r="GB51" s="8"/>
      <c r="GC51" s="8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8"/>
      <c r="HK51" s="8"/>
      <c r="HL51" s="70"/>
      <c r="HM51" s="72" t="str">
        <f>'[1]Plan Indicativo'!BL51</f>
        <v>Secretaría de Salud y Ambiente</v>
      </c>
    </row>
    <row r="52" spans="1:221" ht="60">
      <c r="A52" s="18">
        <f>'[1]Plan Indicativo'!A52</f>
        <v>45</v>
      </c>
      <c r="B52" s="4" t="str">
        <f>'[1]Plan Indicativo'!B52</f>
        <v>LE-3</v>
      </c>
      <c r="C52" s="5" t="str">
        <f>'[1]Plan Indicativo'!C52</f>
        <v>Territorio seguro y sostenible</v>
      </c>
      <c r="D52" s="5" t="str">
        <f>'[1]Plan Indicativo'!D52</f>
        <v>Ambiente y desarrollo sostenible.</v>
      </c>
      <c r="E52" s="4">
        <f>'[1]Plan Indicativo'!E52</f>
        <v>32</v>
      </c>
      <c r="F52" s="6" t="str">
        <f>'[1]Plan Indicativo'!F52</f>
        <v>Aumentar a 9 m2 de espacio público por habitante</v>
      </c>
      <c r="G52" s="6" t="str">
        <f>'[1]Plan Indicativo'!G52</f>
        <v>Reducir a 34 puntos el índice municipal de riesgo ajustado por capacidades</v>
      </c>
      <c r="H52" s="4" t="str">
        <f>'[1]Plan Indicativo'!H52</f>
        <v>110150007</v>
      </c>
      <c r="I52" s="6" t="str">
        <f>'[1]Plan Indicativo'!I52</f>
        <v>índice municipal de riesgo ajustado por capacidades</v>
      </c>
      <c r="J52" s="4">
        <f>'[1]Plan Indicativo'!J52</f>
        <v>35.299999999999997</v>
      </c>
      <c r="K52" s="4">
        <f>'[1]Plan Indicativo'!K52</f>
        <v>34</v>
      </c>
      <c r="L52" s="4" t="str">
        <f>'[1]Plan Indicativo'!L52</f>
        <v>3206</v>
      </c>
      <c r="M52" s="5" t="str">
        <f>'[1]Plan Indicativo'!M52</f>
        <v>Gestión del cambio climático para un desarrollo bajo en carbono y resiliente al clima (3206).</v>
      </c>
      <c r="N52" s="4" t="str">
        <f>'[1]Plan Indicativo'!N52</f>
        <v>3206003</v>
      </c>
      <c r="O52" s="6" t="str">
        <f>'[1]Plan Indicativo'!O52</f>
        <v>Brindar el servicio de apoyo técnico para la implementación de 4 pilotos con acciones de mitigación y adaptación al cambio climático.</v>
      </c>
      <c r="P52" s="4">
        <f>'[1]Plan Indicativo'!P52</f>
        <v>320600300</v>
      </c>
      <c r="Q52" s="6" t="str">
        <f>'[1]Plan Indicativo'!Q52</f>
        <v>Pilotos con acciones de mitigación y adaptación al cambio climático desarrollados 
(320600300)</v>
      </c>
      <c r="R52" s="4" t="str">
        <f>'[1]Plan Indicativo'!AC52</f>
        <v>Acumulativa</v>
      </c>
      <c r="S52" s="4">
        <f>'[1]Plan Indicativo'!AD52</f>
        <v>13</v>
      </c>
      <c r="T52" s="7">
        <f>'[1]Plan Indicativo'!R52</f>
        <v>0</v>
      </c>
      <c r="U52" s="4" t="str">
        <f>'[1]Plan Indicativo'!S52</f>
        <v>Número</v>
      </c>
      <c r="V52" s="20">
        <f>'[1]Plan Indicativo'!T52</f>
        <v>4</v>
      </c>
      <c r="W52" s="116">
        <f>'[1]Plan Indicativo'!U52</f>
        <v>0</v>
      </c>
      <c r="X52" s="158">
        <f>'[1]Plan Indicativo'!V52</f>
        <v>0</v>
      </c>
      <c r="Y52" s="189">
        <f>'[1]Plan Indicativo'!W52</f>
        <v>1</v>
      </c>
      <c r="Z52" s="158">
        <f>'[1]Plan Indicativo'!X52</f>
        <v>0.25</v>
      </c>
      <c r="AA52" s="113">
        <f>'[1]Plan Indicativo'!Y52</f>
        <v>2</v>
      </c>
      <c r="AB52" s="158">
        <f>'[1]Plan Indicativo'!Z52</f>
        <v>0.5</v>
      </c>
      <c r="AC52" s="113">
        <f>'[1]Plan Indicativo'!AA52</f>
        <v>1</v>
      </c>
      <c r="AD52" s="24">
        <f>'[1]Plan Indicativo'!AB52</f>
        <v>0.25</v>
      </c>
      <c r="AE52" s="116">
        <v>0.84</v>
      </c>
      <c r="AF52" s="113">
        <f>'[12]Plan de Acción-metas'!O22</f>
        <v>0.7</v>
      </c>
      <c r="AG52" s="113"/>
      <c r="AH52" s="259"/>
      <c r="AI52" s="11" t="str">
        <f t="shared" si="22"/>
        <v xml:space="preserve"> -</v>
      </c>
      <c r="AJ52" s="99" t="str">
        <f t="shared" si="0"/>
        <v xml:space="preserve"> -</v>
      </c>
      <c r="AK52" s="11">
        <f t="shared" si="5"/>
        <v>0.7</v>
      </c>
      <c r="AL52" s="75">
        <f t="shared" si="1"/>
        <v>0.7</v>
      </c>
      <c r="AM52" s="11">
        <f t="shared" si="6"/>
        <v>0</v>
      </c>
      <c r="AN52" s="75">
        <f t="shared" si="2"/>
        <v>0</v>
      </c>
      <c r="AO52" s="11">
        <f t="shared" si="7"/>
        <v>0</v>
      </c>
      <c r="AP52" s="75">
        <f t="shared" si="3"/>
        <v>0</v>
      </c>
      <c r="AQ52" s="12">
        <f t="shared" si="8"/>
        <v>0.38500000000000001</v>
      </c>
      <c r="AR52" s="11">
        <f t="shared" si="23"/>
        <v>0.38500000000000001</v>
      </c>
      <c r="AS52" s="100">
        <f t="shared" si="9"/>
        <v>0.38500000000000001</v>
      </c>
      <c r="AT52" s="25">
        <v>559119770</v>
      </c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20"/>
      <c r="BH52" s="48">
        <f t="shared" si="10"/>
        <v>559119770</v>
      </c>
      <c r="BI52" s="23">
        <v>306505299.35000002</v>
      </c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20"/>
      <c r="BW52" s="53">
        <f t="shared" si="11"/>
        <v>306505299.35000002</v>
      </c>
      <c r="BX52" s="54">
        <v>306505299.35000002</v>
      </c>
      <c r="BY52" s="55">
        <v>306505299.35000002</v>
      </c>
      <c r="BZ52" s="62">
        <f t="shared" si="12"/>
        <v>0.54819256230199132</v>
      </c>
      <c r="CA52" s="63">
        <f t="shared" si="13"/>
        <v>0.54819256230199132</v>
      </c>
      <c r="CB52" s="64">
        <f t="shared" si="14"/>
        <v>0.54819256230199132</v>
      </c>
      <c r="CC52" s="23">
        <f>'[12]Plan de Acción-metas'!R22</f>
        <v>838000000</v>
      </c>
      <c r="CD52" s="7">
        <f>'[12]Plan de Acción-metas'!S22</f>
        <v>0</v>
      </c>
      <c r="CE52" s="7">
        <f>'[12]Plan de Acción-metas'!T22</f>
        <v>0</v>
      </c>
      <c r="CF52" s="7">
        <f>'[12]Plan de Acción-metas'!U22</f>
        <v>0</v>
      </c>
      <c r="CG52" s="7">
        <f>'[12]Plan de Acción-metas'!V22</f>
        <v>0</v>
      </c>
      <c r="CH52" s="7">
        <f>'[12]Plan de Acción-metas'!W22</f>
        <v>0</v>
      </c>
      <c r="CI52" s="7">
        <f>'[12]Plan de Acción-metas'!X22</f>
        <v>0</v>
      </c>
      <c r="CJ52" s="7">
        <f>'[12]Plan de Acción-metas'!Y22</f>
        <v>0</v>
      </c>
      <c r="CK52" s="7">
        <f>'[12]Plan de Acción-metas'!Z22</f>
        <v>0</v>
      </c>
      <c r="CL52" s="7">
        <f>'[12]Plan de Acción-metas'!AA22</f>
        <v>0</v>
      </c>
      <c r="CM52" s="7">
        <f>'[12]Plan de Acción-metas'!AB22</f>
        <v>0</v>
      </c>
      <c r="CN52" s="7">
        <f>'[12]Plan de Acción-metas'!AC22</f>
        <v>0</v>
      </c>
      <c r="CO52" s="7">
        <f>'[12]Plan de Acción-metas'!AD22</f>
        <v>0</v>
      </c>
      <c r="CP52" s="20">
        <f>'[12]Plan de Acción-metas'!AE22</f>
        <v>17500000</v>
      </c>
      <c r="CQ52" s="48">
        <f t="shared" si="15"/>
        <v>855500000</v>
      </c>
      <c r="CR52" s="23">
        <f>'[12]Plan de Acción-metas'!AG22</f>
        <v>451678207.67000002</v>
      </c>
      <c r="CS52" s="7">
        <f>'[12]Plan de Acción-metas'!AH22</f>
        <v>0</v>
      </c>
      <c r="CT52" s="7">
        <f>'[12]Plan de Acción-metas'!AI22</f>
        <v>0</v>
      </c>
      <c r="CU52" s="7">
        <f>'[12]Plan de Acción-metas'!AJ22</f>
        <v>0</v>
      </c>
      <c r="CV52" s="7">
        <f>'[12]Plan de Acción-metas'!AK22</f>
        <v>0</v>
      </c>
      <c r="CW52" s="7">
        <f>'[12]Plan de Acción-metas'!AL22</f>
        <v>0</v>
      </c>
      <c r="CX52" s="7">
        <f>'[12]Plan de Acción-metas'!AM22</f>
        <v>0</v>
      </c>
      <c r="CY52" s="7">
        <f>'[12]Plan de Acción-metas'!AN22</f>
        <v>0</v>
      </c>
      <c r="CZ52" s="7">
        <f>'[12]Plan de Acción-metas'!AO22</f>
        <v>0</v>
      </c>
      <c r="DA52" s="7">
        <f>'[12]Plan de Acción-metas'!AP22</f>
        <v>0</v>
      </c>
      <c r="DB52" s="7">
        <f>'[12]Plan de Acción-metas'!AQ22</f>
        <v>0</v>
      </c>
      <c r="DC52" s="7">
        <f>'[12]Plan de Acción-metas'!AR22</f>
        <v>0</v>
      </c>
      <c r="DD52" s="7">
        <f>'[12]Plan de Acción-metas'!AS22</f>
        <v>0</v>
      </c>
      <c r="DE52" s="20">
        <f>'[12]Plan de Acción-metas'!AT22</f>
        <v>0</v>
      </c>
      <c r="DF52" s="53">
        <f t="shared" si="16"/>
        <v>451678207.67000002</v>
      </c>
      <c r="DG52" s="54">
        <f>'[12]Plan de Acción-metas'!AV22</f>
        <v>437666666.67000002</v>
      </c>
      <c r="DH52" s="68">
        <f>'[12]Plan de Acción-metas'!AW22</f>
        <v>435333333.33999997</v>
      </c>
      <c r="DI52" s="69">
        <f t="shared" si="17"/>
        <v>0.52796985116306261</v>
      </c>
      <c r="DJ52" s="63">
        <f t="shared" si="18"/>
        <v>0.51159166180011695</v>
      </c>
      <c r="DK52" s="64">
        <f t="shared" si="19"/>
        <v>0.5088642119696084</v>
      </c>
      <c r="DL52" s="25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8"/>
      <c r="ES52" s="8"/>
      <c r="ET52" s="8"/>
      <c r="EU52" s="9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8"/>
      <c r="GB52" s="8"/>
      <c r="GC52" s="8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8"/>
      <c r="HK52" s="8"/>
      <c r="HL52" s="70"/>
      <c r="HM52" s="72" t="str">
        <f>'[1]Plan Indicativo'!BL52</f>
        <v>Secretaría de Salud y Ambiente</v>
      </c>
    </row>
    <row r="53" spans="1:221" ht="45">
      <c r="A53" s="18">
        <f>'[1]Plan Indicativo'!A53</f>
        <v>46</v>
      </c>
      <c r="B53" s="4" t="str">
        <f>'[1]Plan Indicativo'!B53</f>
        <v>LE-3</v>
      </c>
      <c r="C53" s="5" t="str">
        <f>'[1]Plan Indicativo'!C53</f>
        <v>Territorio seguro y sostenible</v>
      </c>
      <c r="D53" s="5" t="str">
        <f>'[1]Plan Indicativo'!D53</f>
        <v>Ambiente y desarrollo sostenible.</v>
      </c>
      <c r="E53" s="4">
        <f>'[1]Plan Indicativo'!E53</f>
        <v>32</v>
      </c>
      <c r="F53" s="6" t="str">
        <f>'[1]Plan Indicativo'!F53</f>
        <v>Disminuir a 12% las áreas de ecosistemas degradados</v>
      </c>
      <c r="G53" s="6" t="str">
        <f>'[1]Plan Indicativo'!G53</f>
        <v>Reducir 60 hectareas de ecosistemas degradados dentro del DRMI de Bucaramanga</v>
      </c>
      <c r="H53" s="4" t="str">
        <f>'[1]Plan Indicativo'!H53</f>
        <v>00000032</v>
      </c>
      <c r="I53" s="6" t="str">
        <f>'[1]Plan Indicativo'!I53</f>
        <v>Áreas en proceso de restauración, recuperación y rehabilitación de ecosistemas degradados</v>
      </c>
      <c r="J53" s="4">
        <f>'[1]Plan Indicativo'!J53</f>
        <v>307.87</v>
      </c>
      <c r="K53" s="4">
        <f>'[1]Plan Indicativo'!K53</f>
        <v>247.87</v>
      </c>
      <c r="L53" s="4" t="str">
        <f>'[1]Plan Indicativo'!L53</f>
        <v>3208</v>
      </c>
      <c r="M53" s="5" t="str">
        <f>'[1]Plan Indicativo'!M53</f>
        <v>Educación ambiental (3208).</v>
      </c>
      <c r="N53" s="4" t="str">
        <f>'[1]Plan Indicativo'!N53</f>
        <v>3208006</v>
      </c>
      <c r="O53" s="6" t="str">
        <f>'[1]Plan Indicativo'!O53</f>
        <v>Brindar el servicio de asistencia técnica para la implementación de 3 Estrategias educativo ambientales y de participación.</v>
      </c>
      <c r="P53" s="4">
        <f>'[1]Plan Indicativo'!P53</f>
        <v>320800600</v>
      </c>
      <c r="Q53" s="6" t="str">
        <f>'[1]Plan Indicativo'!Q53</f>
        <v>Estrategias educativo ambientales y de participación implementadas (320800600).</v>
      </c>
      <c r="R53" s="4" t="str">
        <f>'[1]Plan Indicativo'!AC53</f>
        <v>No Acumulativa</v>
      </c>
      <c r="S53" s="4">
        <f>'[1]Plan Indicativo'!AD53</f>
        <v>11</v>
      </c>
      <c r="T53" s="7">
        <f>'[1]Plan Indicativo'!R53</f>
        <v>0</v>
      </c>
      <c r="U53" s="4" t="str">
        <f>'[1]Plan Indicativo'!S53</f>
        <v>Número</v>
      </c>
      <c r="V53" s="20">
        <f>'[1]Plan Indicativo'!T53</f>
        <v>3</v>
      </c>
      <c r="W53" s="116">
        <f>'[1]Plan Indicativo'!U53</f>
        <v>1</v>
      </c>
      <c r="X53" s="158">
        <f>'[1]Plan Indicativo'!V53</f>
        <v>0.25</v>
      </c>
      <c r="Y53" s="189">
        <f>'[1]Plan Indicativo'!W53</f>
        <v>3</v>
      </c>
      <c r="Z53" s="158">
        <f>'[1]Plan Indicativo'!X53</f>
        <v>0.25</v>
      </c>
      <c r="AA53" s="113">
        <f>'[1]Plan Indicativo'!Y53</f>
        <v>3</v>
      </c>
      <c r="AB53" s="158">
        <f>'[1]Plan Indicativo'!Z53</f>
        <v>0.25</v>
      </c>
      <c r="AC53" s="113">
        <f>'[1]Plan Indicativo'!AA53</f>
        <v>3</v>
      </c>
      <c r="AD53" s="24">
        <f>'[1]Plan Indicativo'!AB53</f>
        <v>0.25</v>
      </c>
      <c r="AE53" s="116">
        <v>1</v>
      </c>
      <c r="AF53" s="113">
        <f>'[12]Plan de Acción-metas'!O23</f>
        <v>3</v>
      </c>
      <c r="AG53" s="113"/>
      <c r="AH53" s="259"/>
      <c r="AI53" s="11">
        <f t="shared" si="22"/>
        <v>1</v>
      </c>
      <c r="AJ53" s="99">
        <f t="shared" si="0"/>
        <v>1</v>
      </c>
      <c r="AK53" s="11">
        <f t="shared" si="5"/>
        <v>1</v>
      </c>
      <c r="AL53" s="75">
        <f t="shared" si="1"/>
        <v>1</v>
      </c>
      <c r="AM53" s="11">
        <f t="shared" si="6"/>
        <v>0</v>
      </c>
      <c r="AN53" s="75">
        <f t="shared" si="2"/>
        <v>0</v>
      </c>
      <c r="AO53" s="11">
        <f t="shared" si="7"/>
        <v>0</v>
      </c>
      <c r="AP53" s="75">
        <f t="shared" si="3"/>
        <v>0</v>
      </c>
      <c r="AQ53" s="12">
        <f t="shared" si="8"/>
        <v>0.5</v>
      </c>
      <c r="AR53" s="11">
        <f>+AVERAGE(AJ53,AL53,AN53,AP53)</f>
        <v>0.5</v>
      </c>
      <c r="AS53" s="100">
        <f t="shared" si="9"/>
        <v>0.5</v>
      </c>
      <c r="AT53" s="25">
        <v>800000000</v>
      </c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20"/>
      <c r="BH53" s="48">
        <f t="shared" si="10"/>
        <v>800000000</v>
      </c>
      <c r="BI53" s="23">
        <v>756376000.02999997</v>
      </c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20"/>
      <c r="BW53" s="53">
        <f t="shared" si="11"/>
        <v>756376000.02999997</v>
      </c>
      <c r="BX53" s="54">
        <v>756376000.02999997</v>
      </c>
      <c r="BY53" s="55">
        <v>756376000.02999997</v>
      </c>
      <c r="BZ53" s="62">
        <f t="shared" si="12"/>
        <v>0.94547000003749992</v>
      </c>
      <c r="CA53" s="63">
        <f t="shared" si="13"/>
        <v>0.94547000003749992</v>
      </c>
      <c r="CB53" s="64">
        <f t="shared" si="14"/>
        <v>0.94547000003749992</v>
      </c>
      <c r="CC53" s="23">
        <f>'[12]Plan de Acción-metas'!R23</f>
        <v>284467736</v>
      </c>
      <c r="CD53" s="7">
        <f>'[12]Plan de Acción-metas'!S23</f>
        <v>0</v>
      </c>
      <c r="CE53" s="7">
        <f>'[12]Plan de Acción-metas'!T23</f>
        <v>0</v>
      </c>
      <c r="CF53" s="7">
        <f>'[12]Plan de Acción-metas'!U23</f>
        <v>0</v>
      </c>
      <c r="CG53" s="7">
        <f>'[12]Plan de Acción-metas'!V23</f>
        <v>0</v>
      </c>
      <c r="CH53" s="7">
        <f>'[12]Plan de Acción-metas'!W23</f>
        <v>0</v>
      </c>
      <c r="CI53" s="7">
        <f>'[12]Plan de Acción-metas'!X23</f>
        <v>0</v>
      </c>
      <c r="CJ53" s="7">
        <f>'[12]Plan de Acción-metas'!Y23</f>
        <v>0</v>
      </c>
      <c r="CK53" s="7">
        <f>'[12]Plan de Acción-metas'!Z23</f>
        <v>0</v>
      </c>
      <c r="CL53" s="7">
        <f>'[12]Plan de Acción-metas'!AA23</f>
        <v>0</v>
      </c>
      <c r="CM53" s="7">
        <f>'[12]Plan de Acción-metas'!AB23</f>
        <v>0</v>
      </c>
      <c r="CN53" s="7">
        <f>'[12]Plan de Acción-metas'!AC23</f>
        <v>0</v>
      </c>
      <c r="CO53" s="7">
        <f>'[12]Plan de Acción-metas'!AD23</f>
        <v>0</v>
      </c>
      <c r="CP53" s="20">
        <f>'[12]Plan de Acción-metas'!AE23</f>
        <v>840865973.90999997</v>
      </c>
      <c r="CQ53" s="48">
        <f t="shared" si="15"/>
        <v>1125333709.9099998</v>
      </c>
      <c r="CR53" s="23">
        <f>'[12]Plan de Acción-metas'!AG23</f>
        <v>277483333.32999998</v>
      </c>
      <c r="CS53" s="7">
        <f>'[12]Plan de Acción-metas'!AH23</f>
        <v>0</v>
      </c>
      <c r="CT53" s="7">
        <f>'[12]Plan de Acción-metas'!AI23</f>
        <v>0</v>
      </c>
      <c r="CU53" s="7">
        <f>'[12]Plan de Acción-metas'!AJ23</f>
        <v>0</v>
      </c>
      <c r="CV53" s="7">
        <f>'[12]Plan de Acción-metas'!AK23</f>
        <v>0</v>
      </c>
      <c r="CW53" s="7">
        <f>'[12]Plan de Acción-metas'!AL23</f>
        <v>0</v>
      </c>
      <c r="CX53" s="7">
        <f>'[12]Plan de Acción-metas'!AM23</f>
        <v>0</v>
      </c>
      <c r="CY53" s="7">
        <f>'[12]Plan de Acción-metas'!AN23</f>
        <v>0</v>
      </c>
      <c r="CZ53" s="7">
        <f>'[12]Plan de Acción-metas'!AO23</f>
        <v>0</v>
      </c>
      <c r="DA53" s="7">
        <f>'[12]Plan de Acción-metas'!AP23</f>
        <v>0</v>
      </c>
      <c r="DB53" s="7">
        <f>'[12]Plan de Acción-metas'!AQ23</f>
        <v>0</v>
      </c>
      <c r="DC53" s="7">
        <f>'[12]Plan de Acción-metas'!AR23</f>
        <v>0</v>
      </c>
      <c r="DD53" s="7">
        <f>'[12]Plan de Acción-metas'!AS23</f>
        <v>0</v>
      </c>
      <c r="DE53" s="20">
        <f>'[12]Plan de Acción-metas'!AT23</f>
        <v>833783321.99000001</v>
      </c>
      <c r="DF53" s="53">
        <f t="shared" si="16"/>
        <v>1111266655.3199999</v>
      </c>
      <c r="DG53" s="54">
        <f>'[12]Plan de Acción-metas'!AV23</f>
        <v>866276600.99000001</v>
      </c>
      <c r="DH53" s="68">
        <f>'[12]Plan de Acción-metas'!AW23</f>
        <v>852193267.65999997</v>
      </c>
      <c r="DI53" s="69">
        <f t="shared" si="17"/>
        <v>0.98749965946445795</v>
      </c>
      <c r="DJ53" s="63">
        <f t="shared" si="18"/>
        <v>0.76979530015081632</v>
      </c>
      <c r="DK53" s="64">
        <f t="shared" si="19"/>
        <v>0.75728049391513863</v>
      </c>
      <c r="DL53" s="25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8"/>
      <c r="ES53" s="8"/>
      <c r="ET53" s="8"/>
      <c r="EU53" s="9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8"/>
      <c r="GB53" s="8"/>
      <c r="GC53" s="8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8"/>
      <c r="HK53" s="8"/>
      <c r="HL53" s="70"/>
      <c r="HM53" s="72" t="str">
        <f>'[1]Plan Indicativo'!BL53</f>
        <v>Secretaría de Salud y Ambiente</v>
      </c>
    </row>
    <row r="54" spans="1:221" ht="30">
      <c r="A54" s="18">
        <f>'[1]Plan Indicativo'!A54</f>
        <v>47</v>
      </c>
      <c r="B54" s="4" t="str">
        <f>'[1]Plan Indicativo'!B54</f>
        <v>LE-3</v>
      </c>
      <c r="C54" s="5" t="str">
        <f>'[1]Plan Indicativo'!C54</f>
        <v>Territorio seguro y sostenible</v>
      </c>
      <c r="D54" s="5" t="str">
        <f>'[1]Plan Indicativo'!D54</f>
        <v>Vivienda Ciudad y Territorio</v>
      </c>
      <c r="E54" s="4">
        <f>'[1]Plan Indicativo'!E54</f>
        <v>40</v>
      </c>
      <c r="F54" s="6" t="str">
        <f>'[1]Plan Indicativo'!F54</f>
        <v>Disminuir a 12% las áreas de ecosistemas degradados</v>
      </c>
      <c r="G54" s="6" t="str">
        <f>'[1]Plan Indicativo'!G54</f>
        <v>Aumentar a 9 m2 de espacio público por habitante</v>
      </c>
      <c r="H54" s="4" t="str">
        <f>'[1]Plan Indicativo'!H54</f>
        <v>00000033</v>
      </c>
      <c r="I54" s="6" t="str">
        <f>'[1]Plan Indicativo'!I54</f>
        <v>Índice de Espacio Público Efectivo por Habitante</v>
      </c>
      <c r="J54" s="4">
        <f>'[1]Plan Indicativo'!J54</f>
        <v>4.0999999999999996</v>
      </c>
      <c r="K54" s="4">
        <f>'[1]Plan Indicativo'!K54</f>
        <v>9</v>
      </c>
      <c r="L54" s="4" t="str">
        <f>'[1]Plan Indicativo'!L54</f>
        <v>4002</v>
      </c>
      <c r="M54" s="5" t="str">
        <f>'[1]Plan Indicativo'!M54</f>
        <v>Ordenamiento Territorial y Desarrollo urbano. (4002).</v>
      </c>
      <c r="N54" s="4" t="str">
        <f>'[1]Plan Indicativo'!N54</f>
        <v>4002020</v>
      </c>
      <c r="O54" s="6" t="str">
        <f>'[1]Plan Indicativo'!O54</f>
        <v>Adecuar 300,000 metros cuadrados de espacio púbico. (4002020)</v>
      </c>
      <c r="P54" s="4">
        <f>'[1]Plan Indicativo'!P54</f>
        <v>400202000</v>
      </c>
      <c r="Q54" s="6" t="str">
        <f>'[1]Plan Indicativo'!Q54</f>
        <v>Espacio público adecuado (400202000).</v>
      </c>
      <c r="R54" s="4" t="str">
        <f>'[1]Plan Indicativo'!AC54</f>
        <v>Acumulativa</v>
      </c>
      <c r="S54" s="4">
        <f>'[1]Plan Indicativo'!AD54</f>
        <v>11.13</v>
      </c>
      <c r="T54" s="7">
        <f>'[1]Plan Indicativo'!R54</f>
        <v>243740</v>
      </c>
      <c r="U54" s="5" t="str">
        <f>'[1]Plan Indicativo'!S54</f>
        <v>Metros cuadrados</v>
      </c>
      <c r="V54" s="20">
        <f>'[1]Plan Indicativo'!T54</f>
        <v>300000</v>
      </c>
      <c r="W54" s="116">
        <f>'[1]Plan Indicativo'!U54</f>
        <v>21448</v>
      </c>
      <c r="X54" s="158">
        <f>'[1]Plan Indicativo'!V54</f>
        <v>7.1493333333333339E-2</v>
      </c>
      <c r="Y54" s="189">
        <f>'[1]Plan Indicativo'!W54</f>
        <v>40000</v>
      </c>
      <c r="Z54" s="158">
        <f>'[1]Plan Indicativo'!X54</f>
        <v>0.13333333333333333</v>
      </c>
      <c r="AA54" s="113">
        <f>'[1]Plan Indicativo'!Y54</f>
        <v>119276</v>
      </c>
      <c r="AB54" s="158">
        <f>'[1]Plan Indicativo'!Z54</f>
        <v>0.39758666666666664</v>
      </c>
      <c r="AC54" s="113">
        <f>'[1]Plan Indicativo'!AA54</f>
        <v>119276</v>
      </c>
      <c r="AD54" s="24">
        <f>'[1]Plan Indicativo'!AB54</f>
        <v>0.39758666666666664</v>
      </c>
      <c r="AE54" s="116">
        <v>18223</v>
      </c>
      <c r="AF54" s="186">
        <f>'[4]Plan de Acción-metas'!O14</f>
        <v>30723.93</v>
      </c>
      <c r="AG54" s="113"/>
      <c r="AH54" s="259"/>
      <c r="AI54" s="11">
        <f t="shared" si="22"/>
        <v>0.84963632972771352</v>
      </c>
      <c r="AJ54" s="99">
        <f t="shared" si="0"/>
        <v>0.84963632972771352</v>
      </c>
      <c r="AK54" s="11">
        <f t="shared" si="5"/>
        <v>0.76809824999999998</v>
      </c>
      <c r="AL54" s="75">
        <f t="shared" si="1"/>
        <v>0.76809824999999998</v>
      </c>
      <c r="AM54" s="11">
        <f t="shared" si="6"/>
        <v>0</v>
      </c>
      <c r="AN54" s="75">
        <f t="shared" si="2"/>
        <v>0</v>
      </c>
      <c r="AO54" s="11">
        <f t="shared" si="7"/>
        <v>0</v>
      </c>
      <c r="AP54" s="75">
        <f t="shared" si="3"/>
        <v>0</v>
      </c>
      <c r="AQ54" s="12">
        <f t="shared" si="8"/>
        <v>0.16315643333333332</v>
      </c>
      <c r="AR54" s="11">
        <f>+SUM(AE54:AH54)/V54</f>
        <v>0.16315643333333332</v>
      </c>
      <c r="AS54" s="100">
        <f t="shared" si="9"/>
        <v>0.16315643333333332</v>
      </c>
      <c r="AT54" s="25">
        <v>41656007077.400002</v>
      </c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20"/>
      <c r="BH54" s="48">
        <f t="shared" si="10"/>
        <v>41656007077.400002</v>
      </c>
      <c r="BI54" s="23">
        <v>4348683359.4499998</v>
      </c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20"/>
      <c r="BW54" s="53">
        <f t="shared" si="11"/>
        <v>4348683359.4499998</v>
      </c>
      <c r="BX54" s="54">
        <v>2138465968.7</v>
      </c>
      <c r="BY54" s="55">
        <v>2074871541.4200001</v>
      </c>
      <c r="BZ54" s="62">
        <f t="shared" si="12"/>
        <v>0.10439510804215628</v>
      </c>
      <c r="CA54" s="63">
        <f t="shared" si="13"/>
        <v>5.1336316625992716E-2</v>
      </c>
      <c r="CB54" s="64">
        <f t="shared" si="14"/>
        <v>4.9809659806441177E-2</v>
      </c>
      <c r="CC54" s="23">
        <f>'[4]Plan de Acción-metas'!R14</f>
        <v>27562595369.32</v>
      </c>
      <c r="CD54" s="7">
        <f>'[4]Plan de Acción-metas'!S14</f>
        <v>0</v>
      </c>
      <c r="CE54" s="7">
        <f>'[4]Plan de Acción-metas'!T14</f>
        <v>0</v>
      </c>
      <c r="CF54" s="7">
        <f>'[4]Plan de Acción-metas'!U14</f>
        <v>0</v>
      </c>
      <c r="CG54" s="7">
        <f>'[4]Plan de Acción-metas'!V14</f>
        <v>0</v>
      </c>
      <c r="CH54" s="7">
        <f>'[4]Plan de Acción-metas'!W14</f>
        <v>0</v>
      </c>
      <c r="CI54" s="7">
        <f>'[4]Plan de Acción-metas'!X14</f>
        <v>0</v>
      </c>
      <c r="CJ54" s="7">
        <f>'[4]Plan de Acción-metas'!Y14</f>
        <v>0</v>
      </c>
      <c r="CK54" s="7">
        <f>'[4]Plan de Acción-metas'!Z14</f>
        <v>0</v>
      </c>
      <c r="CL54" s="7">
        <f>'[4]Plan de Acción-metas'!AA14</f>
        <v>0</v>
      </c>
      <c r="CM54" s="7">
        <f>'[4]Plan de Acción-metas'!AB14</f>
        <v>0</v>
      </c>
      <c r="CN54" s="7">
        <f>'[4]Plan de Acción-metas'!AC14</f>
        <v>0</v>
      </c>
      <c r="CO54" s="7">
        <f>'[4]Plan de Acción-metas'!AD14</f>
        <v>0</v>
      </c>
      <c r="CP54" s="20">
        <f>'[4]Plan de Acción-metas'!AE14</f>
        <v>0</v>
      </c>
      <c r="CQ54" s="48">
        <f t="shared" si="15"/>
        <v>27562595369.32</v>
      </c>
      <c r="CR54" s="23">
        <f>'[4]Plan de Acción-metas'!AG14</f>
        <v>21800393975.419998</v>
      </c>
      <c r="CS54" s="7">
        <f>'[4]Plan de Acción-metas'!AH14</f>
        <v>0</v>
      </c>
      <c r="CT54" s="7">
        <f>'[4]Plan de Acción-metas'!AI14</f>
        <v>0</v>
      </c>
      <c r="CU54" s="7">
        <f>'[4]Plan de Acción-metas'!AJ14</f>
        <v>0</v>
      </c>
      <c r="CV54" s="7">
        <f>'[4]Plan de Acción-metas'!AK14</f>
        <v>0</v>
      </c>
      <c r="CW54" s="7">
        <f>'[4]Plan de Acción-metas'!AL14</f>
        <v>0</v>
      </c>
      <c r="CX54" s="7">
        <f>'[4]Plan de Acción-metas'!AM14</f>
        <v>0</v>
      </c>
      <c r="CY54" s="7">
        <f>'[4]Plan de Acción-metas'!AN14</f>
        <v>0</v>
      </c>
      <c r="CZ54" s="7">
        <f>'[4]Plan de Acción-metas'!AO14</f>
        <v>0</v>
      </c>
      <c r="DA54" s="7">
        <f>'[4]Plan de Acción-metas'!AP14</f>
        <v>0</v>
      </c>
      <c r="DB54" s="7">
        <f>'[4]Plan de Acción-metas'!AQ14</f>
        <v>0</v>
      </c>
      <c r="DC54" s="7">
        <f>'[4]Plan de Acción-metas'!AR14</f>
        <v>0</v>
      </c>
      <c r="DD54" s="7">
        <f>'[4]Plan de Acción-metas'!AS14</f>
        <v>0</v>
      </c>
      <c r="DE54" s="20">
        <f>'[4]Plan de Acción-metas'!AT14</f>
        <v>0</v>
      </c>
      <c r="DF54" s="53">
        <f t="shared" si="16"/>
        <v>21800393975.419998</v>
      </c>
      <c r="DG54" s="54">
        <f>'[4]Plan de Acción-metas'!AV14</f>
        <v>13248022649.25</v>
      </c>
      <c r="DH54" s="68">
        <f>'[4]Plan de Acción-metas'!AW14</f>
        <v>13248022649.25</v>
      </c>
      <c r="DI54" s="69">
        <f t="shared" si="17"/>
        <v>0.79094126236334317</v>
      </c>
      <c r="DJ54" s="63">
        <f t="shared" si="18"/>
        <v>0.48065221985576911</v>
      </c>
      <c r="DK54" s="64">
        <f t="shared" si="19"/>
        <v>0.48065221985576911</v>
      </c>
      <c r="DL54" s="25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8"/>
      <c r="ES54" s="8"/>
      <c r="ET54" s="8"/>
      <c r="EU54" s="9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8"/>
      <c r="GB54" s="8"/>
      <c r="GC54" s="8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8"/>
      <c r="HK54" s="8"/>
      <c r="HL54" s="70"/>
      <c r="HM54" s="72" t="str">
        <f>'[1]Plan Indicativo'!BL54</f>
        <v>Secretaría de Infraestructura</v>
      </c>
    </row>
    <row r="55" spans="1:221" ht="30">
      <c r="A55" s="18">
        <f>'[1]Plan Indicativo'!A55</f>
        <v>48</v>
      </c>
      <c r="B55" s="4" t="str">
        <f>'[1]Plan Indicativo'!B55</f>
        <v>LE-3</v>
      </c>
      <c r="C55" s="5" t="str">
        <f>'[1]Plan Indicativo'!C55</f>
        <v>Territorio seguro y sostenible</v>
      </c>
      <c r="D55" s="5" t="str">
        <f>'[1]Plan Indicativo'!D55</f>
        <v>Vivienda Ciudad y Territorio</v>
      </c>
      <c r="E55" s="4">
        <f>'[1]Plan Indicativo'!E55</f>
        <v>40</v>
      </c>
      <c r="F55" s="6" t="str">
        <f>'[1]Plan Indicativo'!F55</f>
        <v>Disminuir a 12% las áreas de ecosistemas degradados</v>
      </c>
      <c r="G55" s="6" t="str">
        <f>'[1]Plan Indicativo'!G55</f>
        <v>Aumentar a 9 m2 de espacio público por habitante</v>
      </c>
      <c r="H55" s="4" t="str">
        <f>'[1]Plan Indicativo'!H55</f>
        <v>00000033</v>
      </c>
      <c r="I55" s="6" t="str">
        <f>'[1]Plan Indicativo'!I55</f>
        <v>Índice de Espacio Público Efectivo por Habitante</v>
      </c>
      <c r="J55" s="4">
        <f>'[1]Plan Indicativo'!J55</f>
        <v>4.0999999999999996</v>
      </c>
      <c r="K55" s="4">
        <f>'[1]Plan Indicativo'!K55</f>
        <v>9</v>
      </c>
      <c r="L55" s="4" t="str">
        <f>'[1]Plan Indicativo'!L55</f>
        <v>4002</v>
      </c>
      <c r="M55" s="5" t="str">
        <f>'[1]Plan Indicativo'!M55</f>
        <v>Ordenamiento Territorial y Desarrollo urbano. (4002).</v>
      </c>
      <c r="N55" s="4" t="str">
        <f>'[1]Plan Indicativo'!N55</f>
        <v>4002021</v>
      </c>
      <c r="O55" s="6" t="str">
        <f>'[1]Plan Indicativo'!O55</f>
        <v>Construir 2 parques nuevos en el municipio</v>
      </c>
      <c r="P55" s="4">
        <f>'[1]Plan Indicativo'!P55</f>
        <v>400202100</v>
      </c>
      <c r="Q55" s="6" t="str">
        <f>'[1]Plan Indicativo'!Q55</f>
        <v>Parques construidos (400202100)</v>
      </c>
      <c r="R55" s="4" t="str">
        <f>'[1]Plan Indicativo'!AC55</f>
        <v>Acumulativa</v>
      </c>
      <c r="S55" s="4">
        <f>'[1]Plan Indicativo'!AD55</f>
        <v>11.13</v>
      </c>
      <c r="T55" s="7">
        <f>'[1]Plan Indicativo'!R55</f>
        <v>57</v>
      </c>
      <c r="U55" s="5" t="str">
        <f>'[1]Plan Indicativo'!S55</f>
        <v>Metros cuadrados</v>
      </c>
      <c r="V55" s="20">
        <f>'[1]Plan Indicativo'!T55</f>
        <v>2</v>
      </c>
      <c r="W55" s="116">
        <f>'[1]Plan Indicativo'!U55</f>
        <v>0</v>
      </c>
      <c r="X55" s="158">
        <f>'[1]Plan Indicativo'!V55</f>
        <v>0</v>
      </c>
      <c r="Y55" s="189">
        <f>'[1]Plan Indicativo'!W55</f>
        <v>0</v>
      </c>
      <c r="Z55" s="158">
        <f>'[1]Plan Indicativo'!X55</f>
        <v>0</v>
      </c>
      <c r="AA55" s="113">
        <f>'[1]Plan Indicativo'!Y55</f>
        <v>1</v>
      </c>
      <c r="AB55" s="158">
        <f>'[1]Plan Indicativo'!Z55</f>
        <v>0.5</v>
      </c>
      <c r="AC55" s="113">
        <f>'[1]Plan Indicativo'!AA55</f>
        <v>1</v>
      </c>
      <c r="AD55" s="24">
        <f>'[1]Plan Indicativo'!AB55</f>
        <v>0.5</v>
      </c>
      <c r="AE55" s="116">
        <v>0</v>
      </c>
      <c r="AF55" s="113">
        <f>'[4]Plan de Acción-metas'!O15</f>
        <v>0</v>
      </c>
      <c r="AG55" s="113"/>
      <c r="AH55" s="259"/>
      <c r="AI55" s="11" t="str">
        <f t="shared" si="22"/>
        <v xml:space="preserve"> -</v>
      </c>
      <c r="AJ55" s="99" t="str">
        <f t="shared" si="0"/>
        <v xml:space="preserve"> -</v>
      </c>
      <c r="AK55" s="11" t="str">
        <f t="shared" si="5"/>
        <v xml:space="preserve"> -</v>
      </c>
      <c r="AL55" s="75" t="str">
        <f t="shared" si="1"/>
        <v xml:space="preserve"> -</v>
      </c>
      <c r="AM55" s="11">
        <f t="shared" si="6"/>
        <v>0</v>
      </c>
      <c r="AN55" s="75">
        <f t="shared" si="2"/>
        <v>0</v>
      </c>
      <c r="AO55" s="11">
        <f t="shared" si="7"/>
        <v>0</v>
      </c>
      <c r="AP55" s="75">
        <f t="shared" si="3"/>
        <v>0</v>
      </c>
      <c r="AQ55" s="12">
        <f t="shared" si="8"/>
        <v>0</v>
      </c>
      <c r="AR55" s="11">
        <f t="shared" ref="AR55:AR56" si="24">+SUM(AE55:AH55)/V55</f>
        <v>0</v>
      </c>
      <c r="AS55" s="100">
        <f t="shared" si="9"/>
        <v>0</v>
      </c>
      <c r="AT55" s="25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20"/>
      <c r="BH55" s="48">
        <f t="shared" si="10"/>
        <v>0</v>
      </c>
      <c r="BI55" s="23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20"/>
      <c r="BW55" s="53">
        <f t="shared" si="11"/>
        <v>0</v>
      </c>
      <c r="BX55" s="54">
        <v>0</v>
      </c>
      <c r="BY55" s="55">
        <v>0</v>
      </c>
      <c r="BZ55" s="62" t="str">
        <f t="shared" si="12"/>
        <v xml:space="preserve"> -</v>
      </c>
      <c r="CA55" s="63" t="str">
        <f t="shared" si="13"/>
        <v xml:space="preserve"> -</v>
      </c>
      <c r="CB55" s="64" t="str">
        <f t="shared" si="14"/>
        <v xml:space="preserve"> -</v>
      </c>
      <c r="CC55" s="23">
        <f>'[4]Plan de Acción-metas'!R15</f>
        <v>0</v>
      </c>
      <c r="CD55" s="7">
        <f>'[4]Plan de Acción-metas'!S15</f>
        <v>0</v>
      </c>
      <c r="CE55" s="7">
        <f>'[4]Plan de Acción-metas'!T15</f>
        <v>0</v>
      </c>
      <c r="CF55" s="7">
        <f>'[4]Plan de Acción-metas'!U15</f>
        <v>0</v>
      </c>
      <c r="CG55" s="7">
        <f>'[4]Plan de Acción-metas'!V15</f>
        <v>0</v>
      </c>
      <c r="CH55" s="7">
        <f>'[4]Plan de Acción-metas'!W15</f>
        <v>0</v>
      </c>
      <c r="CI55" s="7">
        <f>'[4]Plan de Acción-metas'!X15</f>
        <v>0</v>
      </c>
      <c r="CJ55" s="7">
        <f>'[4]Plan de Acción-metas'!Y15</f>
        <v>0</v>
      </c>
      <c r="CK55" s="7">
        <f>'[4]Plan de Acción-metas'!Z15</f>
        <v>0</v>
      </c>
      <c r="CL55" s="7">
        <f>'[4]Plan de Acción-metas'!AA15</f>
        <v>0</v>
      </c>
      <c r="CM55" s="7">
        <f>'[4]Plan de Acción-metas'!AB15</f>
        <v>0</v>
      </c>
      <c r="CN55" s="7">
        <f>'[4]Plan de Acción-metas'!AC15</f>
        <v>0</v>
      </c>
      <c r="CO55" s="7">
        <f>'[4]Plan de Acción-metas'!AD15</f>
        <v>1990520237.6099999</v>
      </c>
      <c r="CP55" s="20">
        <f>'[4]Plan de Acción-metas'!AE15</f>
        <v>0</v>
      </c>
      <c r="CQ55" s="48">
        <f t="shared" si="15"/>
        <v>1990520237.6099999</v>
      </c>
      <c r="CR55" s="23">
        <f>'[4]Plan de Acción-metas'!AG15</f>
        <v>0</v>
      </c>
      <c r="CS55" s="7">
        <f>'[4]Plan de Acción-metas'!AH15</f>
        <v>0</v>
      </c>
      <c r="CT55" s="7">
        <f>'[4]Plan de Acción-metas'!AI15</f>
        <v>0</v>
      </c>
      <c r="CU55" s="7">
        <f>'[4]Plan de Acción-metas'!AJ15</f>
        <v>0</v>
      </c>
      <c r="CV55" s="7">
        <f>'[4]Plan de Acción-metas'!AK15</f>
        <v>0</v>
      </c>
      <c r="CW55" s="7">
        <f>'[4]Plan de Acción-metas'!AL15</f>
        <v>0</v>
      </c>
      <c r="CX55" s="7">
        <f>'[4]Plan de Acción-metas'!AM15</f>
        <v>0</v>
      </c>
      <c r="CY55" s="7">
        <f>'[4]Plan de Acción-metas'!AN15</f>
        <v>0</v>
      </c>
      <c r="CZ55" s="7">
        <f>'[4]Plan de Acción-metas'!AO15</f>
        <v>0</v>
      </c>
      <c r="DA55" s="7">
        <f>'[4]Plan de Acción-metas'!AP15</f>
        <v>0</v>
      </c>
      <c r="DB55" s="7">
        <f>'[4]Plan de Acción-metas'!AQ15</f>
        <v>0</v>
      </c>
      <c r="DC55" s="7">
        <f>'[4]Plan de Acción-metas'!AR15</f>
        <v>0</v>
      </c>
      <c r="DD55" s="7">
        <f>'[4]Plan de Acción-metas'!AS15</f>
        <v>0</v>
      </c>
      <c r="DE55" s="20">
        <f>'[4]Plan de Acción-metas'!AT15</f>
        <v>0</v>
      </c>
      <c r="DF55" s="53">
        <f t="shared" si="16"/>
        <v>0</v>
      </c>
      <c r="DG55" s="54">
        <f>'[4]Plan de Acción-metas'!AV15</f>
        <v>0</v>
      </c>
      <c r="DH55" s="68">
        <f>'[4]Plan de Acción-metas'!AW15</f>
        <v>0</v>
      </c>
      <c r="DI55" s="69">
        <f t="shared" si="17"/>
        <v>0</v>
      </c>
      <c r="DJ55" s="63" t="str">
        <f t="shared" si="18"/>
        <v>0,0%</v>
      </c>
      <c r="DK55" s="64" t="str">
        <f t="shared" si="19"/>
        <v>0,0%</v>
      </c>
      <c r="DL55" s="25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8"/>
      <c r="ES55" s="8"/>
      <c r="ET55" s="8"/>
      <c r="EU55" s="9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8"/>
      <c r="GB55" s="8"/>
      <c r="GC55" s="8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8"/>
      <c r="HK55" s="8"/>
      <c r="HL55" s="70"/>
      <c r="HM55" s="72" t="str">
        <f>'[1]Plan Indicativo'!BL55</f>
        <v>Secretaría de Infraestructura</v>
      </c>
    </row>
    <row r="56" spans="1:221" ht="30">
      <c r="A56" s="18">
        <f>'[1]Plan Indicativo'!A56</f>
        <v>49</v>
      </c>
      <c r="B56" s="4" t="str">
        <f>'[1]Plan Indicativo'!B56</f>
        <v>LE-3</v>
      </c>
      <c r="C56" s="5" t="str">
        <f>'[1]Plan Indicativo'!C56</f>
        <v>Territorio seguro y sostenible</v>
      </c>
      <c r="D56" s="5" t="str">
        <f>'[1]Plan Indicativo'!D56</f>
        <v>Vivienda Ciudad y Territorio</v>
      </c>
      <c r="E56" s="4">
        <f>'[1]Plan Indicativo'!E56</f>
        <v>40</v>
      </c>
      <c r="F56" s="6" t="str">
        <f>'[1]Plan Indicativo'!F56</f>
        <v>Disminuir a 12% las áreas de ecosistemas degradados</v>
      </c>
      <c r="G56" s="6" t="str">
        <f>'[1]Plan Indicativo'!G56</f>
        <v>Aumentar a 9 m2 de espacio público por habitante</v>
      </c>
      <c r="H56" s="4" t="str">
        <f>'[1]Plan Indicativo'!H56</f>
        <v>00000033</v>
      </c>
      <c r="I56" s="6" t="str">
        <f>'[1]Plan Indicativo'!I56</f>
        <v>Índice de Espacio Público Efectivo por Habitante</v>
      </c>
      <c r="J56" s="4">
        <f>'[1]Plan Indicativo'!J56</f>
        <v>4.0999999999999996</v>
      </c>
      <c r="K56" s="4">
        <f>'[1]Plan Indicativo'!K56</f>
        <v>9</v>
      </c>
      <c r="L56" s="4" t="str">
        <f>'[1]Plan Indicativo'!L56</f>
        <v>4002</v>
      </c>
      <c r="M56" s="5" t="str">
        <f>'[1]Plan Indicativo'!M56</f>
        <v>Ordenamiento Territorial y Desarrollo urbano. (4002).</v>
      </c>
      <c r="N56" s="4" t="str">
        <f>'[1]Plan Indicativo'!N56</f>
        <v>4002022</v>
      </c>
      <c r="O56" s="6" t="str">
        <f>'[1]Plan Indicativo'!O56</f>
        <v>Mantener 100 parques en el municipio</v>
      </c>
      <c r="P56" s="4">
        <f>'[1]Plan Indicativo'!P56</f>
        <v>400202200</v>
      </c>
      <c r="Q56" s="6" t="str">
        <f>'[1]Plan Indicativo'!Q56</f>
        <v>Parques mantenidos (400202200)</v>
      </c>
      <c r="R56" s="4" t="str">
        <f>'[1]Plan Indicativo'!AC56</f>
        <v>Acumulativa</v>
      </c>
      <c r="S56" s="4">
        <f>'[1]Plan Indicativo'!AD56</f>
        <v>11.13</v>
      </c>
      <c r="T56" s="7">
        <f>'[1]Plan Indicativo'!R56</f>
        <v>80</v>
      </c>
      <c r="U56" s="5" t="str">
        <f>'[1]Plan Indicativo'!S56</f>
        <v>Metros cuadrados</v>
      </c>
      <c r="V56" s="20">
        <f>'[1]Plan Indicativo'!T56</f>
        <v>100</v>
      </c>
      <c r="W56" s="116">
        <f>'[1]Plan Indicativo'!U56</f>
        <v>0</v>
      </c>
      <c r="X56" s="158">
        <f>'[1]Plan Indicativo'!V56</f>
        <v>0</v>
      </c>
      <c r="Y56" s="189">
        <f>'[1]Plan Indicativo'!W56</f>
        <v>41</v>
      </c>
      <c r="Z56" s="158">
        <f>'[1]Plan Indicativo'!X56</f>
        <v>0.41</v>
      </c>
      <c r="AA56" s="113">
        <f>'[1]Plan Indicativo'!Y56</f>
        <v>30</v>
      </c>
      <c r="AB56" s="158">
        <f>'[1]Plan Indicativo'!Z56</f>
        <v>0.3</v>
      </c>
      <c r="AC56" s="113">
        <f>'[1]Plan Indicativo'!AA56</f>
        <v>29</v>
      </c>
      <c r="AD56" s="24">
        <f>'[1]Plan Indicativo'!AB56</f>
        <v>0.28999999999999998</v>
      </c>
      <c r="AE56" s="116">
        <v>0</v>
      </c>
      <c r="AF56" s="113">
        <f>'[4]Plan de Acción-metas'!O16</f>
        <v>56</v>
      </c>
      <c r="AG56" s="113"/>
      <c r="AH56" s="259"/>
      <c r="AI56" s="11" t="str">
        <f t="shared" si="22"/>
        <v xml:space="preserve"> -</v>
      </c>
      <c r="AJ56" s="99" t="str">
        <f t="shared" si="0"/>
        <v xml:space="preserve"> -</v>
      </c>
      <c r="AK56" s="11">
        <f t="shared" si="5"/>
        <v>1.3658536585365855</v>
      </c>
      <c r="AL56" s="75">
        <f t="shared" si="1"/>
        <v>1</v>
      </c>
      <c r="AM56" s="11">
        <f t="shared" si="6"/>
        <v>0</v>
      </c>
      <c r="AN56" s="75">
        <f t="shared" si="2"/>
        <v>0</v>
      </c>
      <c r="AO56" s="11">
        <f t="shared" si="7"/>
        <v>0</v>
      </c>
      <c r="AP56" s="75">
        <f t="shared" si="3"/>
        <v>0</v>
      </c>
      <c r="AQ56" s="12">
        <f t="shared" si="8"/>
        <v>0.56000000000000005</v>
      </c>
      <c r="AR56" s="11">
        <f t="shared" si="24"/>
        <v>0.56000000000000005</v>
      </c>
      <c r="AS56" s="100">
        <f t="shared" si="9"/>
        <v>0.56000000000000005</v>
      </c>
      <c r="AT56" s="25">
        <v>731566923.13999999</v>
      </c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20"/>
      <c r="BH56" s="48">
        <f t="shared" si="10"/>
        <v>731566923.13999999</v>
      </c>
      <c r="BI56" s="23">
        <v>616071617.60000002</v>
      </c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20"/>
      <c r="BW56" s="53">
        <f t="shared" si="11"/>
        <v>616071617.60000002</v>
      </c>
      <c r="BX56" s="54">
        <v>0</v>
      </c>
      <c r="BY56" s="55">
        <v>0</v>
      </c>
      <c r="BZ56" s="62">
        <f t="shared" si="12"/>
        <v>0.84212612423170252</v>
      </c>
      <c r="CA56" s="63">
        <f t="shared" si="13"/>
        <v>0</v>
      </c>
      <c r="CB56" s="64" t="str">
        <f t="shared" si="14"/>
        <v>0,0%</v>
      </c>
      <c r="CC56" s="23">
        <f>'[4]Plan de Acción-metas'!R16</f>
        <v>3000000000</v>
      </c>
      <c r="CD56" s="7">
        <f>'[4]Plan de Acción-metas'!S16</f>
        <v>0</v>
      </c>
      <c r="CE56" s="7">
        <f>'[4]Plan de Acción-metas'!T16</f>
        <v>0</v>
      </c>
      <c r="CF56" s="7">
        <f>'[4]Plan de Acción-metas'!U16</f>
        <v>0</v>
      </c>
      <c r="CG56" s="7">
        <f>'[4]Plan de Acción-metas'!V16</f>
        <v>0</v>
      </c>
      <c r="CH56" s="7">
        <f>'[4]Plan de Acción-metas'!W16</f>
        <v>0</v>
      </c>
      <c r="CI56" s="7">
        <f>'[4]Plan de Acción-metas'!X16</f>
        <v>0</v>
      </c>
      <c r="CJ56" s="7">
        <f>'[4]Plan de Acción-metas'!Y16</f>
        <v>0</v>
      </c>
      <c r="CK56" s="7">
        <f>'[4]Plan de Acción-metas'!Z16</f>
        <v>0</v>
      </c>
      <c r="CL56" s="7">
        <f>'[4]Plan de Acción-metas'!AA16</f>
        <v>0</v>
      </c>
      <c r="CM56" s="7">
        <f>'[4]Plan de Acción-metas'!AB16</f>
        <v>0</v>
      </c>
      <c r="CN56" s="7">
        <f>'[4]Plan de Acción-metas'!AC16</f>
        <v>0</v>
      </c>
      <c r="CO56" s="7">
        <f>'[4]Plan de Acción-metas'!AD16</f>
        <v>1726740978</v>
      </c>
      <c r="CP56" s="20">
        <f>'[4]Plan de Acción-metas'!AE16</f>
        <v>0</v>
      </c>
      <c r="CQ56" s="48">
        <f t="shared" si="15"/>
        <v>4726740978</v>
      </c>
      <c r="CR56" s="23">
        <f>'[4]Plan de Acción-metas'!AG16</f>
        <v>0</v>
      </c>
      <c r="CS56" s="7">
        <f>'[4]Plan de Acción-metas'!AH16</f>
        <v>0</v>
      </c>
      <c r="CT56" s="7">
        <f>'[4]Plan de Acción-metas'!AI16</f>
        <v>0</v>
      </c>
      <c r="CU56" s="7">
        <f>'[4]Plan de Acción-metas'!AJ16</f>
        <v>0</v>
      </c>
      <c r="CV56" s="7">
        <f>'[4]Plan de Acción-metas'!AK16</f>
        <v>0</v>
      </c>
      <c r="CW56" s="7">
        <f>'[4]Plan de Acción-metas'!AL16</f>
        <v>0</v>
      </c>
      <c r="CX56" s="7">
        <f>'[4]Plan de Acción-metas'!AM16</f>
        <v>0</v>
      </c>
      <c r="CY56" s="7">
        <f>'[4]Plan de Acción-metas'!AN16</f>
        <v>0</v>
      </c>
      <c r="CZ56" s="7">
        <f>'[4]Plan de Acción-metas'!AO16</f>
        <v>0</v>
      </c>
      <c r="DA56" s="7">
        <f>'[4]Plan de Acción-metas'!AP16</f>
        <v>0</v>
      </c>
      <c r="DB56" s="7">
        <f>'[4]Plan de Acción-metas'!AQ16</f>
        <v>0</v>
      </c>
      <c r="DC56" s="7">
        <f>'[4]Plan de Acción-metas'!AR16</f>
        <v>0</v>
      </c>
      <c r="DD56" s="7">
        <f>'[4]Plan de Acción-metas'!AS16</f>
        <v>0</v>
      </c>
      <c r="DE56" s="20">
        <f>'[4]Plan de Acción-metas'!AT16</f>
        <v>0</v>
      </c>
      <c r="DF56" s="53">
        <f t="shared" si="16"/>
        <v>0</v>
      </c>
      <c r="DG56" s="54">
        <f>'[4]Plan de Acción-metas'!AV16</f>
        <v>0</v>
      </c>
      <c r="DH56" s="68">
        <f>'[4]Plan de Acción-metas'!AW16</f>
        <v>0</v>
      </c>
      <c r="DI56" s="69">
        <f t="shared" si="17"/>
        <v>0</v>
      </c>
      <c r="DJ56" s="63" t="str">
        <f t="shared" si="18"/>
        <v>0,0%</v>
      </c>
      <c r="DK56" s="64" t="str">
        <f t="shared" si="19"/>
        <v>0,0%</v>
      </c>
      <c r="DL56" s="25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8"/>
      <c r="ES56" s="8"/>
      <c r="ET56" s="8"/>
      <c r="EU56" s="9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8"/>
      <c r="GB56" s="8"/>
      <c r="GC56" s="8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8"/>
      <c r="HK56" s="8"/>
      <c r="HL56" s="70"/>
      <c r="HM56" s="72" t="str">
        <f>'[1]Plan Indicativo'!BL56</f>
        <v>Secretaría de Infraestructura</v>
      </c>
    </row>
    <row r="57" spans="1:221" ht="30">
      <c r="A57" s="18">
        <f>'[1]Plan Indicativo'!A57</f>
        <v>50</v>
      </c>
      <c r="B57" s="4" t="str">
        <f>'[1]Plan Indicativo'!B57</f>
        <v>LE-3</v>
      </c>
      <c r="C57" s="5" t="str">
        <f>'[1]Plan Indicativo'!C57</f>
        <v>Territorio seguro y sostenible</v>
      </c>
      <c r="D57" s="5" t="str">
        <f>'[1]Plan Indicativo'!D57</f>
        <v>Vivienda Ciudad y Territorio</v>
      </c>
      <c r="E57" s="4">
        <f>'[1]Plan Indicativo'!E57</f>
        <v>40</v>
      </c>
      <c r="F57" s="6" t="str">
        <f>'[1]Plan Indicativo'!F57</f>
        <v>Disminuir a 12% las áreas de ecosistemas degradados</v>
      </c>
      <c r="G57" s="6" t="str">
        <f>'[1]Plan Indicativo'!G57</f>
        <v>Aumentar a 9 m2 de espacio público por habitante</v>
      </c>
      <c r="H57" s="4" t="str">
        <f>'[1]Plan Indicativo'!H57</f>
        <v>00000033</v>
      </c>
      <c r="I57" s="6" t="str">
        <f>'[1]Plan Indicativo'!I57</f>
        <v>Índice de Espacio Público Efectivo por Habitante</v>
      </c>
      <c r="J57" s="4">
        <f>'[1]Plan Indicativo'!J57</f>
        <v>4.0999999999999996</v>
      </c>
      <c r="K57" s="4">
        <f>'[1]Plan Indicativo'!K57</f>
        <v>9</v>
      </c>
      <c r="L57" s="4" t="str">
        <f>'[1]Plan Indicativo'!L57</f>
        <v>4002</v>
      </c>
      <c r="M57" s="5" t="str">
        <f>'[1]Plan Indicativo'!M57</f>
        <v>Ordenamiento Territorial y Desarrollo urbano. (4002).</v>
      </c>
      <c r="N57" s="4" t="str">
        <f>'[1]Plan Indicativo'!N57</f>
        <v>4002026</v>
      </c>
      <c r="O57" s="6" t="str">
        <f>'[1]Plan Indicativo'!O57</f>
        <v>Mantener 1,605,851 metros cuadrados de zonas verdes</v>
      </c>
      <c r="P57" s="4">
        <f>'[1]Plan Indicativo'!P57</f>
        <v>400202600</v>
      </c>
      <c r="Q57" s="6" t="str">
        <f>'[1]Plan Indicativo'!Q57</f>
        <v>Zonas verdes mantenidas (400202600)</v>
      </c>
      <c r="R57" s="4" t="str">
        <f>'[1]Plan Indicativo'!AC57</f>
        <v>No Acumulativa</v>
      </c>
      <c r="S57" s="4">
        <f>'[1]Plan Indicativo'!AD57</f>
        <v>11.13</v>
      </c>
      <c r="T57" s="7">
        <f>'[1]Plan Indicativo'!R57</f>
        <v>1605851</v>
      </c>
      <c r="U57" s="5" t="str">
        <f>'[1]Plan Indicativo'!S57</f>
        <v>Metros cuadrados</v>
      </c>
      <c r="V57" s="20">
        <f>'[1]Plan Indicativo'!T57</f>
        <v>1605851</v>
      </c>
      <c r="W57" s="116">
        <f>'[1]Plan Indicativo'!U57</f>
        <v>1605851</v>
      </c>
      <c r="X57" s="158">
        <f>'[1]Plan Indicativo'!V57</f>
        <v>0.25</v>
      </c>
      <c r="Y57" s="189">
        <f>'[1]Plan Indicativo'!W57</f>
        <v>1605851</v>
      </c>
      <c r="Z57" s="158">
        <f>'[1]Plan Indicativo'!X57</f>
        <v>0.25</v>
      </c>
      <c r="AA57" s="113">
        <f>'[1]Plan Indicativo'!Y57</f>
        <v>1605851</v>
      </c>
      <c r="AB57" s="158">
        <f>'[1]Plan Indicativo'!Z57</f>
        <v>0.25</v>
      </c>
      <c r="AC57" s="113">
        <f>'[1]Plan Indicativo'!AA57</f>
        <v>1605851</v>
      </c>
      <c r="AD57" s="24">
        <f>'[1]Plan Indicativo'!AB57</f>
        <v>0.25</v>
      </c>
      <c r="AE57" s="116">
        <v>1605851</v>
      </c>
      <c r="AF57" s="113">
        <f>'[4]Plan de Acción-metas'!O17</f>
        <v>3937841</v>
      </c>
      <c r="AG57" s="113"/>
      <c r="AH57" s="259"/>
      <c r="AI57" s="11">
        <f t="shared" si="22"/>
        <v>1</v>
      </c>
      <c r="AJ57" s="99">
        <f t="shared" si="0"/>
        <v>1</v>
      </c>
      <c r="AK57" s="11">
        <f t="shared" si="5"/>
        <v>2.4521832972050333</v>
      </c>
      <c r="AL57" s="75">
        <f t="shared" si="1"/>
        <v>1</v>
      </c>
      <c r="AM57" s="11">
        <f t="shared" si="6"/>
        <v>0</v>
      </c>
      <c r="AN57" s="75">
        <f t="shared" si="2"/>
        <v>0</v>
      </c>
      <c r="AO57" s="11">
        <f t="shared" si="7"/>
        <v>0</v>
      </c>
      <c r="AP57" s="75">
        <f t="shared" si="3"/>
        <v>0</v>
      </c>
      <c r="AQ57" s="12">
        <f t="shared" si="8"/>
        <v>0.5</v>
      </c>
      <c r="AR57" s="11">
        <f>+AVERAGE(AJ57,AL57,AN57,AP57)</f>
        <v>0.5</v>
      </c>
      <c r="AS57" s="100">
        <f t="shared" si="9"/>
        <v>0.5</v>
      </c>
      <c r="AT57" s="25">
        <v>5175742870</v>
      </c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20"/>
      <c r="BH57" s="48">
        <f t="shared" si="10"/>
        <v>5175742870</v>
      </c>
      <c r="BI57" s="23">
        <v>5175742870</v>
      </c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20"/>
      <c r="BW57" s="53">
        <f t="shared" si="11"/>
        <v>5175742870</v>
      </c>
      <c r="BX57" s="54">
        <v>3406765802.5</v>
      </c>
      <c r="BY57" s="55">
        <v>3406765802.5</v>
      </c>
      <c r="BZ57" s="62">
        <f t="shared" si="12"/>
        <v>1</v>
      </c>
      <c r="CA57" s="63">
        <f t="shared" si="13"/>
        <v>0.65821774536879185</v>
      </c>
      <c r="CB57" s="64">
        <f t="shared" si="14"/>
        <v>0.65821774536879185</v>
      </c>
      <c r="CC57" s="23">
        <f>'[4]Plan de Acción-metas'!R17</f>
        <v>10000000000</v>
      </c>
      <c r="CD57" s="7">
        <f>'[4]Plan de Acción-metas'!S17</f>
        <v>0</v>
      </c>
      <c r="CE57" s="7">
        <f>'[4]Plan de Acción-metas'!T17</f>
        <v>0</v>
      </c>
      <c r="CF57" s="7">
        <f>'[4]Plan de Acción-metas'!U17</f>
        <v>0</v>
      </c>
      <c r="CG57" s="7">
        <f>'[4]Plan de Acción-metas'!V17</f>
        <v>0</v>
      </c>
      <c r="CH57" s="7">
        <f>'[4]Plan de Acción-metas'!W17</f>
        <v>0</v>
      </c>
      <c r="CI57" s="7">
        <f>'[4]Plan de Acción-metas'!X17</f>
        <v>0</v>
      </c>
      <c r="CJ57" s="7">
        <f>'[4]Plan de Acción-metas'!Y17</f>
        <v>0</v>
      </c>
      <c r="CK57" s="7">
        <f>'[4]Plan de Acción-metas'!Z17</f>
        <v>0</v>
      </c>
      <c r="CL57" s="7">
        <f>'[4]Plan de Acción-metas'!AA17</f>
        <v>0</v>
      </c>
      <c r="CM57" s="7">
        <f>'[4]Plan de Acción-metas'!AB17</f>
        <v>0</v>
      </c>
      <c r="CN57" s="7">
        <f>'[4]Plan de Acción-metas'!AC17</f>
        <v>0</v>
      </c>
      <c r="CO57" s="7">
        <f>'[4]Plan de Acción-metas'!AD17</f>
        <v>0</v>
      </c>
      <c r="CP57" s="20">
        <f>'[4]Plan de Acción-metas'!AE17</f>
        <v>0</v>
      </c>
      <c r="CQ57" s="48">
        <f t="shared" si="15"/>
        <v>10000000000</v>
      </c>
      <c r="CR57" s="23">
        <f>'[4]Plan de Acción-metas'!AG17</f>
        <v>7812383896.8900003</v>
      </c>
      <c r="CS57" s="7">
        <f>'[4]Plan de Acción-metas'!AH17</f>
        <v>0</v>
      </c>
      <c r="CT57" s="7">
        <f>'[4]Plan de Acción-metas'!AI17</f>
        <v>0</v>
      </c>
      <c r="CU57" s="7">
        <f>'[4]Plan de Acción-metas'!AJ17</f>
        <v>0</v>
      </c>
      <c r="CV57" s="7">
        <f>'[4]Plan de Acción-metas'!AK17</f>
        <v>0</v>
      </c>
      <c r="CW57" s="7">
        <f>'[4]Plan de Acción-metas'!AL17</f>
        <v>0</v>
      </c>
      <c r="CX57" s="7">
        <f>'[4]Plan de Acción-metas'!AM17</f>
        <v>0</v>
      </c>
      <c r="CY57" s="7">
        <f>'[4]Plan de Acción-metas'!AN17</f>
        <v>0</v>
      </c>
      <c r="CZ57" s="7">
        <f>'[4]Plan de Acción-metas'!AO17</f>
        <v>0</v>
      </c>
      <c r="DA57" s="7">
        <f>'[4]Plan de Acción-metas'!AP17</f>
        <v>0</v>
      </c>
      <c r="DB57" s="7">
        <f>'[4]Plan de Acción-metas'!AQ17</f>
        <v>0</v>
      </c>
      <c r="DC57" s="7">
        <f>'[4]Plan de Acción-metas'!AR17</f>
        <v>0</v>
      </c>
      <c r="DD57" s="7">
        <f>'[4]Plan de Acción-metas'!AS17</f>
        <v>0</v>
      </c>
      <c r="DE57" s="20">
        <f>'[4]Plan de Acción-metas'!AT17</f>
        <v>0</v>
      </c>
      <c r="DF57" s="53">
        <f t="shared" si="16"/>
        <v>7812383896.8900003</v>
      </c>
      <c r="DG57" s="54">
        <f>'[4]Plan de Acción-metas'!AV17</f>
        <v>2005357097</v>
      </c>
      <c r="DH57" s="68">
        <f>'[4]Plan de Acción-metas'!AW17</f>
        <v>2005357097</v>
      </c>
      <c r="DI57" s="69">
        <f t="shared" si="17"/>
        <v>0.78123838968900006</v>
      </c>
      <c r="DJ57" s="63">
        <f t="shared" si="18"/>
        <v>0.20053570970000001</v>
      </c>
      <c r="DK57" s="64">
        <f t="shared" si="19"/>
        <v>0.20053570970000001</v>
      </c>
      <c r="DL57" s="25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8"/>
      <c r="ES57" s="8"/>
      <c r="ET57" s="8"/>
      <c r="EU57" s="9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8"/>
      <c r="GB57" s="8"/>
      <c r="GC57" s="8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8"/>
      <c r="HK57" s="8"/>
      <c r="HL57" s="70"/>
      <c r="HM57" s="72" t="str">
        <f>'[1]Plan Indicativo'!BL57</f>
        <v>Secretaría de Infraestructura</v>
      </c>
    </row>
    <row r="58" spans="1:221" ht="45">
      <c r="A58" s="18">
        <f>'[1]Plan Indicativo'!A58</f>
        <v>51</v>
      </c>
      <c r="B58" s="4" t="str">
        <f>'[1]Plan Indicativo'!B58</f>
        <v>LE-3</v>
      </c>
      <c r="C58" s="5" t="str">
        <f>'[1]Plan Indicativo'!C58</f>
        <v>Territorio seguro y sostenible</v>
      </c>
      <c r="D58" s="5" t="str">
        <f>'[1]Plan Indicativo'!D58</f>
        <v>Minas y energía.</v>
      </c>
      <c r="E58" s="4">
        <f>'[1]Plan Indicativo'!E58</f>
        <v>21</v>
      </c>
      <c r="F58" s="6" t="str">
        <f>'[1]Plan Indicativo'!F58</f>
        <v>Disminuir a 12% las áreas de ecosistemas degradados</v>
      </c>
      <c r="G58" s="6" t="str">
        <f>'[1]Plan Indicativo'!G58</f>
        <v>Reducir 2% las emisiones de CO2 del sector energia en Bucaramanga</v>
      </c>
      <c r="H58" s="4" t="str">
        <f>'[1]Plan Indicativo'!H58</f>
        <v>00000034</v>
      </c>
      <c r="I58" s="6" t="str">
        <f>'[1]Plan Indicativo'!I58</f>
        <v>Porcentaje de emisiones de CO2 mitigadas por el sector energia</v>
      </c>
      <c r="J58" s="4">
        <f>'[1]Plan Indicativo'!J58</f>
        <v>0.32</v>
      </c>
      <c r="K58" s="4">
        <f>'[1]Plan Indicativo'!K58</f>
        <v>0.3</v>
      </c>
      <c r="L58" s="4" t="str">
        <f>'[1]Plan Indicativo'!L58</f>
        <v>2102</v>
      </c>
      <c r="M58" s="5" t="str">
        <f>'[1]Plan Indicativo'!M58</f>
        <v>Consolidación productiva del sector de energía eléctrica
(2102)</v>
      </c>
      <c r="N58" s="4" t="str">
        <f>'[1]Plan Indicativo'!N58</f>
        <v>2102062</v>
      </c>
      <c r="O58" s="6" t="str">
        <f>'[1]Plan Indicativo'!O58</f>
        <v>Apoyar la implementacion de proyectos de fuentes no convencionales de energía que beneficie a 50.000 personas</v>
      </c>
      <c r="P58" s="4">
        <f>'[1]Plan Indicativo'!P58</f>
        <v>210206200</v>
      </c>
      <c r="Q58" s="6" t="str">
        <f>'[1]Plan Indicativo'!Q58</f>
        <v xml:space="preserve">Usuarios beneficiados
(210206200)
</v>
      </c>
      <c r="R58" s="4" t="str">
        <f>'[1]Plan Indicativo'!AC58</f>
        <v>Acumulativa</v>
      </c>
      <c r="S58" s="4">
        <f>'[1]Plan Indicativo'!AD58</f>
        <v>7.11</v>
      </c>
      <c r="T58" s="7">
        <f>'[1]Plan Indicativo'!R58</f>
        <v>0</v>
      </c>
      <c r="U58" s="4" t="str">
        <f>'[1]Plan Indicativo'!S58</f>
        <v>Número</v>
      </c>
      <c r="V58" s="20">
        <f>'[1]Plan Indicativo'!T58</f>
        <v>50000</v>
      </c>
      <c r="W58" s="116">
        <f>'[1]Plan Indicativo'!U58</f>
        <v>0</v>
      </c>
      <c r="X58" s="158">
        <f>'[1]Plan Indicativo'!V58</f>
        <v>0</v>
      </c>
      <c r="Y58" s="189">
        <f>'[1]Plan Indicativo'!W58</f>
        <v>0</v>
      </c>
      <c r="Z58" s="158">
        <f>'[1]Plan Indicativo'!X58</f>
        <v>0</v>
      </c>
      <c r="AA58" s="113">
        <f>'[1]Plan Indicativo'!Y58</f>
        <v>25000</v>
      </c>
      <c r="AB58" s="158">
        <f>'[1]Plan Indicativo'!Z58</f>
        <v>0.5</v>
      </c>
      <c r="AC58" s="113">
        <f>'[1]Plan Indicativo'!AA58</f>
        <v>25000</v>
      </c>
      <c r="AD58" s="24">
        <f>'[1]Plan Indicativo'!AB58</f>
        <v>0.5</v>
      </c>
      <c r="AE58" s="116">
        <v>0</v>
      </c>
      <c r="AF58" s="113">
        <f>'[4]Plan de Acción-metas'!O18</f>
        <v>0</v>
      </c>
      <c r="AG58" s="113"/>
      <c r="AH58" s="259"/>
      <c r="AI58" s="11" t="str">
        <f t="shared" si="22"/>
        <v xml:space="preserve"> -</v>
      </c>
      <c r="AJ58" s="99" t="str">
        <f t="shared" si="0"/>
        <v xml:space="preserve"> -</v>
      </c>
      <c r="AK58" s="11" t="str">
        <f t="shared" si="5"/>
        <v xml:space="preserve"> -</v>
      </c>
      <c r="AL58" s="75" t="str">
        <f t="shared" si="1"/>
        <v xml:space="preserve"> -</v>
      </c>
      <c r="AM58" s="11">
        <f t="shared" si="6"/>
        <v>0</v>
      </c>
      <c r="AN58" s="75">
        <f t="shared" si="2"/>
        <v>0</v>
      </c>
      <c r="AO58" s="11">
        <f t="shared" si="7"/>
        <v>0</v>
      </c>
      <c r="AP58" s="75">
        <f t="shared" si="3"/>
        <v>0</v>
      </c>
      <c r="AQ58" s="12">
        <f t="shared" si="8"/>
        <v>0</v>
      </c>
      <c r="AR58" s="11">
        <f>+SUM(AE58:AH58)/V58</f>
        <v>0</v>
      </c>
      <c r="AS58" s="100">
        <f t="shared" si="9"/>
        <v>0</v>
      </c>
      <c r="AT58" s="25">
        <v>3000000000</v>
      </c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20"/>
      <c r="BH58" s="48">
        <f t="shared" si="10"/>
        <v>3000000000</v>
      </c>
      <c r="BI58" s="23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20"/>
      <c r="BW58" s="53">
        <f t="shared" si="11"/>
        <v>0</v>
      </c>
      <c r="BX58" s="54">
        <v>0</v>
      </c>
      <c r="BY58" s="55">
        <v>0</v>
      </c>
      <c r="BZ58" s="62">
        <f t="shared" si="12"/>
        <v>0</v>
      </c>
      <c r="CA58" s="63" t="str">
        <f t="shared" si="13"/>
        <v>0,0%</v>
      </c>
      <c r="CB58" s="64" t="str">
        <f t="shared" si="14"/>
        <v>0,0%</v>
      </c>
      <c r="CC58" s="23">
        <f>'[4]Plan de Acción-metas'!R18</f>
        <v>0</v>
      </c>
      <c r="CD58" s="7">
        <f>'[4]Plan de Acción-metas'!S18</f>
        <v>0</v>
      </c>
      <c r="CE58" s="7">
        <f>'[4]Plan de Acción-metas'!T18</f>
        <v>0</v>
      </c>
      <c r="CF58" s="7">
        <f>'[4]Plan de Acción-metas'!U18</f>
        <v>0</v>
      </c>
      <c r="CG58" s="7">
        <f>'[4]Plan de Acción-metas'!V18</f>
        <v>0</v>
      </c>
      <c r="CH58" s="7">
        <f>'[4]Plan de Acción-metas'!W18</f>
        <v>0</v>
      </c>
      <c r="CI58" s="7">
        <f>'[4]Plan de Acción-metas'!X18</f>
        <v>0</v>
      </c>
      <c r="CJ58" s="7">
        <f>'[4]Plan de Acción-metas'!Y18</f>
        <v>0</v>
      </c>
      <c r="CK58" s="7">
        <f>'[4]Plan de Acción-metas'!Z18</f>
        <v>0</v>
      </c>
      <c r="CL58" s="7">
        <f>'[4]Plan de Acción-metas'!AA18</f>
        <v>0</v>
      </c>
      <c r="CM58" s="7">
        <f>'[4]Plan de Acción-metas'!AB18</f>
        <v>0</v>
      </c>
      <c r="CN58" s="7">
        <f>'[4]Plan de Acción-metas'!AC18</f>
        <v>0</v>
      </c>
      <c r="CO58" s="7">
        <f>'[4]Plan de Acción-metas'!AD18</f>
        <v>0</v>
      </c>
      <c r="CP58" s="20">
        <f>'[4]Plan de Acción-metas'!AE18</f>
        <v>0</v>
      </c>
      <c r="CQ58" s="48">
        <f t="shared" si="15"/>
        <v>0</v>
      </c>
      <c r="CR58" s="23">
        <f>'[4]Plan de Acción-metas'!AG18</f>
        <v>0</v>
      </c>
      <c r="CS58" s="7">
        <f>'[4]Plan de Acción-metas'!AH18</f>
        <v>0</v>
      </c>
      <c r="CT58" s="7">
        <f>'[4]Plan de Acción-metas'!AI18</f>
        <v>0</v>
      </c>
      <c r="CU58" s="7">
        <f>'[4]Plan de Acción-metas'!AJ18</f>
        <v>0</v>
      </c>
      <c r="CV58" s="7">
        <f>'[4]Plan de Acción-metas'!AK18</f>
        <v>0</v>
      </c>
      <c r="CW58" s="7">
        <f>'[4]Plan de Acción-metas'!AL18</f>
        <v>0</v>
      </c>
      <c r="CX58" s="7">
        <f>'[4]Plan de Acción-metas'!AM18</f>
        <v>0</v>
      </c>
      <c r="CY58" s="7">
        <f>'[4]Plan de Acción-metas'!AN18</f>
        <v>0</v>
      </c>
      <c r="CZ58" s="7">
        <f>'[4]Plan de Acción-metas'!AO18</f>
        <v>0</v>
      </c>
      <c r="DA58" s="7">
        <f>'[4]Plan de Acción-metas'!AP18</f>
        <v>0</v>
      </c>
      <c r="DB58" s="7">
        <f>'[4]Plan de Acción-metas'!AQ18</f>
        <v>0</v>
      </c>
      <c r="DC58" s="7">
        <f>'[4]Plan de Acción-metas'!AR18</f>
        <v>0</v>
      </c>
      <c r="DD58" s="7">
        <f>'[4]Plan de Acción-metas'!AS18</f>
        <v>0</v>
      </c>
      <c r="DE58" s="20">
        <f>'[4]Plan de Acción-metas'!AT18</f>
        <v>0</v>
      </c>
      <c r="DF58" s="53">
        <f t="shared" si="16"/>
        <v>0</v>
      </c>
      <c r="DG58" s="54">
        <f>'[4]Plan de Acción-metas'!AV18</f>
        <v>0</v>
      </c>
      <c r="DH58" s="68">
        <f>'[4]Plan de Acción-metas'!AW18</f>
        <v>0</v>
      </c>
      <c r="DI58" s="69" t="str">
        <f t="shared" si="17"/>
        <v xml:space="preserve"> -</v>
      </c>
      <c r="DJ58" s="63" t="str">
        <f t="shared" si="18"/>
        <v xml:space="preserve"> -</v>
      </c>
      <c r="DK58" s="64" t="str">
        <f t="shared" si="19"/>
        <v xml:space="preserve"> -</v>
      </c>
      <c r="DL58" s="25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8"/>
      <c r="ES58" s="8"/>
      <c r="ET58" s="8"/>
      <c r="EU58" s="9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8"/>
      <c r="GB58" s="8"/>
      <c r="GC58" s="8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8"/>
      <c r="HK58" s="8"/>
      <c r="HL58" s="70"/>
      <c r="HM58" s="72" t="str">
        <f>'[1]Plan Indicativo'!BL58</f>
        <v>Secretaría de Infraestructura</v>
      </c>
    </row>
    <row r="59" spans="1:221" ht="45">
      <c r="A59" s="18">
        <f>'[1]Plan Indicativo'!A59</f>
        <v>52</v>
      </c>
      <c r="B59" s="4" t="str">
        <f>'[1]Plan Indicativo'!B59</f>
        <v>LE-2</v>
      </c>
      <c r="C59" s="5" t="str">
        <f>'[1]Plan Indicativo'!C59</f>
        <v>Territorio seguro que progresa</v>
      </c>
      <c r="D59" s="5" t="str">
        <f>'[1]Plan Indicativo'!D59</f>
        <v>Vivienda Ciudad y Territorio</v>
      </c>
      <c r="E59" s="4">
        <f>'[1]Plan Indicativo'!E59</f>
        <v>40</v>
      </c>
      <c r="F59" s="6" t="str">
        <f>'[1]Plan Indicativo'!F59</f>
        <v>Mejorar el Índice de competitividad de Bucaramanga 6,47 puntos</v>
      </c>
      <c r="G59" s="6" t="str">
        <f>'[1]Plan Indicativo'!G59</f>
        <v>Aumentar a 20% de aguas residuales urbanas tratadas</v>
      </c>
      <c r="H59" s="4" t="str">
        <f>'[1]Plan Indicativo'!H59</f>
        <v>030010051</v>
      </c>
      <c r="I59" s="6" t="str">
        <f>'[1]Plan Indicativo'!I59</f>
        <v>Porcentaje de aguas residuales urbanas tratadas</v>
      </c>
      <c r="J59" s="4">
        <f>'[1]Plan Indicativo'!J59</f>
        <v>0.08</v>
      </c>
      <c r="K59" s="4">
        <f>'[1]Plan Indicativo'!K59</f>
        <v>0.2</v>
      </c>
      <c r="L59" s="4" t="str">
        <f>'[1]Plan Indicativo'!L59</f>
        <v>4002</v>
      </c>
      <c r="M59" s="5" t="str">
        <f>'[1]Plan Indicativo'!M59</f>
        <v>Ordenamiento territorial y desarrollo urbano (4002).</v>
      </c>
      <c r="N59" s="4" t="str">
        <f>'[1]Plan Indicativo'!N59</f>
        <v>4002013</v>
      </c>
      <c r="O59" s="6" t="str">
        <f>'[1]Plan Indicativo'!O59</f>
        <v>Brindar servicios de apoyo financiero a 1 proyecto de Mejoramiento Integral de Barrios</v>
      </c>
      <c r="P59" s="4">
        <f>'[1]Plan Indicativo'!P59</f>
        <v>400201300</v>
      </c>
      <c r="Q59" s="6" t="str">
        <f>'[1]Plan Indicativo'!Q59</f>
        <v>Proyectos apoyados financieramente en Mejoramiento Integral de Barrios (400201300).</v>
      </c>
      <c r="R59" s="4" t="str">
        <f>'[1]Plan Indicativo'!AC59</f>
        <v>Acumulativa</v>
      </c>
      <c r="S59" s="4">
        <f>'[1]Plan Indicativo'!AD59</f>
        <v>11.17</v>
      </c>
      <c r="T59" s="7">
        <f>'[1]Plan Indicativo'!R59</f>
        <v>0</v>
      </c>
      <c r="U59" s="4" t="str">
        <f>'[1]Plan Indicativo'!S59</f>
        <v>Número</v>
      </c>
      <c r="V59" s="21">
        <f>'[1]Plan Indicativo'!T59</f>
        <v>1</v>
      </c>
      <c r="W59" s="116">
        <f>'[1]Plan Indicativo'!U59</f>
        <v>0</v>
      </c>
      <c r="X59" s="158">
        <f>'[1]Plan Indicativo'!V59</f>
        <v>0</v>
      </c>
      <c r="Y59" s="189">
        <v>0</v>
      </c>
      <c r="Z59" s="158">
        <f>'[1]Plan Indicativo'!X59</f>
        <v>0</v>
      </c>
      <c r="AA59" s="113">
        <f>'[1]Plan Indicativo'!Y59</f>
        <v>0.5</v>
      </c>
      <c r="AB59" s="158">
        <f>'[1]Plan Indicativo'!Z59</f>
        <v>0.5</v>
      </c>
      <c r="AC59" s="113">
        <f>'[1]Plan Indicativo'!AA59</f>
        <v>0.5</v>
      </c>
      <c r="AD59" s="24">
        <f>'[1]Plan Indicativo'!AB59</f>
        <v>0.5</v>
      </c>
      <c r="AE59" s="260">
        <v>0</v>
      </c>
      <c r="AF59" s="261">
        <f>'[13]Plan de Acción-metas'!$O$11</f>
        <v>0</v>
      </c>
      <c r="AG59" s="261"/>
      <c r="AH59" s="262"/>
      <c r="AI59" s="11" t="str">
        <f t="shared" si="22"/>
        <v xml:space="preserve"> -</v>
      </c>
      <c r="AJ59" s="99" t="str">
        <f t="shared" si="0"/>
        <v xml:space="preserve"> -</v>
      </c>
      <c r="AK59" s="11" t="str">
        <f t="shared" si="5"/>
        <v xml:space="preserve"> -</v>
      </c>
      <c r="AL59" s="75" t="str">
        <f t="shared" si="1"/>
        <v xml:space="preserve"> -</v>
      </c>
      <c r="AM59" s="11">
        <f t="shared" si="6"/>
        <v>0</v>
      </c>
      <c r="AN59" s="75">
        <f t="shared" si="2"/>
        <v>0</v>
      </c>
      <c r="AO59" s="11">
        <f t="shared" si="7"/>
        <v>0</v>
      </c>
      <c r="AP59" s="75">
        <f t="shared" si="3"/>
        <v>0</v>
      </c>
      <c r="AQ59" s="12">
        <f t="shared" si="8"/>
        <v>0</v>
      </c>
      <c r="AR59" s="11">
        <f>+SUM(AE59:AH59)/V59</f>
        <v>0</v>
      </c>
      <c r="AS59" s="100">
        <f t="shared" si="9"/>
        <v>0</v>
      </c>
      <c r="AT59" s="25">
        <v>100000000</v>
      </c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20"/>
      <c r="BH59" s="48">
        <f t="shared" si="10"/>
        <v>100000000</v>
      </c>
      <c r="BI59" s="23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20"/>
      <c r="BW59" s="53">
        <f t="shared" si="11"/>
        <v>0</v>
      </c>
      <c r="BX59" s="54">
        <v>0</v>
      </c>
      <c r="BY59" s="55">
        <v>0</v>
      </c>
      <c r="BZ59" s="62">
        <f t="shared" si="12"/>
        <v>0</v>
      </c>
      <c r="CA59" s="63" t="str">
        <f t="shared" si="13"/>
        <v>0,0%</v>
      </c>
      <c r="CB59" s="64" t="str">
        <f t="shared" si="14"/>
        <v>0,0%</v>
      </c>
      <c r="CC59" s="23">
        <f>'[13]Plan de Acción-metas'!R11</f>
        <v>0</v>
      </c>
      <c r="CD59" s="7">
        <f>'[13]Plan de Acción-metas'!S11</f>
        <v>0</v>
      </c>
      <c r="CE59" s="7">
        <f>'[13]Plan de Acción-metas'!T11</f>
        <v>0</v>
      </c>
      <c r="CF59" s="7">
        <f>'[13]Plan de Acción-metas'!U11</f>
        <v>0</v>
      </c>
      <c r="CG59" s="7">
        <f>'[13]Plan de Acción-metas'!V11</f>
        <v>0</v>
      </c>
      <c r="CH59" s="7">
        <f>'[13]Plan de Acción-metas'!W11</f>
        <v>0</v>
      </c>
      <c r="CI59" s="7">
        <f>'[13]Plan de Acción-metas'!X11</f>
        <v>0</v>
      </c>
      <c r="CJ59" s="7">
        <f>'[13]Plan de Acción-metas'!Y11</f>
        <v>0</v>
      </c>
      <c r="CK59" s="7">
        <f>'[13]Plan de Acción-metas'!Z11</f>
        <v>0</v>
      </c>
      <c r="CL59" s="7">
        <f>'[13]Plan de Acción-metas'!AA11</f>
        <v>0</v>
      </c>
      <c r="CM59" s="7">
        <f>'[13]Plan de Acción-metas'!AB11</f>
        <v>0</v>
      </c>
      <c r="CN59" s="7">
        <f>'[13]Plan de Acción-metas'!AC11</f>
        <v>0</v>
      </c>
      <c r="CO59" s="7">
        <f>'[13]Plan de Acción-metas'!AD11</f>
        <v>0</v>
      </c>
      <c r="CP59" s="20">
        <f>'[13]Plan de Acción-metas'!AE11</f>
        <v>0</v>
      </c>
      <c r="CQ59" s="48">
        <f t="shared" si="15"/>
        <v>0</v>
      </c>
      <c r="CR59" s="23">
        <f>'[13]Plan de Acción-metas'!AG11</f>
        <v>0</v>
      </c>
      <c r="CS59" s="7">
        <f>'[13]Plan de Acción-metas'!AH11</f>
        <v>0</v>
      </c>
      <c r="CT59" s="7">
        <f>'[13]Plan de Acción-metas'!AI11</f>
        <v>0</v>
      </c>
      <c r="CU59" s="7">
        <f>'[13]Plan de Acción-metas'!AJ11</f>
        <v>0</v>
      </c>
      <c r="CV59" s="7">
        <f>'[13]Plan de Acción-metas'!AK11</f>
        <v>0</v>
      </c>
      <c r="CW59" s="7">
        <f>'[13]Plan de Acción-metas'!AL11</f>
        <v>0</v>
      </c>
      <c r="CX59" s="7">
        <f>'[13]Plan de Acción-metas'!AM11</f>
        <v>0</v>
      </c>
      <c r="CY59" s="7">
        <f>'[13]Plan de Acción-metas'!AN11</f>
        <v>0</v>
      </c>
      <c r="CZ59" s="7">
        <f>'[13]Plan de Acción-metas'!AO11</f>
        <v>0</v>
      </c>
      <c r="DA59" s="7">
        <f>'[13]Plan de Acción-metas'!AP11</f>
        <v>0</v>
      </c>
      <c r="DB59" s="7">
        <f>'[13]Plan de Acción-metas'!AQ11</f>
        <v>0</v>
      </c>
      <c r="DC59" s="7">
        <f>'[13]Plan de Acción-metas'!AR11</f>
        <v>0</v>
      </c>
      <c r="DD59" s="7">
        <f>'[13]Plan de Acción-metas'!AS11</f>
        <v>0</v>
      </c>
      <c r="DE59" s="20">
        <f>'[13]Plan de Acción-metas'!AT11</f>
        <v>0</v>
      </c>
      <c r="DF59" s="53">
        <f t="shared" si="16"/>
        <v>0</v>
      </c>
      <c r="DG59" s="54">
        <f>'[13]Plan de Acción-metas'!AV11</f>
        <v>0</v>
      </c>
      <c r="DH59" s="68">
        <f>'[13]Plan de Acción-metas'!AW11</f>
        <v>0</v>
      </c>
      <c r="DI59" s="69" t="str">
        <f t="shared" si="17"/>
        <v xml:space="preserve"> -</v>
      </c>
      <c r="DJ59" s="63" t="str">
        <f t="shared" si="18"/>
        <v xml:space="preserve"> -</v>
      </c>
      <c r="DK59" s="64" t="str">
        <f t="shared" si="19"/>
        <v xml:space="preserve"> -</v>
      </c>
      <c r="DL59" s="25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8"/>
      <c r="ES59" s="8"/>
      <c r="ET59" s="8"/>
      <c r="EU59" s="9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8"/>
      <c r="GB59" s="8"/>
      <c r="GC59" s="8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8"/>
      <c r="HK59" s="8"/>
      <c r="HL59" s="70"/>
      <c r="HM59" s="72" t="str">
        <f>'[1]Plan Indicativo'!BL59</f>
        <v>INVISBU</v>
      </c>
    </row>
    <row r="60" spans="1:221" ht="60">
      <c r="A60" s="18">
        <f>'[1]Plan Indicativo'!A60</f>
        <v>53</v>
      </c>
      <c r="B60" s="4" t="str">
        <f>'[1]Plan Indicativo'!B60</f>
        <v>LE-3</v>
      </c>
      <c r="C60" s="5" t="str">
        <f>'[1]Plan Indicativo'!C60</f>
        <v>Territorio seguro y sostenible</v>
      </c>
      <c r="D60" s="5" t="str">
        <f>'[1]Plan Indicativo'!D60</f>
        <v>Vivienda Ciudad y Territorio</v>
      </c>
      <c r="E60" s="4">
        <f>'[1]Plan Indicativo'!E60</f>
        <v>40</v>
      </c>
      <c r="F60" s="6" t="str">
        <f>'[1]Plan Indicativo'!F60</f>
        <v>Disminuir a 12% las áreas de ecosistemas degradados</v>
      </c>
      <c r="G60" s="6" t="str">
        <f>'[1]Plan Indicativo'!G60</f>
        <v>Reducir un 3% de emisiones de CO2 en el sector residuos en el municipio</v>
      </c>
      <c r="H60" s="4" t="str">
        <f>'[1]Plan Indicativo'!H60</f>
        <v>00000035</v>
      </c>
      <c r="I60" s="6" t="str">
        <f>'[1]Plan Indicativo'!I60</f>
        <v>Porcentaje de emisiones de CO2 mitigadas por el sector residuos</v>
      </c>
      <c r="J60" s="4">
        <f>'[1]Plan Indicativo'!J60</f>
        <v>0.18</v>
      </c>
      <c r="K60" s="4">
        <f>'[1]Plan Indicativo'!K60</f>
        <v>0.15</v>
      </c>
      <c r="L60" s="4" t="str">
        <f>'[1]Plan Indicativo'!L60</f>
        <v>4003</v>
      </c>
      <c r="M60" s="5" t="str">
        <f>'[1]Plan Indicativo'!M60</f>
        <v>Acceso de la población a los servicios de agua potable y saneamiento básico.
(4003)</v>
      </c>
      <c r="N60" s="4" t="str">
        <f>'[1]Plan Indicativo'!N60</f>
        <v>4003022</v>
      </c>
      <c r="O60" s="6" t="str">
        <f>'[1]Plan Indicativo'!O60</f>
        <v xml:space="preserve">Implementar 1 plan de gestion integral de residuos sólidos </v>
      </c>
      <c r="P60" s="4">
        <f>'[1]Plan Indicativo'!P60</f>
        <v>400302200</v>
      </c>
      <c r="Q60" s="6" t="str">
        <f>'[1]Plan Indicativo'!Q60</f>
        <v>Plan de Gestión Integral de Residuos Sólidos implementado (400302200)</v>
      </c>
      <c r="R60" s="4" t="str">
        <f>'[1]Plan Indicativo'!AC60</f>
        <v>No Acumulativa</v>
      </c>
      <c r="S60" s="4" t="str">
        <f>'[1]Plan Indicativo'!AD60</f>
        <v>6
11
13</v>
      </c>
      <c r="T60" s="7">
        <f>'[1]Plan Indicativo'!R60</f>
        <v>1</v>
      </c>
      <c r="U60" s="4" t="str">
        <f>'[1]Plan Indicativo'!S60</f>
        <v>Número</v>
      </c>
      <c r="V60" s="20">
        <f>'[1]Plan Indicativo'!T60</f>
        <v>1</v>
      </c>
      <c r="W60" s="116">
        <f>'[1]Plan Indicativo'!U60</f>
        <v>1</v>
      </c>
      <c r="X60" s="158">
        <f>'[1]Plan Indicativo'!V60</f>
        <v>0.25</v>
      </c>
      <c r="Y60" s="189">
        <f>'[1]Plan Indicativo'!W60</f>
        <v>1</v>
      </c>
      <c r="Z60" s="158">
        <f>'[1]Plan Indicativo'!X60</f>
        <v>0.25</v>
      </c>
      <c r="AA60" s="113">
        <f>'[1]Plan Indicativo'!Y60</f>
        <v>1</v>
      </c>
      <c r="AB60" s="158">
        <f>'[1]Plan Indicativo'!Z60</f>
        <v>0.25</v>
      </c>
      <c r="AC60" s="113">
        <f>'[1]Plan Indicativo'!AA60</f>
        <v>1</v>
      </c>
      <c r="AD60" s="24">
        <f>'[1]Plan Indicativo'!AB60</f>
        <v>0.25</v>
      </c>
      <c r="AE60" s="116">
        <v>1</v>
      </c>
      <c r="AF60" s="113">
        <f>'[12]Plan de Acción-metas'!O24</f>
        <v>0.8</v>
      </c>
      <c r="AG60" s="113"/>
      <c r="AH60" s="259"/>
      <c r="AI60" s="11">
        <f t="shared" si="22"/>
        <v>1</v>
      </c>
      <c r="AJ60" s="99">
        <f t="shared" si="0"/>
        <v>1</v>
      </c>
      <c r="AK60" s="11">
        <f t="shared" si="5"/>
        <v>0.8</v>
      </c>
      <c r="AL60" s="75">
        <f t="shared" si="1"/>
        <v>0.8</v>
      </c>
      <c r="AM60" s="11">
        <f t="shared" si="6"/>
        <v>0</v>
      </c>
      <c r="AN60" s="75">
        <f t="shared" si="2"/>
        <v>0</v>
      </c>
      <c r="AO60" s="11">
        <f t="shared" si="7"/>
        <v>0</v>
      </c>
      <c r="AP60" s="75">
        <f t="shared" si="3"/>
        <v>0</v>
      </c>
      <c r="AQ60" s="12">
        <f t="shared" si="8"/>
        <v>0.45</v>
      </c>
      <c r="AR60" s="11">
        <f>+AVERAGE(AJ60,AL60,AN60,AP60)</f>
        <v>0.45</v>
      </c>
      <c r="AS60" s="100">
        <f t="shared" si="9"/>
        <v>0.45</v>
      </c>
      <c r="AT60" s="25">
        <v>3496665326.2600002</v>
      </c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>
        <v>6580230</v>
      </c>
      <c r="BG60" s="20"/>
      <c r="BH60" s="48">
        <f t="shared" si="10"/>
        <v>3503245556.2600002</v>
      </c>
      <c r="BI60" s="23">
        <v>3310829607.3499999</v>
      </c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20"/>
      <c r="BW60" s="53">
        <f t="shared" si="11"/>
        <v>3310829607.3499999</v>
      </c>
      <c r="BX60" s="54">
        <v>3118817028.02</v>
      </c>
      <c r="BY60" s="55">
        <v>3118817028.02</v>
      </c>
      <c r="BZ60" s="62">
        <f t="shared" si="12"/>
        <v>0.94507494669730774</v>
      </c>
      <c r="CA60" s="63">
        <f t="shared" si="13"/>
        <v>0.89026503507495802</v>
      </c>
      <c r="CB60" s="64">
        <f t="shared" si="14"/>
        <v>0.89026503507495802</v>
      </c>
      <c r="CC60" s="23">
        <f>'[12]Plan de Acción-metas'!R24</f>
        <v>4608038028.1499996</v>
      </c>
      <c r="CD60" s="7">
        <f>'[12]Plan de Acción-metas'!S24</f>
        <v>0</v>
      </c>
      <c r="CE60" s="7">
        <f>'[12]Plan de Acción-metas'!T24</f>
        <v>0</v>
      </c>
      <c r="CF60" s="7">
        <f>'[12]Plan de Acción-metas'!U24</f>
        <v>0</v>
      </c>
      <c r="CG60" s="7">
        <f>'[12]Plan de Acción-metas'!V24</f>
        <v>0</v>
      </c>
      <c r="CH60" s="7">
        <f>'[12]Plan de Acción-metas'!W24</f>
        <v>0</v>
      </c>
      <c r="CI60" s="7">
        <f>'[12]Plan de Acción-metas'!X24</f>
        <v>0</v>
      </c>
      <c r="CJ60" s="7">
        <f>'[12]Plan de Acción-metas'!Y24</f>
        <v>0</v>
      </c>
      <c r="CK60" s="7">
        <f>'[12]Plan de Acción-metas'!Z24</f>
        <v>0</v>
      </c>
      <c r="CL60" s="7">
        <f>'[12]Plan de Acción-metas'!AA24</f>
        <v>0</v>
      </c>
      <c r="CM60" s="7">
        <f>'[12]Plan de Acción-metas'!AB24</f>
        <v>0</v>
      </c>
      <c r="CN60" s="7">
        <f>'[12]Plan de Acción-metas'!AC24</f>
        <v>0</v>
      </c>
      <c r="CO60" s="7">
        <f>'[12]Plan de Acción-metas'!AD24</f>
        <v>0</v>
      </c>
      <c r="CP60" s="20">
        <f>'[12]Plan de Acción-metas'!AE24</f>
        <v>107009953</v>
      </c>
      <c r="CQ60" s="48">
        <f t="shared" si="15"/>
        <v>4715047981.1499996</v>
      </c>
      <c r="CR60" s="23">
        <f>'[12]Plan de Acción-metas'!AG24</f>
        <v>1304061719.99</v>
      </c>
      <c r="CS60" s="7">
        <f>'[12]Plan de Acción-metas'!AH24</f>
        <v>0</v>
      </c>
      <c r="CT60" s="7">
        <f>'[12]Plan de Acción-metas'!AI24</f>
        <v>0</v>
      </c>
      <c r="CU60" s="7">
        <f>'[12]Plan de Acción-metas'!AJ24</f>
        <v>0</v>
      </c>
      <c r="CV60" s="7">
        <f>'[12]Plan de Acción-metas'!AK24</f>
        <v>0</v>
      </c>
      <c r="CW60" s="7">
        <f>'[12]Plan de Acción-metas'!AL24</f>
        <v>0</v>
      </c>
      <c r="CX60" s="7">
        <f>'[12]Plan de Acción-metas'!AM24</f>
        <v>0</v>
      </c>
      <c r="CY60" s="7">
        <f>'[12]Plan de Acción-metas'!AN24</f>
        <v>0</v>
      </c>
      <c r="CZ60" s="7">
        <f>'[12]Plan de Acción-metas'!AO24</f>
        <v>0</v>
      </c>
      <c r="DA60" s="7">
        <f>'[12]Plan de Acción-metas'!AP24</f>
        <v>0</v>
      </c>
      <c r="DB60" s="7">
        <f>'[12]Plan de Acción-metas'!AQ24</f>
        <v>0</v>
      </c>
      <c r="DC60" s="7">
        <f>'[12]Plan de Acción-metas'!AR24</f>
        <v>0</v>
      </c>
      <c r="DD60" s="7">
        <f>'[12]Plan de Acción-metas'!AS24</f>
        <v>0</v>
      </c>
      <c r="DE60" s="20">
        <f>'[12]Plan de Acción-metas'!AT24</f>
        <v>73053333.329999998</v>
      </c>
      <c r="DF60" s="53">
        <f t="shared" si="16"/>
        <v>1377115053.3199999</v>
      </c>
      <c r="DG60" s="54">
        <f>'[12]Plan de Acción-metas'!AV24</f>
        <v>1377115053.3199999</v>
      </c>
      <c r="DH60" s="68">
        <f>'[12]Plan de Acción-metas'!AW24</f>
        <v>1372781719.99</v>
      </c>
      <c r="DI60" s="69">
        <f t="shared" si="17"/>
        <v>0.29206808898350206</v>
      </c>
      <c r="DJ60" s="63">
        <f t="shared" si="18"/>
        <v>0.29206808898350206</v>
      </c>
      <c r="DK60" s="64">
        <f t="shared" si="19"/>
        <v>0.29114904566786165</v>
      </c>
      <c r="DL60" s="25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8"/>
      <c r="ES60" s="8"/>
      <c r="ET60" s="8"/>
      <c r="EU60" s="9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8"/>
      <c r="GB60" s="8"/>
      <c r="GC60" s="8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8"/>
      <c r="HK60" s="8"/>
      <c r="HL60" s="70"/>
      <c r="HM60" s="72" t="str">
        <f>'[1]Plan Indicativo'!BL60</f>
        <v>Secretaría de Salud y Ambiente</v>
      </c>
    </row>
    <row r="61" spans="1:221" ht="60">
      <c r="A61" s="18">
        <f>'[1]Plan Indicativo'!A61</f>
        <v>54</v>
      </c>
      <c r="B61" s="4" t="str">
        <f>'[1]Plan Indicativo'!B61</f>
        <v>LE-3</v>
      </c>
      <c r="C61" s="5" t="str">
        <f>'[1]Plan Indicativo'!C61</f>
        <v>Territorio seguro y sostenible</v>
      </c>
      <c r="D61" s="5" t="str">
        <f>'[1]Plan Indicativo'!D61</f>
        <v>Vivienda Ciudad y Territorio</v>
      </c>
      <c r="E61" s="4">
        <f>'[1]Plan Indicativo'!E61</f>
        <v>40</v>
      </c>
      <c r="F61" s="6" t="str">
        <f>'[1]Plan Indicativo'!F61</f>
        <v>Disminuir a 12% las áreas de ecosistemas degradados</v>
      </c>
      <c r="G61" s="6" t="str">
        <f>'[1]Plan Indicativo'!G61</f>
        <v>Reducir un 3% de emisiones de CO2 en el sector residuos en el municipio</v>
      </c>
      <c r="H61" s="4" t="str">
        <f>'[1]Plan Indicativo'!H61</f>
        <v>00000035</v>
      </c>
      <c r="I61" s="6" t="str">
        <f>'[1]Plan Indicativo'!I61</f>
        <v>Porcentaje de emisiones de CO2 mitigadas por el sector residuos</v>
      </c>
      <c r="J61" s="4">
        <f>'[1]Plan Indicativo'!J61</f>
        <v>0.18</v>
      </c>
      <c r="K61" s="4">
        <f>'[1]Plan Indicativo'!K61</f>
        <v>0.15</v>
      </c>
      <c r="L61" s="4" t="str">
        <f>'[1]Plan Indicativo'!L61</f>
        <v>4003</v>
      </c>
      <c r="M61" s="5" t="str">
        <f>'[1]Plan Indicativo'!M61</f>
        <v>Acceso de la población a los servicios de agua potable y saneamiento básico.
(4003)</v>
      </c>
      <c r="N61" s="4" t="str">
        <f>'[1]Plan Indicativo'!N61</f>
        <v>4003021</v>
      </c>
      <c r="O61" s="6" t="str">
        <f>'[1]Plan Indicativo'!O61</f>
        <v>Asistir técnicamente a 10,000 personas en el manejo de residuos sólidos</v>
      </c>
      <c r="P61" s="4">
        <f>'[1]Plan Indicativo'!P61</f>
        <v>400302100</v>
      </c>
      <c r="Q61" s="6" t="str">
        <f>'[1]Plan Indicativo'!Q61</f>
        <v>Personas asistidas técnicamente
 (400302100)</v>
      </c>
      <c r="R61" s="4" t="str">
        <f>'[1]Plan Indicativo'!AC61</f>
        <v>Acumulativa</v>
      </c>
      <c r="S61" s="4" t="str">
        <f>'[1]Plan Indicativo'!AD61</f>
        <v>6
11
12</v>
      </c>
      <c r="T61" s="7" t="str">
        <f>'[1]Plan Indicativo'!R61</f>
        <v>ND</v>
      </c>
      <c r="U61" s="4" t="str">
        <f>'[1]Plan Indicativo'!S61</f>
        <v>Número</v>
      </c>
      <c r="V61" s="20">
        <f>'[1]Plan Indicativo'!T61</f>
        <v>10000</v>
      </c>
      <c r="W61" s="116">
        <f>'[1]Plan Indicativo'!U61</f>
        <v>1647</v>
      </c>
      <c r="X61" s="158">
        <f>'[1]Plan Indicativo'!V61</f>
        <v>0.16470000000000001</v>
      </c>
      <c r="Y61" s="189">
        <f>'[1]Plan Indicativo'!W61</f>
        <v>3353</v>
      </c>
      <c r="Z61" s="158">
        <f>'[1]Plan Indicativo'!X61</f>
        <v>0.33529999999999999</v>
      </c>
      <c r="AA61" s="113">
        <f>'[1]Plan Indicativo'!Y61</f>
        <v>2500</v>
      </c>
      <c r="AB61" s="158">
        <f>'[1]Plan Indicativo'!Z61</f>
        <v>0.25</v>
      </c>
      <c r="AC61" s="113">
        <f>'[1]Plan Indicativo'!AA61</f>
        <v>2500</v>
      </c>
      <c r="AD61" s="24">
        <f>'[1]Plan Indicativo'!AB61</f>
        <v>0.25</v>
      </c>
      <c r="AE61" s="116">
        <v>1523</v>
      </c>
      <c r="AF61" s="113">
        <f>'[12]Plan de Acción-metas'!O25</f>
        <v>4727</v>
      </c>
      <c r="AG61" s="113"/>
      <c r="AH61" s="259"/>
      <c r="AI61" s="11">
        <f t="shared" si="22"/>
        <v>0.9247115968427444</v>
      </c>
      <c r="AJ61" s="99">
        <f t="shared" si="0"/>
        <v>0.9247115968427444</v>
      </c>
      <c r="AK61" s="11">
        <f t="shared" si="5"/>
        <v>1.4097822845213241</v>
      </c>
      <c r="AL61" s="75">
        <f t="shared" si="1"/>
        <v>1</v>
      </c>
      <c r="AM61" s="11">
        <f t="shared" si="6"/>
        <v>0</v>
      </c>
      <c r="AN61" s="75">
        <f t="shared" si="2"/>
        <v>0</v>
      </c>
      <c r="AO61" s="11">
        <f t="shared" si="7"/>
        <v>0</v>
      </c>
      <c r="AP61" s="75">
        <f t="shared" si="3"/>
        <v>0</v>
      </c>
      <c r="AQ61" s="12">
        <f t="shared" si="8"/>
        <v>0.625</v>
      </c>
      <c r="AR61" s="11">
        <f>+SUM(AE61:AH61)/V61</f>
        <v>0.625</v>
      </c>
      <c r="AS61" s="100">
        <f t="shared" si="9"/>
        <v>0.625</v>
      </c>
      <c r="AT61" s="25">
        <v>1779342033.3800001</v>
      </c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20"/>
      <c r="BH61" s="48">
        <f t="shared" si="10"/>
        <v>1779342033.3800001</v>
      </c>
      <c r="BI61" s="23">
        <v>151173333.34999999</v>
      </c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20"/>
      <c r="BW61" s="53">
        <f t="shared" si="11"/>
        <v>151173333.34999999</v>
      </c>
      <c r="BX61" s="54">
        <v>151173333.34999999</v>
      </c>
      <c r="BY61" s="55">
        <v>151173333.34999999</v>
      </c>
      <c r="BZ61" s="62">
        <f t="shared" si="12"/>
        <v>8.4960244019433612E-2</v>
      </c>
      <c r="CA61" s="63">
        <f t="shared" si="13"/>
        <v>8.4960244019433612E-2</v>
      </c>
      <c r="CB61" s="64">
        <f t="shared" si="14"/>
        <v>8.4960244019433612E-2</v>
      </c>
      <c r="CC61" s="23">
        <f>'[12]Plan de Acción-metas'!R25</f>
        <v>2200000000</v>
      </c>
      <c r="CD61" s="7">
        <f>'[12]Plan de Acción-metas'!S25</f>
        <v>0</v>
      </c>
      <c r="CE61" s="7">
        <f>'[12]Plan de Acción-metas'!T25</f>
        <v>0</v>
      </c>
      <c r="CF61" s="7">
        <f>'[12]Plan de Acción-metas'!U25</f>
        <v>0</v>
      </c>
      <c r="CG61" s="7">
        <f>'[12]Plan de Acción-metas'!V25</f>
        <v>0</v>
      </c>
      <c r="CH61" s="7">
        <f>'[12]Plan de Acción-metas'!W25</f>
        <v>0</v>
      </c>
      <c r="CI61" s="7">
        <f>'[12]Plan de Acción-metas'!X25</f>
        <v>0</v>
      </c>
      <c r="CJ61" s="7">
        <f>'[12]Plan de Acción-metas'!Y25</f>
        <v>0</v>
      </c>
      <c r="CK61" s="7">
        <f>'[12]Plan de Acción-metas'!Z25</f>
        <v>0</v>
      </c>
      <c r="CL61" s="7">
        <f>'[12]Plan de Acción-metas'!AA25</f>
        <v>0</v>
      </c>
      <c r="CM61" s="7">
        <f>'[12]Plan de Acción-metas'!AB25</f>
        <v>0</v>
      </c>
      <c r="CN61" s="7">
        <f>'[12]Plan de Acción-metas'!AC25</f>
        <v>0</v>
      </c>
      <c r="CO61" s="7">
        <f>'[12]Plan de Acción-metas'!AD25</f>
        <v>0</v>
      </c>
      <c r="CP61" s="20">
        <f>'[12]Plan de Acción-metas'!AE25</f>
        <v>110000000</v>
      </c>
      <c r="CQ61" s="48">
        <f t="shared" si="15"/>
        <v>2310000000</v>
      </c>
      <c r="CR61" s="23">
        <f>'[12]Plan de Acción-metas'!AG25</f>
        <v>100000000</v>
      </c>
      <c r="CS61" s="7">
        <f>'[12]Plan de Acción-metas'!AH25</f>
        <v>0</v>
      </c>
      <c r="CT61" s="7">
        <f>'[12]Plan de Acción-metas'!AI25</f>
        <v>0</v>
      </c>
      <c r="CU61" s="7">
        <f>'[12]Plan de Acción-metas'!AJ25</f>
        <v>0</v>
      </c>
      <c r="CV61" s="7">
        <f>'[12]Plan de Acción-metas'!AK25</f>
        <v>0</v>
      </c>
      <c r="CW61" s="7">
        <f>'[12]Plan de Acción-metas'!AL25</f>
        <v>0</v>
      </c>
      <c r="CX61" s="7">
        <f>'[12]Plan de Acción-metas'!AM25</f>
        <v>0</v>
      </c>
      <c r="CY61" s="7">
        <f>'[12]Plan de Acción-metas'!AN25</f>
        <v>0</v>
      </c>
      <c r="CZ61" s="7">
        <f>'[12]Plan de Acción-metas'!AO25</f>
        <v>0</v>
      </c>
      <c r="DA61" s="7">
        <f>'[12]Plan de Acción-metas'!AP25</f>
        <v>0</v>
      </c>
      <c r="DB61" s="7">
        <f>'[12]Plan de Acción-metas'!AQ25</f>
        <v>0</v>
      </c>
      <c r="DC61" s="7">
        <f>'[12]Plan de Acción-metas'!AR25</f>
        <v>0</v>
      </c>
      <c r="DD61" s="7">
        <f>'[12]Plan de Acción-metas'!AS25</f>
        <v>0</v>
      </c>
      <c r="DE61" s="20">
        <f>'[12]Plan de Acción-metas'!AT25</f>
        <v>73023809.519999996</v>
      </c>
      <c r="DF61" s="53">
        <f t="shared" si="16"/>
        <v>173023809.51999998</v>
      </c>
      <c r="DG61" s="54">
        <f>'[12]Plan de Acción-metas'!AV25</f>
        <v>173023809.51999998</v>
      </c>
      <c r="DH61" s="68">
        <f>'[12]Plan de Acción-metas'!AW25</f>
        <v>173023809.51999998</v>
      </c>
      <c r="DI61" s="69">
        <f t="shared" si="17"/>
        <v>7.4902082043290033E-2</v>
      </c>
      <c r="DJ61" s="63">
        <f t="shared" si="18"/>
        <v>7.4902082043290033E-2</v>
      </c>
      <c r="DK61" s="64">
        <f t="shared" si="19"/>
        <v>7.4902082043290033E-2</v>
      </c>
      <c r="DL61" s="25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8"/>
      <c r="ES61" s="8"/>
      <c r="ET61" s="8"/>
      <c r="EU61" s="9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8"/>
      <c r="GB61" s="8"/>
      <c r="GC61" s="8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8"/>
      <c r="HK61" s="8"/>
      <c r="HL61" s="70"/>
      <c r="HM61" s="72" t="str">
        <f>'[1]Plan Indicativo'!BL61</f>
        <v>Secretaría de Salud y Ambiente</v>
      </c>
    </row>
    <row r="62" spans="1:221" ht="60">
      <c r="A62" s="18">
        <f>'[1]Plan Indicativo'!A62</f>
        <v>55</v>
      </c>
      <c r="B62" s="4" t="str">
        <f>'[1]Plan Indicativo'!B62</f>
        <v>LE-3</v>
      </c>
      <c r="C62" s="5" t="str">
        <f>'[1]Plan Indicativo'!C62</f>
        <v>Territorio seguro y sostenible</v>
      </c>
      <c r="D62" s="5" t="str">
        <f>'[1]Plan Indicativo'!D62</f>
        <v>Vivienda Ciudad y Territorio</v>
      </c>
      <c r="E62" s="4">
        <f>'[1]Plan Indicativo'!E62</f>
        <v>40</v>
      </c>
      <c r="F62" s="6" t="str">
        <f>'[1]Plan Indicativo'!F62</f>
        <v>Disminuir a 12% las áreas de ecosistemas degradados</v>
      </c>
      <c r="G62" s="6" t="str">
        <f>'[1]Plan Indicativo'!G62</f>
        <v>Reducir un 3% de emisiones de CO2 en el sector residuos en el municipio</v>
      </c>
      <c r="H62" s="4" t="str">
        <f>'[1]Plan Indicativo'!H62</f>
        <v>00000035</v>
      </c>
      <c r="I62" s="6" t="str">
        <f>'[1]Plan Indicativo'!I62</f>
        <v>Porcenqje de emisiones de CO2 mitigadas por el sector residuos</v>
      </c>
      <c r="J62" s="4">
        <f>'[1]Plan Indicativo'!J62</f>
        <v>0.18</v>
      </c>
      <c r="K62" s="4">
        <f>'[1]Plan Indicativo'!K62</f>
        <v>0.15</v>
      </c>
      <c r="L62" s="4" t="str">
        <f>'[1]Plan Indicativo'!L62</f>
        <v>4003</v>
      </c>
      <c r="M62" s="5" t="str">
        <f>'[1]Plan Indicativo'!M62</f>
        <v>Acceso de la población a los servicios de agua potable y saneamiento básico.
(4003)</v>
      </c>
      <c r="N62" s="4" t="str">
        <f>'[1]Plan Indicativo'!N62</f>
        <v>4003012</v>
      </c>
      <c r="O62" s="6" t="str">
        <f>'[1]Plan Indicativo'!O62</f>
        <v>Construir 1 solución de disposición final de residuos sólidos para el municipio, que incluya tecnologías aplicadas (incluso a la educación ambiental) código</v>
      </c>
      <c r="P62" s="4">
        <f>'[1]Plan Indicativo'!P62</f>
        <v>400301200</v>
      </c>
      <c r="Q62" s="6" t="str">
        <f>'[1]Plan Indicativo'!Q62</f>
        <v>Soluciones de disposición final de residuos sólidos construidas (400301200)</v>
      </c>
      <c r="R62" s="4" t="str">
        <f>'[1]Plan Indicativo'!AC62</f>
        <v>Acumulativa</v>
      </c>
      <c r="S62" s="4" t="str">
        <f>'[1]Plan Indicativo'!AD62</f>
        <v>6
13</v>
      </c>
      <c r="T62" s="7">
        <f>'[1]Plan Indicativo'!R62</f>
        <v>1</v>
      </c>
      <c r="U62" s="4" t="str">
        <f>'[1]Plan Indicativo'!S62</f>
        <v>Número</v>
      </c>
      <c r="V62" s="20">
        <f>'[1]Plan Indicativo'!T62</f>
        <v>1</v>
      </c>
      <c r="W62" s="116">
        <f>'[1]Plan Indicativo'!U62</f>
        <v>0</v>
      </c>
      <c r="X62" s="158">
        <f>'[1]Plan Indicativo'!V62</f>
        <v>0</v>
      </c>
      <c r="Y62" s="189">
        <f>'[1]Plan Indicativo'!W62</f>
        <v>0</v>
      </c>
      <c r="Z62" s="158">
        <f>'[1]Plan Indicativo'!X62</f>
        <v>0</v>
      </c>
      <c r="AA62" s="113">
        <f>'[1]Plan Indicativo'!Y62</f>
        <v>0.5</v>
      </c>
      <c r="AB62" s="158">
        <f>'[1]Plan Indicativo'!Z62</f>
        <v>0.5</v>
      </c>
      <c r="AC62" s="113">
        <f>'[1]Plan Indicativo'!AA62</f>
        <v>0.5</v>
      </c>
      <c r="AD62" s="24">
        <f>'[1]Plan Indicativo'!AB62</f>
        <v>0.5</v>
      </c>
      <c r="AE62" s="260">
        <v>0</v>
      </c>
      <c r="AF62" s="261">
        <f>'[12]Plan de Acción-metas'!O26</f>
        <v>0</v>
      </c>
      <c r="AG62" s="261"/>
      <c r="AH62" s="262"/>
      <c r="AI62" s="11" t="str">
        <f t="shared" si="22"/>
        <v xml:space="preserve"> -</v>
      </c>
      <c r="AJ62" s="99" t="str">
        <f t="shared" si="0"/>
        <v xml:space="preserve"> -</v>
      </c>
      <c r="AK62" s="11" t="str">
        <f t="shared" si="5"/>
        <v xml:space="preserve"> -</v>
      </c>
      <c r="AL62" s="75" t="str">
        <f t="shared" si="1"/>
        <v xml:space="preserve"> -</v>
      </c>
      <c r="AM62" s="11">
        <f t="shared" si="6"/>
        <v>0</v>
      </c>
      <c r="AN62" s="75">
        <f t="shared" si="2"/>
        <v>0</v>
      </c>
      <c r="AO62" s="11">
        <f t="shared" si="7"/>
        <v>0</v>
      </c>
      <c r="AP62" s="75">
        <f t="shared" si="3"/>
        <v>0</v>
      </c>
      <c r="AQ62" s="12">
        <f t="shared" si="8"/>
        <v>0</v>
      </c>
      <c r="AR62" s="11">
        <f t="shared" ref="AR62:AR67" si="25">+SUM(AE62:AH62)/V62</f>
        <v>0</v>
      </c>
      <c r="AS62" s="100">
        <f t="shared" si="9"/>
        <v>0</v>
      </c>
      <c r="AT62" s="25">
        <v>40000000</v>
      </c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20"/>
      <c r="BH62" s="48">
        <f t="shared" si="10"/>
        <v>40000000</v>
      </c>
      <c r="BI62" s="23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20"/>
      <c r="BW62" s="53">
        <f t="shared" si="11"/>
        <v>0</v>
      </c>
      <c r="BX62" s="54">
        <v>0</v>
      </c>
      <c r="BY62" s="55">
        <v>0</v>
      </c>
      <c r="BZ62" s="62">
        <f t="shared" si="12"/>
        <v>0</v>
      </c>
      <c r="CA62" s="63" t="str">
        <f t="shared" si="13"/>
        <v>0,0%</v>
      </c>
      <c r="CB62" s="64" t="str">
        <f t="shared" si="14"/>
        <v>0,0%</v>
      </c>
      <c r="CC62" s="23">
        <f>'[12]Plan de Acción-metas'!R26</f>
        <v>100000000</v>
      </c>
      <c r="CD62" s="7">
        <f>'[12]Plan de Acción-metas'!S26</f>
        <v>0</v>
      </c>
      <c r="CE62" s="7">
        <f>'[12]Plan de Acción-metas'!T26</f>
        <v>0</v>
      </c>
      <c r="CF62" s="7">
        <f>'[12]Plan de Acción-metas'!U26</f>
        <v>0</v>
      </c>
      <c r="CG62" s="7">
        <f>'[12]Plan de Acción-metas'!V26</f>
        <v>0</v>
      </c>
      <c r="CH62" s="7">
        <f>'[12]Plan de Acción-metas'!W26</f>
        <v>0</v>
      </c>
      <c r="CI62" s="7">
        <f>'[12]Plan de Acción-metas'!X26</f>
        <v>0</v>
      </c>
      <c r="CJ62" s="7">
        <f>'[12]Plan de Acción-metas'!Y26</f>
        <v>0</v>
      </c>
      <c r="CK62" s="7">
        <f>'[12]Plan de Acción-metas'!Z26</f>
        <v>0</v>
      </c>
      <c r="CL62" s="7">
        <f>'[12]Plan de Acción-metas'!AA26</f>
        <v>0</v>
      </c>
      <c r="CM62" s="7">
        <f>'[12]Plan de Acción-metas'!AB26</f>
        <v>0</v>
      </c>
      <c r="CN62" s="7">
        <f>'[12]Plan de Acción-metas'!AC26</f>
        <v>0</v>
      </c>
      <c r="CO62" s="7">
        <f>'[12]Plan de Acción-metas'!AD26</f>
        <v>0</v>
      </c>
      <c r="CP62" s="20">
        <f>'[12]Plan de Acción-metas'!AE26</f>
        <v>0</v>
      </c>
      <c r="CQ62" s="48">
        <f t="shared" si="15"/>
        <v>100000000</v>
      </c>
      <c r="CR62" s="23">
        <f>'[12]Plan de Acción-metas'!AG26</f>
        <v>0</v>
      </c>
      <c r="CS62" s="7">
        <f>'[12]Plan de Acción-metas'!AH26</f>
        <v>0</v>
      </c>
      <c r="CT62" s="7">
        <f>'[12]Plan de Acción-metas'!AI26</f>
        <v>0</v>
      </c>
      <c r="CU62" s="7">
        <f>'[12]Plan de Acción-metas'!AJ26</f>
        <v>0</v>
      </c>
      <c r="CV62" s="7">
        <f>'[12]Plan de Acción-metas'!AK26</f>
        <v>0</v>
      </c>
      <c r="CW62" s="7">
        <f>'[12]Plan de Acción-metas'!AL26</f>
        <v>0</v>
      </c>
      <c r="CX62" s="7">
        <f>'[12]Plan de Acción-metas'!AM26</f>
        <v>0</v>
      </c>
      <c r="CY62" s="7">
        <f>'[12]Plan de Acción-metas'!AN26</f>
        <v>0</v>
      </c>
      <c r="CZ62" s="7">
        <f>'[12]Plan de Acción-metas'!AO26</f>
        <v>0</v>
      </c>
      <c r="DA62" s="7">
        <f>'[12]Plan de Acción-metas'!AP26</f>
        <v>0</v>
      </c>
      <c r="DB62" s="7">
        <f>'[12]Plan de Acción-metas'!AQ26</f>
        <v>0</v>
      </c>
      <c r="DC62" s="7">
        <f>'[12]Plan de Acción-metas'!AR26</f>
        <v>0</v>
      </c>
      <c r="DD62" s="7">
        <f>'[12]Plan de Acción-metas'!AS26</f>
        <v>0</v>
      </c>
      <c r="DE62" s="20">
        <f>'[12]Plan de Acción-metas'!AT26</f>
        <v>0</v>
      </c>
      <c r="DF62" s="53">
        <f t="shared" si="16"/>
        <v>0</v>
      </c>
      <c r="DG62" s="54">
        <f>'[12]Plan de Acción-metas'!AV26</f>
        <v>0</v>
      </c>
      <c r="DH62" s="68">
        <f>'[12]Plan de Acción-metas'!AW26</f>
        <v>0</v>
      </c>
      <c r="DI62" s="69">
        <f t="shared" si="17"/>
        <v>0</v>
      </c>
      <c r="DJ62" s="63" t="str">
        <f t="shared" si="18"/>
        <v>0,0%</v>
      </c>
      <c r="DK62" s="64" t="str">
        <f t="shared" si="19"/>
        <v>0,0%</v>
      </c>
      <c r="DL62" s="25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8"/>
      <c r="ES62" s="8"/>
      <c r="ET62" s="8"/>
      <c r="EU62" s="9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8"/>
      <c r="GB62" s="8"/>
      <c r="GC62" s="8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8"/>
      <c r="HK62" s="8"/>
      <c r="HL62" s="70"/>
      <c r="HM62" s="72" t="str">
        <f>'[1]Plan Indicativo'!BL62</f>
        <v>Secretaría de Salud y Ambiente</v>
      </c>
    </row>
    <row r="63" spans="1:221" ht="60">
      <c r="A63" s="18">
        <f>'[1]Plan Indicativo'!A63</f>
        <v>56</v>
      </c>
      <c r="B63" s="4" t="str">
        <f>'[1]Plan Indicativo'!B63</f>
        <v>LE-3</v>
      </c>
      <c r="C63" s="5" t="str">
        <f>'[1]Plan Indicativo'!C63</f>
        <v>Territorio seguro y sostenible</v>
      </c>
      <c r="D63" s="5" t="str">
        <f>'[1]Plan Indicativo'!D63</f>
        <v>Vivienda Ciudad y Territorio</v>
      </c>
      <c r="E63" s="4">
        <f>'[1]Plan Indicativo'!E63</f>
        <v>40</v>
      </c>
      <c r="F63" s="6" t="str">
        <f>'[1]Plan Indicativo'!F63</f>
        <v>Disminuir a 12% las áreas de ecosistemas degradados</v>
      </c>
      <c r="G63" s="6" t="str">
        <f>'[1]Plan Indicativo'!G63</f>
        <v>Reducir un 3% de emisiones de CO2 en el sector residuos en el municipio</v>
      </c>
      <c r="H63" s="4" t="str">
        <f>'[1]Plan Indicativo'!H63</f>
        <v>00000035</v>
      </c>
      <c r="I63" s="6" t="str">
        <f>'[1]Plan Indicativo'!I63</f>
        <v>Porcentaje de emisiones  de CO2 mitigadas por el sector residuos</v>
      </c>
      <c r="J63" s="4">
        <f>'[1]Plan Indicativo'!J63</f>
        <v>0.18</v>
      </c>
      <c r="K63" s="4">
        <f>'[1]Plan Indicativo'!K63</f>
        <v>0.15</v>
      </c>
      <c r="L63" s="4" t="str">
        <f>'[1]Plan Indicativo'!L63</f>
        <v>4003</v>
      </c>
      <c r="M63" s="5" t="str">
        <f>'[1]Plan Indicativo'!M63</f>
        <v>Acceso de la población a los servicios de agua potable y saneamiento básico.
(4003)</v>
      </c>
      <c r="N63" s="4" t="str">
        <f>'[1]Plan Indicativo'!N63</f>
        <v>4003031</v>
      </c>
      <c r="O63" s="6" t="str">
        <f>'[1]Plan Indicativo'!O63</f>
        <v>Construir 1 estación de clasificación y aprovechamiento de residuos sólidos construida</v>
      </c>
      <c r="P63" s="4">
        <f>'[1]Plan Indicativo'!P63</f>
        <v>400303100</v>
      </c>
      <c r="Q63" s="6" t="str">
        <f>'[1]Plan Indicativo'!Q63</f>
        <v>Estación de clasificación y aprovechamiento de residuos sólidos construida (400303100).</v>
      </c>
      <c r="R63" s="4" t="str">
        <f>'[1]Plan Indicativo'!AC63</f>
        <v>Acumulativa</v>
      </c>
      <c r="S63" s="4" t="str">
        <f>'[1]Plan Indicativo'!AD63</f>
        <v>6
11
12</v>
      </c>
      <c r="T63" s="7">
        <f>'[1]Plan Indicativo'!R63</f>
        <v>1</v>
      </c>
      <c r="U63" s="4" t="str">
        <f>'[1]Plan Indicativo'!S63</f>
        <v>Número</v>
      </c>
      <c r="V63" s="20">
        <f>'[1]Plan Indicativo'!T63</f>
        <v>1</v>
      </c>
      <c r="W63" s="116">
        <f>'[1]Plan Indicativo'!U63</f>
        <v>0</v>
      </c>
      <c r="X63" s="158">
        <f>'[1]Plan Indicativo'!V63</f>
        <v>0</v>
      </c>
      <c r="Y63" s="189">
        <f>'[1]Plan Indicativo'!W63</f>
        <v>0</v>
      </c>
      <c r="Z63" s="158">
        <f>'[1]Plan Indicativo'!X63</f>
        <v>0</v>
      </c>
      <c r="AA63" s="113">
        <f>'[1]Plan Indicativo'!Y63</f>
        <v>0.5</v>
      </c>
      <c r="AB63" s="158">
        <f>'[1]Plan Indicativo'!Z63</f>
        <v>0.5</v>
      </c>
      <c r="AC63" s="113">
        <f>'[1]Plan Indicativo'!AA63</f>
        <v>0.5</v>
      </c>
      <c r="AD63" s="24">
        <f>'[1]Plan Indicativo'!AB63</f>
        <v>0.5</v>
      </c>
      <c r="AE63" s="260">
        <v>0</v>
      </c>
      <c r="AF63" s="261">
        <f>'[12]Plan de Acción-metas'!O27</f>
        <v>0</v>
      </c>
      <c r="AG63" s="261"/>
      <c r="AH63" s="262"/>
      <c r="AI63" s="11" t="str">
        <f t="shared" si="22"/>
        <v xml:space="preserve"> -</v>
      </c>
      <c r="AJ63" s="99" t="str">
        <f t="shared" si="0"/>
        <v xml:space="preserve"> -</v>
      </c>
      <c r="AK63" s="11" t="str">
        <f t="shared" si="5"/>
        <v xml:space="preserve"> -</v>
      </c>
      <c r="AL63" s="75" t="str">
        <f t="shared" si="1"/>
        <v xml:space="preserve"> -</v>
      </c>
      <c r="AM63" s="11">
        <f t="shared" si="6"/>
        <v>0</v>
      </c>
      <c r="AN63" s="75">
        <f t="shared" si="2"/>
        <v>0</v>
      </c>
      <c r="AO63" s="11">
        <f t="shared" si="7"/>
        <v>0</v>
      </c>
      <c r="AP63" s="75">
        <f t="shared" si="3"/>
        <v>0</v>
      </c>
      <c r="AQ63" s="12">
        <f t="shared" si="8"/>
        <v>0</v>
      </c>
      <c r="AR63" s="11">
        <f t="shared" si="25"/>
        <v>0</v>
      </c>
      <c r="AS63" s="100">
        <f t="shared" si="9"/>
        <v>0</v>
      </c>
      <c r="AT63" s="25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20"/>
      <c r="BH63" s="48">
        <f t="shared" si="10"/>
        <v>0</v>
      </c>
      <c r="BI63" s="23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20"/>
      <c r="BW63" s="53">
        <f t="shared" si="11"/>
        <v>0</v>
      </c>
      <c r="BX63" s="54">
        <v>0</v>
      </c>
      <c r="BY63" s="55">
        <v>0</v>
      </c>
      <c r="BZ63" s="62" t="str">
        <f t="shared" si="12"/>
        <v xml:space="preserve"> -</v>
      </c>
      <c r="CA63" s="63" t="str">
        <f t="shared" si="13"/>
        <v xml:space="preserve"> -</v>
      </c>
      <c r="CB63" s="64" t="str">
        <f t="shared" si="14"/>
        <v xml:space="preserve"> -</v>
      </c>
      <c r="CC63" s="23">
        <f>'[12]Plan de Acción-metas'!R27</f>
        <v>250000000</v>
      </c>
      <c r="CD63" s="7">
        <f>'[12]Plan de Acción-metas'!S27</f>
        <v>0</v>
      </c>
      <c r="CE63" s="7">
        <f>'[12]Plan de Acción-metas'!T27</f>
        <v>0</v>
      </c>
      <c r="CF63" s="7">
        <f>'[12]Plan de Acción-metas'!U27</f>
        <v>0</v>
      </c>
      <c r="CG63" s="7">
        <f>'[12]Plan de Acción-metas'!V27</f>
        <v>0</v>
      </c>
      <c r="CH63" s="7">
        <f>'[12]Plan de Acción-metas'!W27</f>
        <v>0</v>
      </c>
      <c r="CI63" s="7">
        <f>'[12]Plan de Acción-metas'!X27</f>
        <v>0</v>
      </c>
      <c r="CJ63" s="7">
        <f>'[12]Plan de Acción-metas'!Y27</f>
        <v>0</v>
      </c>
      <c r="CK63" s="7">
        <f>'[12]Plan de Acción-metas'!Z27</f>
        <v>0</v>
      </c>
      <c r="CL63" s="7">
        <f>'[12]Plan de Acción-metas'!AA27</f>
        <v>0</v>
      </c>
      <c r="CM63" s="7">
        <f>'[12]Plan de Acción-metas'!AB27</f>
        <v>0</v>
      </c>
      <c r="CN63" s="7">
        <f>'[12]Plan de Acción-metas'!AC27</f>
        <v>0</v>
      </c>
      <c r="CO63" s="7">
        <f>'[12]Plan de Acción-metas'!AD27</f>
        <v>0</v>
      </c>
      <c r="CP63" s="20">
        <f>'[12]Plan de Acción-metas'!AE27</f>
        <v>0</v>
      </c>
      <c r="CQ63" s="48">
        <f t="shared" si="15"/>
        <v>250000000</v>
      </c>
      <c r="CR63" s="23">
        <f>'[12]Plan de Acción-metas'!AG27</f>
        <v>0</v>
      </c>
      <c r="CS63" s="7">
        <f>'[12]Plan de Acción-metas'!AH27</f>
        <v>0</v>
      </c>
      <c r="CT63" s="7">
        <f>'[12]Plan de Acción-metas'!AI27</f>
        <v>0</v>
      </c>
      <c r="CU63" s="7">
        <f>'[12]Plan de Acción-metas'!AJ27</f>
        <v>0</v>
      </c>
      <c r="CV63" s="7">
        <f>'[12]Plan de Acción-metas'!AK27</f>
        <v>0</v>
      </c>
      <c r="CW63" s="7">
        <f>'[12]Plan de Acción-metas'!AL27</f>
        <v>0</v>
      </c>
      <c r="CX63" s="7">
        <f>'[12]Plan de Acción-metas'!AM27</f>
        <v>0</v>
      </c>
      <c r="CY63" s="7">
        <f>'[12]Plan de Acción-metas'!AN27</f>
        <v>0</v>
      </c>
      <c r="CZ63" s="7">
        <f>'[12]Plan de Acción-metas'!AO27</f>
        <v>0</v>
      </c>
      <c r="DA63" s="7">
        <f>'[12]Plan de Acción-metas'!AP27</f>
        <v>0</v>
      </c>
      <c r="DB63" s="7">
        <f>'[12]Plan de Acción-metas'!AQ27</f>
        <v>0</v>
      </c>
      <c r="DC63" s="7">
        <f>'[12]Plan de Acción-metas'!AR27</f>
        <v>0</v>
      </c>
      <c r="DD63" s="7">
        <f>'[12]Plan de Acción-metas'!AS27</f>
        <v>0</v>
      </c>
      <c r="DE63" s="20">
        <f>'[12]Plan de Acción-metas'!AT27</f>
        <v>0</v>
      </c>
      <c r="DF63" s="53">
        <f t="shared" si="16"/>
        <v>0</v>
      </c>
      <c r="DG63" s="54">
        <f>'[12]Plan de Acción-metas'!AV27</f>
        <v>0</v>
      </c>
      <c r="DH63" s="68">
        <f>'[12]Plan de Acción-metas'!AW27</f>
        <v>0</v>
      </c>
      <c r="DI63" s="69">
        <f t="shared" si="17"/>
        <v>0</v>
      </c>
      <c r="DJ63" s="63" t="str">
        <f t="shared" si="18"/>
        <v>0,0%</v>
      </c>
      <c r="DK63" s="64" t="str">
        <f t="shared" si="19"/>
        <v>0,0%</v>
      </c>
      <c r="DL63" s="25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8"/>
      <c r="ES63" s="8"/>
      <c r="ET63" s="8"/>
      <c r="EU63" s="9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8"/>
      <c r="GB63" s="8"/>
      <c r="GC63" s="8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8"/>
      <c r="HK63" s="8"/>
      <c r="HL63" s="70"/>
      <c r="HM63" s="72" t="str">
        <f>'[1]Plan Indicativo'!BL63</f>
        <v>Secretaría de Salud y Ambiente</v>
      </c>
    </row>
    <row r="64" spans="1:221" ht="60">
      <c r="A64" s="18">
        <f>'[1]Plan Indicativo'!A64</f>
        <v>57</v>
      </c>
      <c r="B64" s="4" t="str">
        <f>'[1]Plan Indicativo'!B64</f>
        <v>LE-3</v>
      </c>
      <c r="C64" s="5" t="str">
        <f>'[1]Plan Indicativo'!C64</f>
        <v>Territorio seguro y sostenible</v>
      </c>
      <c r="D64" s="5" t="str">
        <f>'[1]Plan Indicativo'!D64</f>
        <v>Vivienda Ciudad y Territorio</v>
      </c>
      <c r="E64" s="4">
        <f>'[1]Plan Indicativo'!E64</f>
        <v>40</v>
      </c>
      <c r="F64" s="6" t="str">
        <f>'[1]Plan Indicativo'!F64</f>
        <v>Disminuir a 12% las áreas de ecosistemas degradados</v>
      </c>
      <c r="G64" s="6" t="str">
        <f>'[1]Plan Indicativo'!G64</f>
        <v xml:space="preserve">Incrementar a  93,4 % la tasa de cobertura de acueducto  </v>
      </c>
      <c r="H64" s="4" t="str">
        <f>'[1]Plan Indicativo'!H64</f>
        <v>00000036</v>
      </c>
      <c r="I64" s="6" t="str">
        <f>'[1]Plan Indicativo'!I64</f>
        <v xml:space="preserve">Cobertura de acueducto </v>
      </c>
      <c r="J64" s="4">
        <f>'[1]Plan Indicativo'!J64</f>
        <v>84.5</v>
      </c>
      <c r="K64" s="4">
        <f>'[1]Plan Indicativo'!K64</f>
        <v>0.93400000000000005</v>
      </c>
      <c r="L64" s="4" t="str">
        <f>'[1]Plan Indicativo'!L64</f>
        <v>4003</v>
      </c>
      <c r="M64" s="5" t="str">
        <f>'[1]Plan Indicativo'!M64</f>
        <v>Acceso de la población a los servicios de agua potable y saneamiento básico.
(4003)</v>
      </c>
      <c r="N64" s="4" t="str">
        <f>'[1]Plan Indicativo'!N64</f>
        <v>4003015</v>
      </c>
      <c r="O64" s="6" t="str">
        <f>'[1]Plan Indicativo'!O64</f>
        <v>Construir 1 acueducto en el sector rural del municipio</v>
      </c>
      <c r="P64" s="4">
        <f>'[1]Plan Indicativo'!P64</f>
        <v>400301500</v>
      </c>
      <c r="Q64" s="6" t="str">
        <f>'[1]Plan Indicativo'!Q64</f>
        <v>Acueductos construidos (400301500).</v>
      </c>
      <c r="R64" s="4" t="str">
        <f>'[1]Plan Indicativo'!AC64</f>
        <v>Acumulativa</v>
      </c>
      <c r="S64" s="4">
        <f>'[1]Plan Indicativo'!AD64</f>
        <v>6.11</v>
      </c>
      <c r="T64" s="7">
        <f>'[1]Plan Indicativo'!R64</f>
        <v>0</v>
      </c>
      <c r="U64" s="4" t="str">
        <f>'[1]Plan Indicativo'!S64</f>
        <v>Número</v>
      </c>
      <c r="V64" s="20">
        <f>'[1]Plan Indicativo'!T64</f>
        <v>1</v>
      </c>
      <c r="W64" s="116">
        <f>'[1]Plan Indicativo'!U64</f>
        <v>0</v>
      </c>
      <c r="X64" s="158">
        <f>'[1]Plan Indicativo'!V64</f>
        <v>0</v>
      </c>
      <c r="Y64" s="189">
        <f>'[1]Plan Indicativo'!W64</f>
        <v>0</v>
      </c>
      <c r="Z64" s="158">
        <f>'[1]Plan Indicativo'!X64</f>
        <v>0</v>
      </c>
      <c r="AA64" s="113">
        <f>'[1]Plan Indicativo'!Y64</f>
        <v>1</v>
      </c>
      <c r="AB64" s="158">
        <f>'[1]Plan Indicativo'!Z64</f>
        <v>1</v>
      </c>
      <c r="AC64" s="113">
        <f>'[1]Plan Indicativo'!AA64</f>
        <v>0</v>
      </c>
      <c r="AD64" s="24">
        <f>'[1]Plan Indicativo'!AB64</f>
        <v>0</v>
      </c>
      <c r="AE64" s="116">
        <v>0</v>
      </c>
      <c r="AF64" s="113">
        <f>'[4]Plan de Acción-metas'!O19</f>
        <v>0</v>
      </c>
      <c r="AG64" s="113"/>
      <c r="AH64" s="259"/>
      <c r="AI64" s="11" t="str">
        <f t="shared" si="22"/>
        <v xml:space="preserve"> -</v>
      </c>
      <c r="AJ64" s="99" t="str">
        <f t="shared" si="0"/>
        <v xml:space="preserve"> -</v>
      </c>
      <c r="AK64" s="11" t="str">
        <f t="shared" si="5"/>
        <v xml:space="preserve"> -</v>
      </c>
      <c r="AL64" s="75" t="str">
        <f t="shared" si="1"/>
        <v xml:space="preserve"> -</v>
      </c>
      <c r="AM64" s="11">
        <f t="shared" si="6"/>
        <v>0</v>
      </c>
      <c r="AN64" s="75">
        <f t="shared" si="2"/>
        <v>0</v>
      </c>
      <c r="AO64" s="11" t="str">
        <f t="shared" si="7"/>
        <v xml:space="preserve"> -</v>
      </c>
      <c r="AP64" s="75" t="str">
        <f t="shared" si="3"/>
        <v xml:space="preserve"> -</v>
      </c>
      <c r="AQ64" s="12">
        <f t="shared" si="8"/>
        <v>0</v>
      </c>
      <c r="AR64" s="11">
        <f t="shared" si="25"/>
        <v>0</v>
      </c>
      <c r="AS64" s="100">
        <f t="shared" si="9"/>
        <v>0</v>
      </c>
      <c r="AT64" s="25">
        <v>328790410</v>
      </c>
      <c r="AU64" s="7"/>
      <c r="AV64" s="7"/>
      <c r="AW64" s="7"/>
      <c r="AX64" s="7"/>
      <c r="AY64" s="7"/>
      <c r="AZ64" s="7"/>
      <c r="BA64" s="7"/>
      <c r="BB64" s="7">
        <v>1119998360.9000001</v>
      </c>
      <c r="BC64" s="7"/>
      <c r="BD64" s="7"/>
      <c r="BE64" s="7"/>
      <c r="BF64" s="7">
        <v>40006875</v>
      </c>
      <c r="BG64" s="20"/>
      <c r="BH64" s="48">
        <f t="shared" si="10"/>
        <v>1488795645.9000001</v>
      </c>
      <c r="BI64" s="23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20"/>
      <c r="BW64" s="53">
        <f t="shared" si="11"/>
        <v>0</v>
      </c>
      <c r="BX64" s="54">
        <v>0</v>
      </c>
      <c r="BY64" s="55">
        <v>0</v>
      </c>
      <c r="BZ64" s="62">
        <f t="shared" si="12"/>
        <v>0</v>
      </c>
      <c r="CA64" s="63" t="str">
        <f t="shared" si="13"/>
        <v>0,0%</v>
      </c>
      <c r="CB64" s="64" t="str">
        <f t="shared" si="14"/>
        <v>0,0%</v>
      </c>
      <c r="CC64" s="23">
        <f>'[4]Plan de Acción-metas'!R19</f>
        <v>0</v>
      </c>
      <c r="CD64" s="7">
        <f>'[4]Plan de Acción-metas'!S19</f>
        <v>0</v>
      </c>
      <c r="CE64" s="7">
        <f>'[4]Plan de Acción-metas'!T19</f>
        <v>0</v>
      </c>
      <c r="CF64" s="7">
        <f>'[4]Plan de Acción-metas'!U19</f>
        <v>0</v>
      </c>
      <c r="CG64" s="7">
        <f>'[4]Plan de Acción-metas'!V19</f>
        <v>0</v>
      </c>
      <c r="CH64" s="7">
        <f>'[4]Plan de Acción-metas'!W19</f>
        <v>0</v>
      </c>
      <c r="CI64" s="7">
        <f>'[4]Plan de Acción-metas'!X19</f>
        <v>0</v>
      </c>
      <c r="CJ64" s="7">
        <f>'[4]Plan de Acción-metas'!Y19</f>
        <v>0</v>
      </c>
      <c r="CK64" s="7">
        <f>'[4]Plan de Acción-metas'!Z19</f>
        <v>0</v>
      </c>
      <c r="CL64" s="7">
        <f>'[4]Plan de Acción-metas'!AA19</f>
        <v>0</v>
      </c>
      <c r="CM64" s="7">
        <f>'[4]Plan de Acción-metas'!AB19</f>
        <v>0</v>
      </c>
      <c r="CN64" s="7">
        <f>'[4]Plan de Acción-metas'!AC19</f>
        <v>0</v>
      </c>
      <c r="CO64" s="7">
        <f>'[4]Plan de Acción-metas'!AD19</f>
        <v>0</v>
      </c>
      <c r="CP64" s="20">
        <f>'[4]Plan de Acción-metas'!AE19</f>
        <v>0</v>
      </c>
      <c r="CQ64" s="48">
        <f t="shared" si="15"/>
        <v>0</v>
      </c>
      <c r="CR64" s="23">
        <f>'[4]Plan de Acción-metas'!AG19</f>
        <v>0</v>
      </c>
      <c r="CS64" s="7">
        <f>'[4]Plan de Acción-metas'!AH19</f>
        <v>0</v>
      </c>
      <c r="CT64" s="7">
        <f>'[4]Plan de Acción-metas'!AI19</f>
        <v>0</v>
      </c>
      <c r="CU64" s="7">
        <f>'[4]Plan de Acción-metas'!AJ19</f>
        <v>0</v>
      </c>
      <c r="CV64" s="7">
        <f>'[4]Plan de Acción-metas'!AK19</f>
        <v>0</v>
      </c>
      <c r="CW64" s="7">
        <f>'[4]Plan de Acción-metas'!AL19</f>
        <v>0</v>
      </c>
      <c r="CX64" s="7">
        <f>'[4]Plan de Acción-metas'!AM19</f>
        <v>0</v>
      </c>
      <c r="CY64" s="7">
        <f>'[4]Plan de Acción-metas'!AN19</f>
        <v>0</v>
      </c>
      <c r="CZ64" s="7">
        <f>'[4]Plan de Acción-metas'!AO19</f>
        <v>0</v>
      </c>
      <c r="DA64" s="7">
        <f>'[4]Plan de Acción-metas'!AP19</f>
        <v>0</v>
      </c>
      <c r="DB64" s="7">
        <f>'[4]Plan de Acción-metas'!AQ19</f>
        <v>0</v>
      </c>
      <c r="DC64" s="7">
        <f>'[4]Plan de Acción-metas'!AR19</f>
        <v>0</v>
      </c>
      <c r="DD64" s="7">
        <f>'[4]Plan de Acción-metas'!AS19</f>
        <v>0</v>
      </c>
      <c r="DE64" s="20">
        <f>'[4]Plan de Acción-metas'!AT19</f>
        <v>0</v>
      </c>
      <c r="DF64" s="53">
        <f t="shared" si="16"/>
        <v>0</v>
      </c>
      <c r="DG64" s="54">
        <f>'[4]Plan de Acción-metas'!AV19</f>
        <v>0</v>
      </c>
      <c r="DH64" s="68">
        <f>'[4]Plan de Acción-metas'!AW19</f>
        <v>0</v>
      </c>
      <c r="DI64" s="69" t="str">
        <f t="shared" si="17"/>
        <v xml:space="preserve"> -</v>
      </c>
      <c r="DJ64" s="63" t="str">
        <f t="shared" si="18"/>
        <v xml:space="preserve"> -</v>
      </c>
      <c r="DK64" s="64" t="str">
        <f t="shared" si="19"/>
        <v xml:space="preserve"> -</v>
      </c>
      <c r="DL64" s="25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8"/>
      <c r="ES64" s="8"/>
      <c r="ET64" s="8"/>
      <c r="EU64" s="9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8"/>
      <c r="GB64" s="8"/>
      <c r="GC64" s="8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8"/>
      <c r="HK64" s="8"/>
      <c r="HL64" s="70"/>
      <c r="HM64" s="72" t="str">
        <f>'[1]Plan Indicativo'!BL64</f>
        <v>Secretaría de Infraestructura</v>
      </c>
    </row>
    <row r="65" spans="1:221" ht="60">
      <c r="A65" s="18">
        <f>'[1]Plan Indicativo'!A65</f>
        <v>58</v>
      </c>
      <c r="B65" s="4" t="str">
        <f>'[1]Plan Indicativo'!B65</f>
        <v>LE-3</v>
      </c>
      <c r="C65" s="5" t="str">
        <f>'[1]Plan Indicativo'!C65</f>
        <v>Territorio seguro y sostenible</v>
      </c>
      <c r="D65" s="5" t="str">
        <f>'[1]Plan Indicativo'!D65</f>
        <v>Vivienda Ciudad y Territorio</v>
      </c>
      <c r="E65" s="4">
        <f>'[1]Plan Indicativo'!E65</f>
        <v>40</v>
      </c>
      <c r="F65" s="6" t="str">
        <f>'[1]Plan Indicativo'!F65</f>
        <v>Disminuir a 12% las áreas de ecosistemas degradados</v>
      </c>
      <c r="G65" s="6" t="str">
        <f>'[1]Plan Indicativo'!G65</f>
        <v xml:space="preserve">Incrementar a  93,4 % la tasa de cobertura de acueducto  </v>
      </c>
      <c r="H65" s="4" t="str">
        <f>'[1]Plan Indicativo'!H65</f>
        <v>00000036</v>
      </c>
      <c r="I65" s="6" t="str">
        <f>'[1]Plan Indicativo'!I65</f>
        <v xml:space="preserve">Cobertura de acueducto </v>
      </c>
      <c r="J65" s="4">
        <f>'[1]Plan Indicativo'!J65</f>
        <v>84.5</v>
      </c>
      <c r="K65" s="4">
        <f>'[1]Plan Indicativo'!K65</f>
        <v>0.93400000000000005</v>
      </c>
      <c r="L65" s="4" t="str">
        <f>'[1]Plan Indicativo'!L65</f>
        <v>4003</v>
      </c>
      <c r="M65" s="5" t="str">
        <f>'[1]Plan Indicativo'!M65</f>
        <v>Acceso de la población a los servicios de agua potable y saneamiento básico.
(4003)</v>
      </c>
      <c r="N65" s="4" t="str">
        <f>'[1]Plan Indicativo'!N65</f>
        <v>4003017</v>
      </c>
      <c r="O65" s="6" t="str">
        <f>'[1]Plan Indicativo'!O65</f>
        <v>Optimizar 2 acueductos en el sector rural o en barrios legalizados del municipio</v>
      </c>
      <c r="P65" s="4">
        <f>'[1]Plan Indicativo'!P65</f>
        <v>400301700</v>
      </c>
      <c r="Q65" s="6" t="str">
        <f>'[1]Plan Indicativo'!Q65</f>
        <v>Acueductos optimizados (400301700).</v>
      </c>
      <c r="R65" s="4" t="str">
        <f>'[1]Plan Indicativo'!AC65</f>
        <v>Acumulativa</v>
      </c>
      <c r="S65" s="4">
        <f>'[1]Plan Indicativo'!AD65</f>
        <v>6.11</v>
      </c>
      <c r="T65" s="7">
        <f>'[1]Plan Indicativo'!R65</f>
        <v>2</v>
      </c>
      <c r="U65" s="4" t="str">
        <f>'[1]Plan Indicativo'!S65</f>
        <v>Número</v>
      </c>
      <c r="V65" s="20">
        <f>'[1]Plan Indicativo'!T65</f>
        <v>2</v>
      </c>
      <c r="W65" s="116">
        <f>'[1]Plan Indicativo'!U65</f>
        <v>0</v>
      </c>
      <c r="X65" s="158">
        <f>'[1]Plan Indicativo'!V65</f>
        <v>0</v>
      </c>
      <c r="Y65" s="189">
        <f>'[1]Plan Indicativo'!W65</f>
        <v>0</v>
      </c>
      <c r="Z65" s="158">
        <f>'[1]Plan Indicativo'!X65</f>
        <v>0</v>
      </c>
      <c r="AA65" s="113">
        <f>'[1]Plan Indicativo'!Y65</f>
        <v>1</v>
      </c>
      <c r="AB65" s="158">
        <f>'[1]Plan Indicativo'!Z65</f>
        <v>0.5</v>
      </c>
      <c r="AC65" s="113">
        <f>'[1]Plan Indicativo'!AA65</f>
        <v>1</v>
      </c>
      <c r="AD65" s="24">
        <f>'[1]Plan Indicativo'!AB65</f>
        <v>0.5</v>
      </c>
      <c r="AE65" s="116">
        <v>0</v>
      </c>
      <c r="AF65" s="113">
        <f>'[4]Plan de Acción-metas'!O20</f>
        <v>0</v>
      </c>
      <c r="AG65" s="113"/>
      <c r="AH65" s="259"/>
      <c r="AI65" s="11" t="str">
        <f t="shared" si="22"/>
        <v xml:space="preserve"> -</v>
      </c>
      <c r="AJ65" s="99" t="str">
        <f t="shared" si="0"/>
        <v xml:space="preserve"> -</v>
      </c>
      <c r="AK65" s="11" t="str">
        <f t="shared" si="5"/>
        <v xml:space="preserve"> -</v>
      </c>
      <c r="AL65" s="75" t="str">
        <f t="shared" si="1"/>
        <v xml:space="preserve"> -</v>
      </c>
      <c r="AM65" s="11">
        <f t="shared" si="6"/>
        <v>0</v>
      </c>
      <c r="AN65" s="75">
        <f t="shared" si="2"/>
        <v>0</v>
      </c>
      <c r="AO65" s="11">
        <f t="shared" si="7"/>
        <v>0</v>
      </c>
      <c r="AP65" s="75">
        <f t="shared" si="3"/>
        <v>0</v>
      </c>
      <c r="AQ65" s="12">
        <f t="shared" si="8"/>
        <v>0</v>
      </c>
      <c r="AR65" s="11">
        <f t="shared" si="25"/>
        <v>0</v>
      </c>
      <c r="AS65" s="100">
        <f t="shared" si="9"/>
        <v>0</v>
      </c>
      <c r="AT65" s="25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20"/>
      <c r="BH65" s="48">
        <f t="shared" si="10"/>
        <v>0</v>
      </c>
      <c r="BI65" s="23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20"/>
      <c r="BW65" s="53">
        <f t="shared" si="11"/>
        <v>0</v>
      </c>
      <c r="BX65" s="54">
        <v>0</v>
      </c>
      <c r="BY65" s="55">
        <v>0</v>
      </c>
      <c r="BZ65" s="62" t="str">
        <f t="shared" si="12"/>
        <v xml:space="preserve"> -</v>
      </c>
      <c r="CA65" s="63" t="str">
        <f t="shared" si="13"/>
        <v xml:space="preserve"> -</v>
      </c>
      <c r="CB65" s="64" t="str">
        <f t="shared" si="14"/>
        <v xml:space="preserve"> -</v>
      </c>
      <c r="CC65" s="23">
        <f>'[4]Plan de Acción-metas'!R20</f>
        <v>1200000000</v>
      </c>
      <c r="CD65" s="7">
        <f>'[4]Plan de Acción-metas'!S20</f>
        <v>0</v>
      </c>
      <c r="CE65" s="7">
        <f>'[4]Plan de Acción-metas'!T20</f>
        <v>0</v>
      </c>
      <c r="CF65" s="7">
        <f>'[4]Plan de Acción-metas'!U20</f>
        <v>0</v>
      </c>
      <c r="CG65" s="7">
        <f>'[4]Plan de Acción-metas'!V20</f>
        <v>0</v>
      </c>
      <c r="CH65" s="7">
        <f>'[4]Plan de Acción-metas'!W20</f>
        <v>0</v>
      </c>
      <c r="CI65" s="7">
        <f>'[4]Plan de Acción-metas'!X20</f>
        <v>0</v>
      </c>
      <c r="CJ65" s="7">
        <f>'[4]Plan de Acción-metas'!Y20</f>
        <v>0</v>
      </c>
      <c r="CK65" s="7">
        <f>'[4]Plan de Acción-metas'!Z20</f>
        <v>0</v>
      </c>
      <c r="CL65" s="7">
        <f>'[4]Plan de Acción-metas'!AA20</f>
        <v>0</v>
      </c>
      <c r="CM65" s="7">
        <f>'[4]Plan de Acción-metas'!AB20</f>
        <v>0</v>
      </c>
      <c r="CN65" s="7">
        <f>'[4]Plan de Acción-metas'!AC20</f>
        <v>0</v>
      </c>
      <c r="CO65" s="7">
        <f>'[4]Plan de Acción-metas'!AD20</f>
        <v>37783964</v>
      </c>
      <c r="CP65" s="20">
        <f>'[4]Plan de Acción-metas'!AE20</f>
        <v>0</v>
      </c>
      <c r="CQ65" s="48">
        <f t="shared" si="15"/>
        <v>1237783964</v>
      </c>
      <c r="CR65" s="23">
        <f>'[4]Plan de Acción-metas'!AG20</f>
        <v>0</v>
      </c>
      <c r="CS65" s="7">
        <f>'[4]Plan de Acción-metas'!AH20</f>
        <v>0</v>
      </c>
      <c r="CT65" s="7">
        <f>'[4]Plan de Acción-metas'!AI20</f>
        <v>0</v>
      </c>
      <c r="CU65" s="7">
        <f>'[4]Plan de Acción-metas'!AJ20</f>
        <v>0</v>
      </c>
      <c r="CV65" s="7">
        <f>'[4]Plan de Acción-metas'!AK20</f>
        <v>0</v>
      </c>
      <c r="CW65" s="7">
        <f>'[4]Plan de Acción-metas'!AL20</f>
        <v>0</v>
      </c>
      <c r="CX65" s="7">
        <f>'[4]Plan de Acción-metas'!AM20</f>
        <v>0</v>
      </c>
      <c r="CY65" s="7">
        <f>'[4]Plan de Acción-metas'!AN20</f>
        <v>0</v>
      </c>
      <c r="CZ65" s="7">
        <f>'[4]Plan de Acción-metas'!AO20</f>
        <v>0</v>
      </c>
      <c r="DA65" s="7">
        <f>'[4]Plan de Acción-metas'!AP20</f>
        <v>0</v>
      </c>
      <c r="DB65" s="7">
        <f>'[4]Plan de Acción-metas'!AQ20</f>
        <v>0</v>
      </c>
      <c r="DC65" s="7">
        <f>'[4]Plan de Acción-metas'!AR20</f>
        <v>0</v>
      </c>
      <c r="DD65" s="7">
        <f>'[4]Plan de Acción-metas'!AS20</f>
        <v>0</v>
      </c>
      <c r="DE65" s="20">
        <f>'[4]Plan de Acción-metas'!AT20</f>
        <v>0</v>
      </c>
      <c r="DF65" s="53">
        <f t="shared" si="16"/>
        <v>0</v>
      </c>
      <c r="DG65" s="54">
        <f>'[4]Plan de Acción-metas'!AV20</f>
        <v>0</v>
      </c>
      <c r="DH65" s="68">
        <f>'[4]Plan de Acción-metas'!AW20</f>
        <v>0</v>
      </c>
      <c r="DI65" s="69">
        <f t="shared" si="17"/>
        <v>0</v>
      </c>
      <c r="DJ65" s="63" t="str">
        <f t="shared" si="18"/>
        <v>0,0%</v>
      </c>
      <c r="DK65" s="64" t="str">
        <f t="shared" si="19"/>
        <v>0,0%</v>
      </c>
      <c r="DL65" s="25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8"/>
      <c r="ES65" s="8"/>
      <c r="ET65" s="8"/>
      <c r="EU65" s="9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8"/>
      <c r="GB65" s="8"/>
      <c r="GC65" s="8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8"/>
      <c r="HK65" s="8"/>
      <c r="HL65" s="70"/>
      <c r="HM65" s="72" t="str">
        <f>'[1]Plan Indicativo'!BL65</f>
        <v>Secretaría de Infraestructura</v>
      </c>
    </row>
    <row r="66" spans="1:221" ht="60">
      <c r="A66" s="18">
        <f>'[1]Plan Indicativo'!A66</f>
        <v>59</v>
      </c>
      <c r="B66" s="4" t="str">
        <f>'[1]Plan Indicativo'!B66</f>
        <v>LE-3</v>
      </c>
      <c r="C66" s="5" t="str">
        <f>'[1]Plan Indicativo'!C66</f>
        <v>Territorio seguro y sostenible</v>
      </c>
      <c r="D66" s="5" t="str">
        <f>'[1]Plan Indicativo'!D66</f>
        <v>Vivienda Ciudad y Territorio</v>
      </c>
      <c r="E66" s="4">
        <f>'[1]Plan Indicativo'!E66</f>
        <v>40</v>
      </c>
      <c r="F66" s="6" t="str">
        <f>'[1]Plan Indicativo'!F66</f>
        <v>Disminuir a 12% las áreas de ecosistemas degradados</v>
      </c>
      <c r="G66" s="6" t="str">
        <f>'[1]Plan Indicativo'!G66</f>
        <v xml:space="preserve">Incrementar a  89 % la tasa de cobertura de alcantarillado </v>
      </c>
      <c r="H66" s="4" t="str">
        <f>'[1]Plan Indicativo'!H66</f>
        <v>00000037</v>
      </c>
      <c r="I66" s="6" t="str">
        <f>'[1]Plan Indicativo'!I66</f>
        <v>Cobertura de alcantarillado</v>
      </c>
      <c r="J66" s="4">
        <f>'[1]Plan Indicativo'!J66</f>
        <v>83.8</v>
      </c>
      <c r="K66" s="4">
        <f>'[1]Plan Indicativo'!K66</f>
        <v>0.89</v>
      </c>
      <c r="L66" s="4" t="str">
        <f>'[1]Plan Indicativo'!L66</f>
        <v>4003</v>
      </c>
      <c r="M66" s="5" t="str">
        <f>'[1]Plan Indicativo'!M66</f>
        <v>Acceso de la población a los servicios de agua potable y saneamiento básico.
(4003)</v>
      </c>
      <c r="N66" s="4" t="str">
        <f>'[1]Plan Indicativo'!N66</f>
        <v>4003020</v>
      </c>
      <c r="O66" s="6" t="str">
        <f>'[1]Plan Indicativo'!O66</f>
        <v>Optimizar 4 alcantarillados en barrios legalizados del municipio</v>
      </c>
      <c r="P66" s="4">
        <f>'[1]Plan Indicativo'!P66</f>
        <v>400302000</v>
      </c>
      <c r="Q66" s="6" t="str">
        <f>'[1]Plan Indicativo'!Q66</f>
        <v>Alcantarillado optimizados (400302000).</v>
      </c>
      <c r="R66" s="4" t="str">
        <f>'[1]Plan Indicativo'!AC66</f>
        <v>Acumulativa</v>
      </c>
      <c r="S66" s="4">
        <f>'[1]Plan Indicativo'!AD66</f>
        <v>611</v>
      </c>
      <c r="T66" s="7">
        <f>'[1]Plan Indicativo'!R66</f>
        <v>0</v>
      </c>
      <c r="U66" s="4" t="str">
        <f>'[1]Plan Indicativo'!S66</f>
        <v>Número</v>
      </c>
      <c r="V66" s="20">
        <f>'[1]Plan Indicativo'!T66</f>
        <v>4</v>
      </c>
      <c r="W66" s="116">
        <f>'[1]Plan Indicativo'!U66</f>
        <v>0</v>
      </c>
      <c r="X66" s="158">
        <f>'[1]Plan Indicativo'!V66</f>
        <v>0</v>
      </c>
      <c r="Y66" s="189">
        <f>'[1]Plan Indicativo'!W66</f>
        <v>4</v>
      </c>
      <c r="Z66" s="158">
        <f>'[1]Plan Indicativo'!X66</f>
        <v>1</v>
      </c>
      <c r="AA66" s="113">
        <f>'[1]Plan Indicativo'!Y66</f>
        <v>0</v>
      </c>
      <c r="AB66" s="158">
        <f>'[1]Plan Indicativo'!Z66</f>
        <v>0</v>
      </c>
      <c r="AC66" s="113">
        <f>'[1]Plan Indicativo'!AA66</f>
        <v>0</v>
      </c>
      <c r="AD66" s="24">
        <f>'[1]Plan Indicativo'!AB66</f>
        <v>0</v>
      </c>
      <c r="AE66" s="116">
        <v>0</v>
      </c>
      <c r="AF66" s="113">
        <f>'[4]Plan de Acción-metas'!O21</f>
        <v>0</v>
      </c>
      <c r="AG66" s="113"/>
      <c r="AH66" s="259"/>
      <c r="AI66" s="11" t="str">
        <f t="shared" si="22"/>
        <v xml:space="preserve"> -</v>
      </c>
      <c r="AJ66" s="99" t="str">
        <f t="shared" si="0"/>
        <v xml:space="preserve"> -</v>
      </c>
      <c r="AK66" s="11">
        <f t="shared" si="5"/>
        <v>0</v>
      </c>
      <c r="AL66" s="75">
        <f t="shared" si="1"/>
        <v>0</v>
      </c>
      <c r="AM66" s="11" t="str">
        <f t="shared" si="6"/>
        <v xml:space="preserve"> -</v>
      </c>
      <c r="AN66" s="75" t="str">
        <f t="shared" si="2"/>
        <v xml:space="preserve"> -</v>
      </c>
      <c r="AO66" s="11" t="str">
        <f t="shared" si="7"/>
        <v xml:space="preserve"> -</v>
      </c>
      <c r="AP66" s="75" t="str">
        <f t="shared" si="3"/>
        <v xml:space="preserve"> -</v>
      </c>
      <c r="AQ66" s="12">
        <f t="shared" si="8"/>
        <v>0</v>
      </c>
      <c r="AR66" s="11">
        <f t="shared" si="25"/>
        <v>0</v>
      </c>
      <c r="AS66" s="100">
        <f t="shared" si="9"/>
        <v>0</v>
      </c>
      <c r="AT66" s="25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20"/>
      <c r="BH66" s="48">
        <f t="shared" si="10"/>
        <v>0</v>
      </c>
      <c r="BI66" s="23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20"/>
      <c r="BW66" s="53">
        <f t="shared" si="11"/>
        <v>0</v>
      </c>
      <c r="BX66" s="54">
        <v>0</v>
      </c>
      <c r="BY66" s="55">
        <v>0</v>
      </c>
      <c r="BZ66" s="62" t="str">
        <f t="shared" si="12"/>
        <v xml:space="preserve"> -</v>
      </c>
      <c r="CA66" s="63" t="str">
        <f t="shared" si="13"/>
        <v xml:space="preserve"> -</v>
      </c>
      <c r="CB66" s="64" t="str">
        <f t="shared" si="14"/>
        <v xml:space="preserve"> -</v>
      </c>
      <c r="CC66" s="23">
        <f>'[4]Plan de Acción-metas'!R21</f>
        <v>0</v>
      </c>
      <c r="CD66" s="7">
        <f>'[4]Plan de Acción-metas'!S21</f>
        <v>0</v>
      </c>
      <c r="CE66" s="7">
        <f>'[4]Plan de Acción-metas'!T21</f>
        <v>0</v>
      </c>
      <c r="CF66" s="7">
        <f>'[4]Plan de Acción-metas'!U21</f>
        <v>0</v>
      </c>
      <c r="CG66" s="7">
        <f>'[4]Plan de Acción-metas'!V21</f>
        <v>0</v>
      </c>
      <c r="CH66" s="7">
        <f>'[4]Plan de Acción-metas'!W21</f>
        <v>0</v>
      </c>
      <c r="CI66" s="7">
        <f>'[4]Plan de Acción-metas'!X21</f>
        <v>0</v>
      </c>
      <c r="CJ66" s="7">
        <f>'[4]Plan de Acción-metas'!Y21</f>
        <v>0</v>
      </c>
      <c r="CK66" s="7">
        <f>'[4]Plan de Acción-metas'!Z21</f>
        <v>616315808.34000003</v>
      </c>
      <c r="CL66" s="7">
        <f>'[4]Plan de Acción-metas'!AA21</f>
        <v>0</v>
      </c>
      <c r="CM66" s="7">
        <f>'[4]Plan de Acción-metas'!AB21</f>
        <v>0</v>
      </c>
      <c r="CN66" s="7">
        <f>'[4]Plan de Acción-metas'!AC21</f>
        <v>0</v>
      </c>
      <c r="CO66" s="7">
        <f>'[4]Plan de Acción-metas'!AD21</f>
        <v>0</v>
      </c>
      <c r="CP66" s="20">
        <f>'[4]Plan de Acción-metas'!AE21</f>
        <v>0</v>
      </c>
      <c r="CQ66" s="48">
        <f t="shared" si="15"/>
        <v>616315808.34000003</v>
      </c>
      <c r="CR66" s="23">
        <f>'[4]Plan de Acción-metas'!AG21</f>
        <v>0</v>
      </c>
      <c r="CS66" s="7">
        <f>'[4]Plan de Acción-metas'!AH21</f>
        <v>0</v>
      </c>
      <c r="CT66" s="7">
        <f>'[4]Plan de Acción-metas'!AI21</f>
        <v>0</v>
      </c>
      <c r="CU66" s="7">
        <f>'[4]Plan de Acción-metas'!AJ21</f>
        <v>0</v>
      </c>
      <c r="CV66" s="7">
        <f>'[4]Plan de Acción-metas'!AK21</f>
        <v>0</v>
      </c>
      <c r="CW66" s="7">
        <f>'[4]Plan de Acción-metas'!AL21</f>
        <v>0</v>
      </c>
      <c r="CX66" s="7">
        <f>'[4]Plan de Acción-metas'!AM21</f>
        <v>0</v>
      </c>
      <c r="CY66" s="7">
        <f>'[4]Plan de Acción-metas'!AN21</f>
        <v>0</v>
      </c>
      <c r="CZ66" s="7">
        <f>'[4]Plan de Acción-metas'!AO21</f>
        <v>0</v>
      </c>
      <c r="DA66" s="7">
        <f>'[4]Plan de Acción-metas'!AP21</f>
        <v>0</v>
      </c>
      <c r="DB66" s="7">
        <f>'[4]Plan de Acción-metas'!AQ21</f>
        <v>0</v>
      </c>
      <c r="DC66" s="7">
        <f>'[4]Plan de Acción-metas'!AR21</f>
        <v>0</v>
      </c>
      <c r="DD66" s="7">
        <f>'[4]Plan de Acción-metas'!AS21</f>
        <v>0</v>
      </c>
      <c r="DE66" s="20">
        <f>'[4]Plan de Acción-metas'!AT21</f>
        <v>0</v>
      </c>
      <c r="DF66" s="53">
        <f t="shared" si="16"/>
        <v>0</v>
      </c>
      <c r="DG66" s="54">
        <f>'[4]Plan de Acción-metas'!AV21</f>
        <v>0</v>
      </c>
      <c r="DH66" s="68">
        <f>'[4]Plan de Acción-metas'!AW21</f>
        <v>0</v>
      </c>
      <c r="DI66" s="69">
        <f t="shared" si="17"/>
        <v>0</v>
      </c>
      <c r="DJ66" s="63" t="str">
        <f t="shared" si="18"/>
        <v>0,0%</v>
      </c>
      <c r="DK66" s="64" t="str">
        <f t="shared" si="19"/>
        <v>0,0%</v>
      </c>
      <c r="DL66" s="25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8"/>
      <c r="ES66" s="8"/>
      <c r="ET66" s="8"/>
      <c r="EU66" s="9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8"/>
      <c r="GB66" s="8"/>
      <c r="GC66" s="8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8"/>
      <c r="HK66" s="8"/>
      <c r="HL66" s="70"/>
      <c r="HM66" s="72" t="str">
        <f>'[1]Plan Indicativo'!BL66</f>
        <v>Secretaría de Infraestructura</v>
      </c>
    </row>
    <row r="67" spans="1:221" ht="60">
      <c r="A67" s="18">
        <f>'[1]Plan Indicativo'!A67</f>
        <v>60</v>
      </c>
      <c r="B67" s="4" t="str">
        <f>'[1]Plan Indicativo'!B67</f>
        <v>LE-3</v>
      </c>
      <c r="C67" s="5" t="str">
        <f>'[1]Plan Indicativo'!C67</f>
        <v>Territorio seguro y sostenible</v>
      </c>
      <c r="D67" s="5" t="str">
        <f>'[1]Plan Indicativo'!D67</f>
        <v>Vivienda Ciudad y Territorio</v>
      </c>
      <c r="E67" s="4">
        <f>'[1]Plan Indicativo'!E67</f>
        <v>40</v>
      </c>
      <c r="F67" s="6" t="str">
        <f>'[1]Plan Indicativo'!F67</f>
        <v>Disminuir a 12% las áreas de ecosistemas degradados</v>
      </c>
      <c r="G67" s="6" t="str">
        <f>'[1]Plan Indicativo'!G67</f>
        <v>Aumentar a 20% de aguas residuales urbanas tratadas</v>
      </c>
      <c r="H67" s="4" t="str">
        <f>'[1]Plan Indicativo'!H67</f>
        <v>030010051</v>
      </c>
      <c r="I67" s="6" t="str">
        <f>'[1]Plan Indicativo'!I67</f>
        <v>Porcentaje de aguas residuales urbanas tratadas</v>
      </c>
      <c r="J67" s="4">
        <f>'[1]Plan Indicativo'!J67</f>
        <v>0.08</v>
      </c>
      <c r="K67" s="4">
        <f>'[1]Plan Indicativo'!K67</f>
        <v>0.2</v>
      </c>
      <c r="L67" s="4" t="str">
        <f>'[1]Plan Indicativo'!L67</f>
        <v>4003</v>
      </c>
      <c r="M67" s="5" t="str">
        <f>'[1]Plan Indicativo'!M67</f>
        <v>Acceso de la población a los servicios de agua potable y saneamiento básico.
(4003)</v>
      </c>
      <c r="N67" s="4" t="str">
        <f>'[1]Plan Indicativo'!N67</f>
        <v>4003044</v>
      </c>
      <c r="O67" s="6" t="str">
        <f>'[1]Plan Indicativo'!O67</f>
        <v>Constuir 80 unidades sanitarias con saneamiento básico para vivienda rural</v>
      </c>
      <c r="P67" s="4">
        <f>'[1]Plan Indicativo'!P67</f>
        <v>400304402</v>
      </c>
      <c r="Q67" s="6" t="str">
        <f>'[1]Plan Indicativo'!Q67</f>
        <v>Unidades sanitarias con saneamiento básico construidas para vivienda rural. (400304402)</v>
      </c>
      <c r="R67" s="4" t="str">
        <f>'[1]Plan Indicativo'!AC67</f>
        <v>Acumulativa</v>
      </c>
      <c r="S67" s="4">
        <f>'[1]Plan Indicativo'!AD67</f>
        <v>6.11</v>
      </c>
      <c r="T67" s="7">
        <f>'[1]Plan Indicativo'!R67</f>
        <v>72</v>
      </c>
      <c r="U67" s="4" t="str">
        <f>'[1]Plan Indicativo'!S67</f>
        <v>Número</v>
      </c>
      <c r="V67" s="20">
        <f>'[1]Plan Indicativo'!T67</f>
        <v>80</v>
      </c>
      <c r="W67" s="116">
        <f>'[1]Plan Indicativo'!U67</f>
        <v>0</v>
      </c>
      <c r="X67" s="158">
        <f>'[1]Plan Indicativo'!V67</f>
        <v>0</v>
      </c>
      <c r="Y67" s="189">
        <f>'[1]Plan Indicativo'!W67</f>
        <v>27</v>
      </c>
      <c r="Z67" s="158">
        <f>'[1]Plan Indicativo'!X67</f>
        <v>0.33750000000000002</v>
      </c>
      <c r="AA67" s="113">
        <f>'[1]Plan Indicativo'!Y67</f>
        <v>53</v>
      </c>
      <c r="AB67" s="158">
        <f>'[1]Plan Indicativo'!Z67</f>
        <v>0.66249999999999998</v>
      </c>
      <c r="AC67" s="113">
        <f>'[1]Plan Indicativo'!AA67</f>
        <v>0</v>
      </c>
      <c r="AD67" s="24">
        <f>'[1]Plan Indicativo'!AB67</f>
        <v>0</v>
      </c>
      <c r="AE67" s="116">
        <v>0</v>
      </c>
      <c r="AF67" s="113">
        <f>'[4]Plan de Acción-metas'!O22</f>
        <v>0</v>
      </c>
      <c r="AG67" s="113"/>
      <c r="AH67" s="259"/>
      <c r="AI67" s="11" t="str">
        <f t="shared" si="22"/>
        <v xml:space="preserve"> -</v>
      </c>
      <c r="AJ67" s="99" t="str">
        <f t="shared" si="0"/>
        <v xml:space="preserve"> -</v>
      </c>
      <c r="AK67" s="11">
        <f t="shared" si="5"/>
        <v>0</v>
      </c>
      <c r="AL67" s="75">
        <f t="shared" si="1"/>
        <v>0</v>
      </c>
      <c r="AM67" s="11">
        <f t="shared" si="6"/>
        <v>0</v>
      </c>
      <c r="AN67" s="75">
        <f t="shared" si="2"/>
        <v>0</v>
      </c>
      <c r="AO67" s="11" t="str">
        <f t="shared" si="7"/>
        <v xml:space="preserve"> -</v>
      </c>
      <c r="AP67" s="75" t="str">
        <f t="shared" si="3"/>
        <v xml:space="preserve"> -</v>
      </c>
      <c r="AQ67" s="12">
        <f t="shared" si="8"/>
        <v>0</v>
      </c>
      <c r="AR67" s="11">
        <f t="shared" si="25"/>
        <v>0</v>
      </c>
      <c r="AS67" s="100">
        <f t="shared" si="9"/>
        <v>0</v>
      </c>
      <c r="AT67" s="25"/>
      <c r="AU67" s="7"/>
      <c r="AV67" s="7"/>
      <c r="AW67" s="7"/>
      <c r="AX67" s="7"/>
      <c r="AY67" s="7"/>
      <c r="AZ67" s="7"/>
      <c r="BA67" s="7"/>
      <c r="BB67" s="7">
        <v>2143334566</v>
      </c>
      <c r="BC67" s="7"/>
      <c r="BD67" s="7"/>
      <c r="BE67" s="7"/>
      <c r="BF67" s="7"/>
      <c r="BG67" s="20"/>
      <c r="BH67" s="48">
        <f t="shared" si="10"/>
        <v>2143334566</v>
      </c>
      <c r="BI67" s="23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20"/>
      <c r="BW67" s="53">
        <f t="shared" si="11"/>
        <v>0</v>
      </c>
      <c r="BX67" s="54">
        <v>0</v>
      </c>
      <c r="BY67" s="55">
        <v>0</v>
      </c>
      <c r="BZ67" s="62">
        <f t="shared" si="12"/>
        <v>0</v>
      </c>
      <c r="CA67" s="63" t="str">
        <f t="shared" si="13"/>
        <v>0,0%</v>
      </c>
      <c r="CB67" s="64" t="str">
        <f t="shared" si="14"/>
        <v>0,0%</v>
      </c>
      <c r="CC67" s="23">
        <f>'[4]Plan de Acción-metas'!R22</f>
        <v>0</v>
      </c>
      <c r="CD67" s="7">
        <f>'[4]Plan de Acción-metas'!S22</f>
        <v>0</v>
      </c>
      <c r="CE67" s="7">
        <f>'[4]Plan de Acción-metas'!T22</f>
        <v>0</v>
      </c>
      <c r="CF67" s="7">
        <f>'[4]Plan de Acción-metas'!U22</f>
        <v>0</v>
      </c>
      <c r="CG67" s="7">
        <f>'[4]Plan de Acción-metas'!V22</f>
        <v>0</v>
      </c>
      <c r="CH67" s="7">
        <f>'[4]Plan de Acción-metas'!W22</f>
        <v>0</v>
      </c>
      <c r="CI67" s="7">
        <f>'[4]Plan de Acción-metas'!X22</f>
        <v>0</v>
      </c>
      <c r="CJ67" s="7">
        <f>'[4]Plan de Acción-metas'!Y22</f>
        <v>0</v>
      </c>
      <c r="CK67" s="7">
        <f>'[4]Plan de Acción-metas'!Z22</f>
        <v>0</v>
      </c>
      <c r="CL67" s="7">
        <f>'[4]Plan de Acción-metas'!AA22</f>
        <v>0</v>
      </c>
      <c r="CM67" s="7">
        <f>'[4]Plan de Acción-metas'!AB22</f>
        <v>0</v>
      </c>
      <c r="CN67" s="7">
        <f>'[4]Plan de Acción-metas'!AC22</f>
        <v>0</v>
      </c>
      <c r="CO67" s="7">
        <f>'[4]Plan de Acción-metas'!AD22</f>
        <v>463322694</v>
      </c>
      <c r="CP67" s="20">
        <f>'[4]Plan de Acción-metas'!AE22</f>
        <v>0</v>
      </c>
      <c r="CQ67" s="48">
        <f t="shared" si="15"/>
        <v>463322694</v>
      </c>
      <c r="CR67" s="23">
        <f>'[4]Plan de Acción-metas'!AG22</f>
        <v>0</v>
      </c>
      <c r="CS67" s="7">
        <f>'[4]Plan de Acción-metas'!AH22</f>
        <v>0</v>
      </c>
      <c r="CT67" s="7">
        <f>'[4]Plan de Acción-metas'!AI22</f>
        <v>0</v>
      </c>
      <c r="CU67" s="7">
        <f>'[4]Plan de Acción-metas'!AJ22</f>
        <v>0</v>
      </c>
      <c r="CV67" s="7">
        <f>'[4]Plan de Acción-metas'!AK22</f>
        <v>0</v>
      </c>
      <c r="CW67" s="7">
        <f>'[4]Plan de Acción-metas'!AL22</f>
        <v>0</v>
      </c>
      <c r="CX67" s="7">
        <f>'[4]Plan de Acción-metas'!AM22</f>
        <v>0</v>
      </c>
      <c r="CY67" s="7">
        <f>'[4]Plan de Acción-metas'!AN22</f>
        <v>0</v>
      </c>
      <c r="CZ67" s="7">
        <f>'[4]Plan de Acción-metas'!AO22</f>
        <v>0</v>
      </c>
      <c r="DA67" s="7">
        <f>'[4]Plan de Acción-metas'!AP22</f>
        <v>0</v>
      </c>
      <c r="DB67" s="7">
        <f>'[4]Plan de Acción-metas'!AQ22</f>
        <v>0</v>
      </c>
      <c r="DC67" s="7">
        <f>'[4]Plan de Acción-metas'!AR22</f>
        <v>0</v>
      </c>
      <c r="DD67" s="7">
        <f>'[4]Plan de Acción-metas'!AS22</f>
        <v>0</v>
      </c>
      <c r="DE67" s="20">
        <f>'[4]Plan de Acción-metas'!AT22</f>
        <v>0</v>
      </c>
      <c r="DF67" s="53">
        <f t="shared" si="16"/>
        <v>0</v>
      </c>
      <c r="DG67" s="54">
        <f>'[4]Plan de Acción-metas'!AV22</f>
        <v>0</v>
      </c>
      <c r="DH67" s="68">
        <f>'[4]Plan de Acción-metas'!AW22</f>
        <v>0</v>
      </c>
      <c r="DI67" s="69">
        <f t="shared" si="17"/>
        <v>0</v>
      </c>
      <c r="DJ67" s="63" t="str">
        <f t="shared" si="18"/>
        <v>0,0%</v>
      </c>
      <c r="DK67" s="64" t="str">
        <f t="shared" si="19"/>
        <v>0,0%</v>
      </c>
      <c r="DL67" s="25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8"/>
      <c r="ES67" s="8"/>
      <c r="ET67" s="8"/>
      <c r="EU67" s="9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8"/>
      <c r="GB67" s="8"/>
      <c r="GC67" s="8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8"/>
      <c r="HK67" s="8"/>
      <c r="HL67" s="70"/>
      <c r="HM67" s="72" t="str">
        <f>'[1]Plan Indicativo'!BL67</f>
        <v>Secretaría de Infraestructura</v>
      </c>
    </row>
    <row r="68" spans="1:221" ht="60">
      <c r="A68" s="18">
        <f>'[1]Plan Indicativo'!A68</f>
        <v>61</v>
      </c>
      <c r="B68" s="4" t="str">
        <f>'[1]Plan Indicativo'!B68</f>
        <v>LE-3</v>
      </c>
      <c r="C68" s="5" t="str">
        <f>'[1]Plan Indicativo'!C68</f>
        <v>Territorio seguro y sostenible</v>
      </c>
      <c r="D68" s="5" t="str">
        <f>'[1]Plan Indicativo'!D68</f>
        <v>Vivienda Ciudad y Territorio</v>
      </c>
      <c r="E68" s="4">
        <f>'[1]Plan Indicativo'!E68</f>
        <v>40</v>
      </c>
      <c r="F68" s="6" t="str">
        <f>'[1]Plan Indicativo'!F68</f>
        <v>Disminuir a 12% las áreas de ecosistemas degradados</v>
      </c>
      <c r="G68" s="6" t="str">
        <f>'[1]Plan Indicativo'!G68</f>
        <v>Aumentar a 20% de aguas residuales urbanas tratadas</v>
      </c>
      <c r="H68" s="4" t="str">
        <f>'[1]Plan Indicativo'!H68</f>
        <v>030010051</v>
      </c>
      <c r="I68" s="6" t="str">
        <f>'[1]Plan Indicativo'!I68</f>
        <v>Porcentaje de aguas residuales urbanas tratadas</v>
      </c>
      <c r="J68" s="4">
        <f>'[1]Plan Indicativo'!J68</f>
        <v>0.08</v>
      </c>
      <c r="K68" s="4">
        <f>'[1]Plan Indicativo'!K68</f>
        <v>0.2</v>
      </c>
      <c r="L68" s="4" t="str">
        <f>'[1]Plan Indicativo'!L68</f>
        <v>4003</v>
      </c>
      <c r="M68" s="5" t="str">
        <f>'[1]Plan Indicativo'!M68</f>
        <v>Acceso de la población a los servicios de agua potable y saneamiento básico.
(4003)</v>
      </c>
      <c r="N68" s="4" t="str">
        <f>'[1]Plan Indicativo'!N68</f>
        <v>4003040</v>
      </c>
      <c r="O68" s="6" t="str">
        <f>'[1]Plan Indicativo'!O68</f>
        <v>Apoyar financieramiente 1 proyecto para el cierre financiero del sistema de tratamiento de aguas residuales en el municipio de Bucaramanga</v>
      </c>
      <c r="P68" s="4">
        <f>'[1]Plan Indicativo'!P68</f>
        <v>400304000</v>
      </c>
      <c r="Q68" s="6" t="str">
        <f>'[1]Plan Indicativo'!Q68</f>
        <v>Proyectos apoyados financieramente (400304000)</v>
      </c>
      <c r="R68" s="4" t="str">
        <f>'[1]Plan Indicativo'!AC68</f>
        <v>No Acumulativa</v>
      </c>
      <c r="S68" s="4" t="str">
        <f>'[1]Plan Indicativo'!AD68</f>
        <v>6,11,13</v>
      </c>
      <c r="T68" s="7">
        <f>'[1]Plan Indicativo'!R68</f>
        <v>0</v>
      </c>
      <c r="U68" s="4" t="str">
        <f>'[1]Plan Indicativo'!S68</f>
        <v>Número</v>
      </c>
      <c r="V68" s="20">
        <f>'[1]Plan Indicativo'!T68</f>
        <v>1</v>
      </c>
      <c r="W68" s="116">
        <f>'[1]Plan Indicativo'!U68</f>
        <v>0</v>
      </c>
      <c r="X68" s="158">
        <f>'[1]Plan Indicativo'!V68</f>
        <v>0.25</v>
      </c>
      <c r="Y68" s="189">
        <f>'[1]Plan Indicativo'!W68</f>
        <v>1</v>
      </c>
      <c r="Z68" s="158">
        <f>'[1]Plan Indicativo'!X68</f>
        <v>0.25</v>
      </c>
      <c r="AA68" s="113">
        <f>'[1]Plan Indicativo'!Y68</f>
        <v>1</v>
      </c>
      <c r="AB68" s="158">
        <f>'[1]Plan Indicativo'!Z68</f>
        <v>0.25</v>
      </c>
      <c r="AC68" s="113">
        <f>'[1]Plan Indicativo'!AA68</f>
        <v>1</v>
      </c>
      <c r="AD68" s="24">
        <f>'[1]Plan Indicativo'!AB68</f>
        <v>0.25</v>
      </c>
      <c r="AE68" s="116">
        <v>0</v>
      </c>
      <c r="AF68" s="113">
        <f>'[12]Plan de Acción-metas'!$O$28</f>
        <v>1</v>
      </c>
      <c r="AG68" s="113"/>
      <c r="AH68" s="259"/>
      <c r="AI68" s="11" t="str">
        <f t="shared" si="22"/>
        <v xml:space="preserve"> -</v>
      </c>
      <c r="AJ68" s="99" t="str">
        <f t="shared" si="0"/>
        <v xml:space="preserve"> -</v>
      </c>
      <c r="AK68" s="11">
        <f t="shared" si="5"/>
        <v>1</v>
      </c>
      <c r="AL68" s="75">
        <f t="shared" si="1"/>
        <v>1</v>
      </c>
      <c r="AM68" s="11">
        <f t="shared" si="6"/>
        <v>0</v>
      </c>
      <c r="AN68" s="75">
        <f t="shared" si="2"/>
        <v>0</v>
      </c>
      <c r="AO68" s="11">
        <f t="shared" si="7"/>
        <v>0</v>
      </c>
      <c r="AP68" s="75">
        <f t="shared" si="3"/>
        <v>0</v>
      </c>
      <c r="AQ68" s="12">
        <f t="shared" si="8"/>
        <v>0.33333333333333331</v>
      </c>
      <c r="AR68" s="11">
        <f>+AVERAGE(AL68,AN68,AP68)</f>
        <v>0.33333333333333331</v>
      </c>
      <c r="AS68" s="100">
        <f t="shared" si="9"/>
        <v>0.33333333333333331</v>
      </c>
      <c r="AT68" s="25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20"/>
      <c r="BH68" s="48">
        <f t="shared" si="10"/>
        <v>0</v>
      </c>
      <c r="BI68" s="23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20"/>
      <c r="BW68" s="53">
        <f t="shared" si="11"/>
        <v>0</v>
      </c>
      <c r="BX68" s="54">
        <v>0</v>
      </c>
      <c r="BY68" s="55">
        <v>0</v>
      </c>
      <c r="BZ68" s="62" t="str">
        <f t="shared" si="12"/>
        <v xml:space="preserve"> -</v>
      </c>
      <c r="CA68" s="63" t="str">
        <f t="shared" si="13"/>
        <v xml:space="preserve"> -</v>
      </c>
      <c r="CB68" s="64" t="str">
        <f t="shared" si="14"/>
        <v xml:space="preserve"> -</v>
      </c>
      <c r="CC68" s="23">
        <f>'[12]Plan de Acción-metas'!R28</f>
        <v>2446676047</v>
      </c>
      <c r="CD68" s="7">
        <f>'[12]Plan de Acción-metas'!S28</f>
        <v>0</v>
      </c>
      <c r="CE68" s="7">
        <f>'[12]Plan de Acción-metas'!T28</f>
        <v>0</v>
      </c>
      <c r="CF68" s="7">
        <f>'[12]Plan de Acción-metas'!U28</f>
        <v>0</v>
      </c>
      <c r="CG68" s="7">
        <f>'[12]Plan de Acción-metas'!V28</f>
        <v>0</v>
      </c>
      <c r="CH68" s="7">
        <f>'[12]Plan de Acción-metas'!W28</f>
        <v>0</v>
      </c>
      <c r="CI68" s="7">
        <f>'[12]Plan de Acción-metas'!X28</f>
        <v>0</v>
      </c>
      <c r="CJ68" s="7">
        <f>'[12]Plan de Acción-metas'!Y28</f>
        <v>0</v>
      </c>
      <c r="CK68" s="7">
        <f>'[12]Plan de Acción-metas'!Z28</f>
        <v>0</v>
      </c>
      <c r="CL68" s="7">
        <f>'[12]Plan de Acción-metas'!AA28</f>
        <v>0</v>
      </c>
      <c r="CM68" s="7">
        <f>'[12]Plan de Acción-metas'!AB28</f>
        <v>0</v>
      </c>
      <c r="CN68" s="7">
        <f>'[12]Plan de Acción-metas'!AC28</f>
        <v>0</v>
      </c>
      <c r="CO68" s="7">
        <f>'[12]Plan de Acción-metas'!AD28</f>
        <v>0</v>
      </c>
      <c r="CP68" s="20">
        <f>'[12]Plan de Acción-metas'!AE28</f>
        <v>0</v>
      </c>
      <c r="CQ68" s="48">
        <f t="shared" si="15"/>
        <v>2446676047</v>
      </c>
      <c r="CR68" s="23">
        <f>'[12]Plan de Acción-metas'!AG28</f>
        <v>2339912004</v>
      </c>
      <c r="CS68" s="7">
        <f>'[12]Plan de Acción-metas'!AH28</f>
        <v>0</v>
      </c>
      <c r="CT68" s="7">
        <f>'[12]Plan de Acción-metas'!AI28</f>
        <v>0</v>
      </c>
      <c r="CU68" s="7">
        <f>'[12]Plan de Acción-metas'!AJ28</f>
        <v>0</v>
      </c>
      <c r="CV68" s="7">
        <f>'[12]Plan de Acción-metas'!AK28</f>
        <v>0</v>
      </c>
      <c r="CW68" s="7">
        <f>'[12]Plan de Acción-metas'!AL28</f>
        <v>0</v>
      </c>
      <c r="CX68" s="7">
        <f>'[12]Plan de Acción-metas'!AM28</f>
        <v>0</v>
      </c>
      <c r="CY68" s="7">
        <f>'[12]Plan de Acción-metas'!AN28</f>
        <v>0</v>
      </c>
      <c r="CZ68" s="7">
        <f>'[12]Plan de Acción-metas'!AO28</f>
        <v>0</v>
      </c>
      <c r="DA68" s="7">
        <f>'[12]Plan de Acción-metas'!AP28</f>
        <v>0</v>
      </c>
      <c r="DB68" s="7">
        <f>'[12]Plan de Acción-metas'!AQ28</f>
        <v>0</v>
      </c>
      <c r="DC68" s="7">
        <f>'[12]Plan de Acción-metas'!AR28</f>
        <v>0</v>
      </c>
      <c r="DD68" s="7">
        <f>'[12]Plan de Acción-metas'!AS28</f>
        <v>0</v>
      </c>
      <c r="DE68" s="20">
        <f>'[12]Plan de Acción-metas'!AT28</f>
        <v>0</v>
      </c>
      <c r="DF68" s="53">
        <f t="shared" si="16"/>
        <v>2339912004</v>
      </c>
      <c r="DG68" s="54">
        <f>'[12]Plan de Acción-metas'!AV28</f>
        <v>1559941336</v>
      </c>
      <c r="DH68" s="68">
        <f>'[12]Plan de Acción-metas'!AW28</f>
        <v>1559941336</v>
      </c>
      <c r="DI68" s="69">
        <f t="shared" si="17"/>
        <v>0.9563636374619725</v>
      </c>
      <c r="DJ68" s="63">
        <f t="shared" si="18"/>
        <v>0.63757575830798163</v>
      </c>
      <c r="DK68" s="64">
        <f t="shared" si="19"/>
        <v>0.63757575830798163</v>
      </c>
      <c r="DL68" s="25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8"/>
      <c r="ES68" s="8"/>
      <c r="ET68" s="8"/>
      <c r="EU68" s="9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8"/>
      <c r="GB68" s="8"/>
      <c r="GC68" s="8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8"/>
      <c r="HK68" s="8"/>
      <c r="HL68" s="70"/>
      <c r="HM68" s="72" t="str">
        <f>'[1]Plan Indicativo'!BL68</f>
        <v>Secretaría de Salud y Ambiente</v>
      </c>
    </row>
    <row r="69" spans="1:221" ht="75">
      <c r="A69" s="18">
        <f>'[1]Plan Indicativo'!A69</f>
        <v>62</v>
      </c>
      <c r="B69" s="4" t="str">
        <f>'[1]Plan Indicativo'!B69</f>
        <v>LE-3</v>
      </c>
      <c r="C69" s="5" t="str">
        <f>'[1]Plan Indicativo'!C69</f>
        <v>Territorio seguro y sostenible</v>
      </c>
      <c r="D69" s="5" t="str">
        <f>'[1]Plan Indicativo'!D69</f>
        <v>Vivienda Ciudad y Territorio</v>
      </c>
      <c r="E69" s="4">
        <f>'[1]Plan Indicativo'!E69</f>
        <v>40</v>
      </c>
      <c r="F69" s="6" t="str">
        <f>'[1]Plan Indicativo'!F69</f>
        <v>Disminuir a 12% las áreas de ecosistemas degradados</v>
      </c>
      <c r="G69" s="6" t="str">
        <f>'[1]Plan Indicativo'!G69</f>
        <v>Aumentar a 9 m2 de espacio público por habitante</v>
      </c>
      <c r="H69" s="4" t="str">
        <f>'[1]Plan Indicativo'!H69</f>
        <v>00000033</v>
      </c>
      <c r="I69" s="6" t="str">
        <f>'[1]Plan Indicativo'!I69</f>
        <v>Índice de Espacio Público Efectivo por Habitante</v>
      </c>
      <c r="J69" s="4">
        <f>'[1]Plan Indicativo'!J69</f>
        <v>4.0999999999999996</v>
      </c>
      <c r="K69" s="4">
        <f>'[1]Plan Indicativo'!K69</f>
        <v>9</v>
      </c>
      <c r="L69" s="4" t="str">
        <f>'[1]Plan Indicativo'!L69</f>
        <v>4002</v>
      </c>
      <c r="M69" s="5" t="str">
        <f>'[1]Plan Indicativo'!M69</f>
        <v>Ordenamiento Territorial y Desarrollo urbano. (4002).</v>
      </c>
      <c r="N69" s="4" t="str">
        <f>'[1]Plan Indicativo'!N69</f>
        <v>4002020</v>
      </c>
      <c r="O69" s="6" t="str">
        <f>'[1]Plan Indicativo'!O69</f>
        <v xml:space="preserve">Adecuar 1000 metros cuadrado de equipamientos comunitarios complementarios para los programas y/o proyectos de soluciones de vivienda en espacio público del municipio </v>
      </c>
      <c r="P69" s="4">
        <f>'[1]Plan Indicativo'!P69</f>
        <v>400202000</v>
      </c>
      <c r="Q69" s="6" t="str">
        <f>'[1]Plan Indicativo'!Q69</f>
        <v>Espacio público adecuado (400202000).</v>
      </c>
      <c r="R69" s="4" t="str">
        <f>'[1]Plan Indicativo'!AC69</f>
        <v>Acumulativa</v>
      </c>
      <c r="S69" s="4">
        <f>'[1]Plan Indicativo'!AD69</f>
        <v>11.13</v>
      </c>
      <c r="T69" s="7">
        <f>'[1]Plan Indicativo'!R69</f>
        <v>0</v>
      </c>
      <c r="U69" s="5" t="str">
        <f>'[1]Plan Indicativo'!S69</f>
        <v>Metros cuadrados</v>
      </c>
      <c r="V69" s="20">
        <f>'[1]Plan Indicativo'!T69</f>
        <v>1000</v>
      </c>
      <c r="W69" s="116">
        <f>'[1]Plan Indicativo'!U69</f>
        <v>0</v>
      </c>
      <c r="X69" s="158">
        <f>'[1]Plan Indicativo'!V69</f>
        <v>0</v>
      </c>
      <c r="Y69" s="189">
        <f>'[1]Plan Indicativo'!W69</f>
        <v>0</v>
      </c>
      <c r="Z69" s="158">
        <f>'[1]Plan Indicativo'!X69</f>
        <v>0</v>
      </c>
      <c r="AA69" s="113">
        <f>'[1]Plan Indicativo'!Y69</f>
        <v>1000</v>
      </c>
      <c r="AB69" s="158">
        <f>'[1]Plan Indicativo'!Z69</f>
        <v>1</v>
      </c>
      <c r="AC69" s="113">
        <f>'[1]Plan Indicativo'!AA69</f>
        <v>0</v>
      </c>
      <c r="AD69" s="24">
        <f>'[1]Plan Indicativo'!AB69</f>
        <v>0</v>
      </c>
      <c r="AE69" s="116">
        <v>0</v>
      </c>
      <c r="AF69" s="113">
        <f>'[4]Plan de Acción-metas'!$O$23</f>
        <v>0</v>
      </c>
      <c r="AG69" s="113"/>
      <c r="AH69" s="259"/>
      <c r="AI69" s="11" t="str">
        <f t="shared" si="22"/>
        <v xml:space="preserve"> -</v>
      </c>
      <c r="AJ69" s="99" t="str">
        <f t="shared" si="0"/>
        <v xml:space="preserve"> -</v>
      </c>
      <c r="AK69" s="11" t="str">
        <f t="shared" si="5"/>
        <v xml:space="preserve"> -</v>
      </c>
      <c r="AL69" s="75" t="str">
        <f t="shared" si="1"/>
        <v xml:space="preserve"> -</v>
      </c>
      <c r="AM69" s="11">
        <f t="shared" si="6"/>
        <v>0</v>
      </c>
      <c r="AN69" s="75">
        <f t="shared" si="2"/>
        <v>0</v>
      </c>
      <c r="AO69" s="11" t="str">
        <f t="shared" si="7"/>
        <v xml:space="preserve"> -</v>
      </c>
      <c r="AP69" s="75" t="str">
        <f t="shared" si="3"/>
        <v xml:space="preserve"> -</v>
      </c>
      <c r="AQ69" s="12">
        <f t="shared" si="8"/>
        <v>0</v>
      </c>
      <c r="AR69" s="11">
        <f>+SUM(AE69:AH69)/V69</f>
        <v>0</v>
      </c>
      <c r="AS69" s="100">
        <f t="shared" si="9"/>
        <v>0</v>
      </c>
      <c r="AT69" s="25">
        <v>250000000</v>
      </c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20"/>
      <c r="BH69" s="48">
        <f t="shared" si="10"/>
        <v>250000000</v>
      </c>
      <c r="BI69" s="23">
        <v>250000000</v>
      </c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20"/>
      <c r="BW69" s="53">
        <f t="shared" si="11"/>
        <v>250000000</v>
      </c>
      <c r="BX69" s="54">
        <v>250000000</v>
      </c>
      <c r="BY69" s="55">
        <v>250000000</v>
      </c>
      <c r="BZ69" s="62">
        <f t="shared" si="12"/>
        <v>1</v>
      </c>
      <c r="CA69" s="63">
        <f t="shared" si="13"/>
        <v>1</v>
      </c>
      <c r="CB69" s="64">
        <f t="shared" si="14"/>
        <v>1</v>
      </c>
      <c r="CC69" s="23">
        <f>'[4]Plan de Acción-metas'!R23</f>
        <v>356129280.97000003</v>
      </c>
      <c r="CD69" s="7">
        <f>'[4]Plan de Acción-metas'!S23</f>
        <v>0</v>
      </c>
      <c r="CE69" s="7">
        <f>'[4]Plan de Acción-metas'!T23</f>
        <v>0</v>
      </c>
      <c r="CF69" s="7">
        <f>'[4]Plan de Acción-metas'!U23</f>
        <v>0</v>
      </c>
      <c r="CG69" s="7">
        <f>'[4]Plan de Acción-metas'!V23</f>
        <v>0</v>
      </c>
      <c r="CH69" s="7">
        <f>'[4]Plan de Acción-metas'!W23</f>
        <v>0</v>
      </c>
      <c r="CI69" s="7">
        <f>'[4]Plan de Acción-metas'!X23</f>
        <v>0</v>
      </c>
      <c r="CJ69" s="7">
        <f>'[4]Plan de Acción-metas'!Y23</f>
        <v>0</v>
      </c>
      <c r="CK69" s="7">
        <f>'[4]Plan de Acción-metas'!Z23</f>
        <v>0</v>
      </c>
      <c r="CL69" s="7">
        <f>'[4]Plan de Acción-metas'!AA23</f>
        <v>0</v>
      </c>
      <c r="CM69" s="7">
        <f>'[4]Plan de Acción-metas'!AB23</f>
        <v>0</v>
      </c>
      <c r="CN69" s="7">
        <f>'[4]Plan de Acción-metas'!AC23</f>
        <v>0</v>
      </c>
      <c r="CO69" s="7">
        <f>'[4]Plan de Acción-metas'!AD23</f>
        <v>572113051.02999997</v>
      </c>
      <c r="CP69" s="20">
        <f>'[4]Plan de Acción-metas'!AE23</f>
        <v>0</v>
      </c>
      <c r="CQ69" s="48">
        <f t="shared" si="15"/>
        <v>928242332</v>
      </c>
      <c r="CR69" s="23">
        <f>'[4]Plan de Acción-metas'!AG23</f>
        <v>0</v>
      </c>
      <c r="CS69" s="7">
        <f>'[4]Plan de Acción-metas'!AH23</f>
        <v>0</v>
      </c>
      <c r="CT69" s="7">
        <f>'[4]Plan de Acción-metas'!AI23</f>
        <v>0</v>
      </c>
      <c r="CU69" s="7">
        <f>'[4]Plan de Acción-metas'!AJ23</f>
        <v>0</v>
      </c>
      <c r="CV69" s="7">
        <f>'[4]Plan de Acción-metas'!AK23</f>
        <v>0</v>
      </c>
      <c r="CW69" s="7">
        <f>'[4]Plan de Acción-metas'!AL23</f>
        <v>0</v>
      </c>
      <c r="CX69" s="7">
        <f>'[4]Plan de Acción-metas'!AM23</f>
        <v>0</v>
      </c>
      <c r="CY69" s="7">
        <f>'[4]Plan de Acción-metas'!AN23</f>
        <v>0</v>
      </c>
      <c r="CZ69" s="7">
        <f>'[4]Plan de Acción-metas'!AO23</f>
        <v>0</v>
      </c>
      <c r="DA69" s="7">
        <f>'[4]Plan de Acción-metas'!AP23</f>
        <v>0</v>
      </c>
      <c r="DB69" s="7">
        <f>'[4]Plan de Acción-metas'!AQ23</f>
        <v>0</v>
      </c>
      <c r="DC69" s="7">
        <f>'[4]Plan de Acción-metas'!AR23</f>
        <v>0</v>
      </c>
      <c r="DD69" s="7">
        <f>'[4]Plan de Acción-metas'!AS23</f>
        <v>0</v>
      </c>
      <c r="DE69" s="20">
        <f>'[4]Plan de Acción-metas'!AT23</f>
        <v>0</v>
      </c>
      <c r="DF69" s="53">
        <f t="shared" si="16"/>
        <v>0</v>
      </c>
      <c r="DG69" s="54">
        <f>'[4]Plan de Acción-metas'!AV23</f>
        <v>0</v>
      </c>
      <c r="DH69" s="68">
        <f>'[4]Plan de Acción-metas'!AW23</f>
        <v>0</v>
      </c>
      <c r="DI69" s="69">
        <f t="shared" si="17"/>
        <v>0</v>
      </c>
      <c r="DJ69" s="63" t="str">
        <f t="shared" si="18"/>
        <v>0,0%</v>
      </c>
      <c r="DK69" s="64" t="str">
        <f t="shared" si="19"/>
        <v>0,0%</v>
      </c>
      <c r="DL69" s="25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8"/>
      <c r="ES69" s="8"/>
      <c r="ET69" s="8"/>
      <c r="EU69" s="9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8"/>
      <c r="GB69" s="8"/>
      <c r="GC69" s="8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8"/>
      <c r="HK69" s="8"/>
      <c r="HL69" s="70"/>
      <c r="HM69" s="72" t="str">
        <f>'[1]Plan Indicativo'!BL69</f>
        <v>Secretaría de Infraestructura</v>
      </c>
    </row>
    <row r="70" spans="1:221" ht="75">
      <c r="A70" s="18">
        <f>'[1]Plan Indicativo'!A70</f>
        <v>62</v>
      </c>
      <c r="B70" s="4" t="str">
        <f>'[1]Plan Indicativo'!B70</f>
        <v>LE-3</v>
      </c>
      <c r="C70" s="5" t="str">
        <f>'[1]Plan Indicativo'!C70</f>
        <v>Territorio seguro y sostenible</v>
      </c>
      <c r="D70" s="5" t="str">
        <f>'[1]Plan Indicativo'!D70</f>
        <v>Vivienda Ciudad y Territorio</v>
      </c>
      <c r="E70" s="4">
        <f>'[1]Plan Indicativo'!E70</f>
        <v>40</v>
      </c>
      <c r="F70" s="6" t="str">
        <f>'[1]Plan Indicativo'!F70</f>
        <v>Disminuir a 12% las áreas de ecosistemas degradados</v>
      </c>
      <c r="G70" s="6" t="str">
        <f>'[1]Plan Indicativo'!G70</f>
        <v>Aumentar a 9 m2 de espacio público por habitante</v>
      </c>
      <c r="H70" s="4" t="str">
        <f>'[1]Plan Indicativo'!H70</f>
        <v>00000033</v>
      </c>
      <c r="I70" s="6" t="str">
        <f>'[1]Plan Indicativo'!I70</f>
        <v>Índice de Espacio Público Efectivo por Habitante</v>
      </c>
      <c r="J70" s="4">
        <f>'[1]Plan Indicativo'!J70</f>
        <v>4.0999999999999996</v>
      </c>
      <c r="K70" s="4">
        <f>'[1]Plan Indicativo'!K70</f>
        <v>9</v>
      </c>
      <c r="L70" s="4" t="str">
        <f>'[1]Plan Indicativo'!L70</f>
        <v>4002</v>
      </c>
      <c r="M70" s="5" t="str">
        <f>'[1]Plan Indicativo'!M70</f>
        <v>Ordenamiento Territorial y Desarrollo urbano. (4002).</v>
      </c>
      <c r="N70" s="4" t="str">
        <f>'[1]Plan Indicativo'!N70</f>
        <v>4002020</v>
      </c>
      <c r="O70" s="6" t="str">
        <f>'[1]Plan Indicativo'!O70</f>
        <v xml:space="preserve">Adecuar 1000 metros cuadrado de equipamientos comunitarios complementarios para los programas y/o proyectos de soluciones de vivienda en espacio público del municipio </v>
      </c>
      <c r="P70" s="4">
        <f>'[1]Plan Indicativo'!P70</f>
        <v>400202000</v>
      </c>
      <c r="Q70" s="6" t="str">
        <f>'[1]Plan Indicativo'!Q70</f>
        <v>Espacio público adecuado (400202000).</v>
      </c>
      <c r="R70" s="4" t="str">
        <f>'[1]Plan Indicativo'!AC70</f>
        <v>Acumulativa</v>
      </c>
      <c r="S70" s="4">
        <f>'[1]Plan Indicativo'!AD70</f>
        <v>11.17</v>
      </c>
      <c r="T70" s="7">
        <f>'[1]Plan Indicativo'!R70</f>
        <v>0</v>
      </c>
      <c r="U70" s="5" t="str">
        <f>'[1]Plan Indicativo'!S70</f>
        <v>Metros cuadrados</v>
      </c>
      <c r="V70" s="20">
        <f>'[1]Plan Indicativo'!T70</f>
        <v>1000</v>
      </c>
      <c r="W70" s="116">
        <f>'[1]Plan Indicativo'!U70</f>
        <v>0</v>
      </c>
      <c r="X70" s="158">
        <f>'[1]Plan Indicativo'!V70</f>
        <v>0</v>
      </c>
      <c r="Y70" s="189">
        <f>'[1]Plan Indicativo'!W70</f>
        <v>350</v>
      </c>
      <c r="Z70" s="158">
        <f>'[1]Plan Indicativo'!X70</f>
        <v>0.35</v>
      </c>
      <c r="AA70" s="113">
        <f>'[1]Plan Indicativo'!Y70</f>
        <v>350</v>
      </c>
      <c r="AB70" s="158">
        <f>'[1]Plan Indicativo'!Z70</f>
        <v>0.35</v>
      </c>
      <c r="AC70" s="113">
        <f>'[1]Plan Indicativo'!AA70</f>
        <v>300</v>
      </c>
      <c r="AD70" s="24">
        <f>'[1]Plan Indicativo'!AB70</f>
        <v>0.3</v>
      </c>
      <c r="AE70" s="116">
        <v>0</v>
      </c>
      <c r="AF70" s="113">
        <f>'[13]Plan de Acción-metas'!$O$12</f>
        <v>350</v>
      </c>
      <c r="AG70" s="113"/>
      <c r="AH70" s="259"/>
      <c r="AI70" s="11" t="str">
        <f t="shared" si="22"/>
        <v xml:space="preserve"> -</v>
      </c>
      <c r="AJ70" s="99" t="str">
        <f t="shared" si="0"/>
        <v xml:space="preserve"> -</v>
      </c>
      <c r="AK70" s="11">
        <f t="shared" si="5"/>
        <v>1</v>
      </c>
      <c r="AL70" s="75">
        <f t="shared" si="1"/>
        <v>1</v>
      </c>
      <c r="AM70" s="11">
        <f t="shared" si="6"/>
        <v>0</v>
      </c>
      <c r="AN70" s="75">
        <f t="shared" si="2"/>
        <v>0</v>
      </c>
      <c r="AO70" s="11">
        <f t="shared" si="7"/>
        <v>0</v>
      </c>
      <c r="AP70" s="75">
        <f t="shared" si="3"/>
        <v>0</v>
      </c>
      <c r="AQ70" s="12">
        <f t="shared" si="8"/>
        <v>0.35</v>
      </c>
      <c r="AR70" s="11">
        <f t="shared" ref="AR70:AR71" si="26">+SUM(AE70:AH70)/V70</f>
        <v>0.35</v>
      </c>
      <c r="AS70" s="100">
        <f t="shared" si="9"/>
        <v>0.35</v>
      </c>
      <c r="AT70" s="25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20"/>
      <c r="BH70" s="48">
        <f t="shared" si="10"/>
        <v>0</v>
      </c>
      <c r="BI70" s="23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20"/>
      <c r="BW70" s="53">
        <f t="shared" si="11"/>
        <v>0</v>
      </c>
      <c r="BX70" s="54">
        <v>0</v>
      </c>
      <c r="BY70" s="55">
        <v>0</v>
      </c>
      <c r="BZ70" s="62" t="str">
        <f t="shared" si="12"/>
        <v xml:space="preserve"> -</v>
      </c>
      <c r="CA70" s="63" t="str">
        <f t="shared" si="13"/>
        <v xml:space="preserve"> -</v>
      </c>
      <c r="CB70" s="64" t="str">
        <f t="shared" si="14"/>
        <v xml:space="preserve"> -</v>
      </c>
      <c r="CC70" s="23">
        <f>'[13]Plan de Acción-metas'!R12</f>
        <v>200000000</v>
      </c>
      <c r="CD70" s="7">
        <f>'[13]Plan de Acción-metas'!S12</f>
        <v>0</v>
      </c>
      <c r="CE70" s="7">
        <f>'[13]Plan de Acción-metas'!T12</f>
        <v>0</v>
      </c>
      <c r="CF70" s="7">
        <f>'[13]Plan de Acción-metas'!U12</f>
        <v>0</v>
      </c>
      <c r="CG70" s="7">
        <f>'[13]Plan de Acción-metas'!V12</f>
        <v>0</v>
      </c>
      <c r="CH70" s="7">
        <f>'[13]Plan de Acción-metas'!W12</f>
        <v>0</v>
      </c>
      <c r="CI70" s="7">
        <f>'[13]Plan de Acción-metas'!X12</f>
        <v>0</v>
      </c>
      <c r="CJ70" s="7">
        <f>'[13]Plan de Acción-metas'!Y12</f>
        <v>0</v>
      </c>
      <c r="CK70" s="7">
        <f>'[13]Plan de Acción-metas'!Z12</f>
        <v>0</v>
      </c>
      <c r="CL70" s="7">
        <f>'[13]Plan de Acción-metas'!AA12</f>
        <v>0</v>
      </c>
      <c r="CM70" s="7">
        <f>'[13]Plan de Acción-metas'!AB12</f>
        <v>0</v>
      </c>
      <c r="CN70" s="7">
        <f>'[13]Plan de Acción-metas'!AC12</f>
        <v>0</v>
      </c>
      <c r="CO70" s="7">
        <f>'[13]Plan de Acción-metas'!AD12</f>
        <v>0</v>
      </c>
      <c r="CP70" s="20">
        <f>'[13]Plan de Acción-metas'!AE12</f>
        <v>0</v>
      </c>
      <c r="CQ70" s="48">
        <f t="shared" si="15"/>
        <v>200000000</v>
      </c>
      <c r="CR70" s="23">
        <f>'[13]Plan de Acción-metas'!AG12</f>
        <v>99129909</v>
      </c>
      <c r="CS70" s="7">
        <f>'[13]Plan de Acción-metas'!AH12</f>
        <v>0</v>
      </c>
      <c r="CT70" s="7">
        <f>'[13]Plan de Acción-metas'!AI12</f>
        <v>0</v>
      </c>
      <c r="CU70" s="7">
        <f>'[13]Plan de Acción-metas'!AJ12</f>
        <v>0</v>
      </c>
      <c r="CV70" s="7">
        <f>'[13]Plan de Acción-metas'!AK12</f>
        <v>0</v>
      </c>
      <c r="CW70" s="7">
        <f>'[13]Plan de Acción-metas'!AL12</f>
        <v>0</v>
      </c>
      <c r="CX70" s="7">
        <f>'[13]Plan de Acción-metas'!AM12</f>
        <v>0</v>
      </c>
      <c r="CY70" s="7">
        <f>'[13]Plan de Acción-metas'!AN12</f>
        <v>0</v>
      </c>
      <c r="CZ70" s="7">
        <f>'[13]Plan de Acción-metas'!AO12</f>
        <v>0</v>
      </c>
      <c r="DA70" s="7">
        <f>'[13]Plan de Acción-metas'!AP12</f>
        <v>0</v>
      </c>
      <c r="DB70" s="7">
        <f>'[13]Plan de Acción-metas'!AQ12</f>
        <v>0</v>
      </c>
      <c r="DC70" s="7">
        <f>'[13]Plan de Acción-metas'!AR12</f>
        <v>0</v>
      </c>
      <c r="DD70" s="7">
        <f>'[13]Plan de Acción-metas'!AS12</f>
        <v>0</v>
      </c>
      <c r="DE70" s="20">
        <f>'[13]Plan de Acción-metas'!AT12</f>
        <v>0</v>
      </c>
      <c r="DF70" s="53">
        <f t="shared" si="16"/>
        <v>99129909</v>
      </c>
      <c r="DG70" s="54">
        <f>'[13]Plan de Acción-metas'!AV12</f>
        <v>99129909</v>
      </c>
      <c r="DH70" s="68">
        <f>'[13]Plan de Acción-metas'!AW12</f>
        <v>99129909</v>
      </c>
      <c r="DI70" s="69">
        <f t="shared" si="17"/>
        <v>0.49564954500000002</v>
      </c>
      <c r="DJ70" s="63">
        <f t="shared" si="18"/>
        <v>0.49564954500000002</v>
      </c>
      <c r="DK70" s="64">
        <f t="shared" si="19"/>
        <v>0.49564954500000002</v>
      </c>
      <c r="DL70" s="25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8"/>
      <c r="ES70" s="8"/>
      <c r="ET70" s="8"/>
      <c r="EU70" s="9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8"/>
      <c r="GB70" s="8"/>
      <c r="GC70" s="8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8"/>
      <c r="HK70" s="8"/>
      <c r="HL70" s="70"/>
      <c r="HM70" s="72" t="str">
        <f>'[1]Plan Indicativo'!BL70</f>
        <v>INVISBU</v>
      </c>
    </row>
    <row r="71" spans="1:221" ht="45">
      <c r="A71" s="18">
        <f>'[1]Plan Indicativo'!A71</f>
        <v>63</v>
      </c>
      <c r="B71" s="4" t="str">
        <f>'[1]Plan Indicativo'!B71</f>
        <v>LE-3</v>
      </c>
      <c r="C71" s="5" t="str">
        <f>'[1]Plan Indicativo'!C71</f>
        <v>Territorio seguro y sostenible</v>
      </c>
      <c r="D71" s="5" t="str">
        <f>'[1]Plan Indicativo'!D71</f>
        <v>Transporte.</v>
      </c>
      <c r="E71" s="4">
        <f>'[1]Plan Indicativo'!E71</f>
        <v>24</v>
      </c>
      <c r="F71" s="6" t="str">
        <f>'[1]Plan Indicativo'!F71</f>
        <v>Disminuir a 12% las áreas de ecosistemas degradados</v>
      </c>
      <c r="G71" s="6" t="str">
        <f>'[1]Plan Indicativo'!G71</f>
        <v>Reducir 1% las emisiones de CO2 del sector transporte en Bucaramanga</v>
      </c>
      <c r="H71" s="4" t="str">
        <f>'[1]Plan Indicativo'!H71</f>
        <v>110140013</v>
      </c>
      <c r="I71" s="6" t="str">
        <f>'[1]Plan Indicativo'!I71</f>
        <v>Porcentaje de Toneladas de CO2 mitigadas por el sector transporte</v>
      </c>
      <c r="J71" s="4">
        <f>'[1]Plan Indicativo'!J71</f>
        <v>0.5</v>
      </c>
      <c r="K71" s="4">
        <f>'[1]Plan Indicativo'!K71</f>
        <v>0.49</v>
      </c>
      <c r="L71" s="4" t="str">
        <f>'[1]Plan Indicativo'!L71</f>
        <v>2408</v>
      </c>
      <c r="M71" s="5" t="str">
        <f>'[1]Plan Indicativo'!M71</f>
        <v>Prestación de servicios de transporte público de pasajeros (2408).</v>
      </c>
      <c r="N71" s="4" t="str">
        <f>'[1]Plan Indicativo'!N71</f>
        <v>2408047</v>
      </c>
      <c r="O71" s="6" t="str">
        <f>'[1]Plan Indicativo'!O71</f>
        <v>Adquirir 5 buses de baja o cero emisiones contaminantes</v>
      </c>
      <c r="P71" s="4">
        <f>'[1]Plan Indicativo'!P71</f>
        <v>240804700</v>
      </c>
      <c r="Q71" s="6" t="str">
        <f>'[1]Plan Indicativo'!Q71</f>
        <v>Buses de baja o cero emisiones contaminantes adquiridos (240804700)</v>
      </c>
      <c r="R71" s="4" t="str">
        <f>'[1]Plan Indicativo'!AC71</f>
        <v>Acumulativa</v>
      </c>
      <c r="S71" s="4" t="str">
        <f>'[1]Plan Indicativo'!AD71</f>
        <v>11, 13</v>
      </c>
      <c r="T71" s="7">
        <f>'[1]Plan Indicativo'!R71</f>
        <v>0</v>
      </c>
      <c r="U71" s="4" t="str">
        <f>'[1]Plan Indicativo'!S71</f>
        <v xml:space="preserve">Número </v>
      </c>
      <c r="V71" s="20">
        <f>'[1]Plan Indicativo'!T71</f>
        <v>5</v>
      </c>
      <c r="W71" s="116">
        <f>'[1]Plan Indicativo'!U71</f>
        <v>0</v>
      </c>
      <c r="X71" s="158">
        <f>'[1]Plan Indicativo'!V71</f>
        <v>0</v>
      </c>
      <c r="Y71" s="189">
        <f>'[1]Plan Indicativo'!W71</f>
        <v>0</v>
      </c>
      <c r="Z71" s="158">
        <f>'[1]Plan Indicativo'!X71</f>
        <v>0</v>
      </c>
      <c r="AA71" s="113">
        <f>'[1]Plan Indicativo'!Y71</f>
        <v>0</v>
      </c>
      <c r="AB71" s="158">
        <f>'[1]Plan Indicativo'!Z71</f>
        <v>0</v>
      </c>
      <c r="AC71" s="113">
        <f>'[1]Plan Indicativo'!AA71</f>
        <v>5</v>
      </c>
      <c r="AD71" s="24">
        <f>'[1]Plan Indicativo'!AB71</f>
        <v>1</v>
      </c>
      <c r="AE71" s="116">
        <v>0</v>
      </c>
      <c r="AF71" s="113">
        <f>'[14]Plan de Acción-metas'!$O$11</f>
        <v>0</v>
      </c>
      <c r="AG71" s="113"/>
      <c r="AH71" s="259"/>
      <c r="AI71" s="11" t="str">
        <f t="shared" si="22"/>
        <v xml:space="preserve"> -</v>
      </c>
      <c r="AJ71" s="99" t="str">
        <f t="shared" si="0"/>
        <v xml:space="preserve"> -</v>
      </c>
      <c r="AK71" s="11" t="str">
        <f t="shared" si="5"/>
        <v xml:space="preserve"> -</v>
      </c>
      <c r="AL71" s="75" t="str">
        <f t="shared" si="1"/>
        <v xml:space="preserve"> -</v>
      </c>
      <c r="AM71" s="11" t="str">
        <f t="shared" si="6"/>
        <v xml:space="preserve"> -</v>
      </c>
      <c r="AN71" s="75" t="str">
        <f t="shared" si="2"/>
        <v xml:space="preserve"> -</v>
      </c>
      <c r="AO71" s="11">
        <f t="shared" si="7"/>
        <v>0</v>
      </c>
      <c r="AP71" s="75">
        <f t="shared" si="3"/>
        <v>0</v>
      </c>
      <c r="AQ71" s="12">
        <f t="shared" si="8"/>
        <v>0</v>
      </c>
      <c r="AR71" s="11">
        <f t="shared" si="26"/>
        <v>0</v>
      </c>
      <c r="AS71" s="100">
        <f t="shared" si="9"/>
        <v>0</v>
      </c>
      <c r="AT71" s="25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20"/>
      <c r="BH71" s="48">
        <f t="shared" si="10"/>
        <v>0</v>
      </c>
      <c r="BI71" s="23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20"/>
      <c r="BW71" s="53">
        <f t="shared" si="11"/>
        <v>0</v>
      </c>
      <c r="BX71" s="54">
        <v>0</v>
      </c>
      <c r="BY71" s="55">
        <v>0</v>
      </c>
      <c r="BZ71" s="62" t="str">
        <f t="shared" si="12"/>
        <v xml:space="preserve"> -</v>
      </c>
      <c r="CA71" s="63" t="str">
        <f t="shared" si="13"/>
        <v xml:space="preserve"> -</v>
      </c>
      <c r="CB71" s="64" t="str">
        <f t="shared" si="14"/>
        <v xml:space="preserve"> -</v>
      </c>
      <c r="CC71" s="23">
        <f>'[14]Plan de Acción-metas'!R11</f>
        <v>0</v>
      </c>
      <c r="CD71" s="7">
        <f>'[14]Plan de Acción-metas'!S11</f>
        <v>0</v>
      </c>
      <c r="CE71" s="7">
        <f>'[14]Plan de Acción-metas'!T11</f>
        <v>0</v>
      </c>
      <c r="CF71" s="7">
        <f>'[14]Plan de Acción-metas'!U11</f>
        <v>0</v>
      </c>
      <c r="CG71" s="7">
        <f>'[14]Plan de Acción-metas'!V11</f>
        <v>0</v>
      </c>
      <c r="CH71" s="7">
        <f>'[14]Plan de Acción-metas'!W11</f>
        <v>0</v>
      </c>
      <c r="CI71" s="7">
        <f>'[14]Plan de Acción-metas'!X11</f>
        <v>0</v>
      </c>
      <c r="CJ71" s="7">
        <f>'[14]Plan de Acción-metas'!Y11</f>
        <v>0</v>
      </c>
      <c r="CK71" s="7">
        <f>'[14]Plan de Acción-metas'!Z11</f>
        <v>0</v>
      </c>
      <c r="CL71" s="7">
        <f>'[14]Plan de Acción-metas'!AA11</f>
        <v>0</v>
      </c>
      <c r="CM71" s="7">
        <f>'[14]Plan de Acción-metas'!AB11</f>
        <v>0</v>
      </c>
      <c r="CN71" s="7">
        <f>'[14]Plan de Acción-metas'!AC11</f>
        <v>0</v>
      </c>
      <c r="CO71" s="7">
        <f>'[14]Plan de Acción-metas'!AD11</f>
        <v>0</v>
      </c>
      <c r="CP71" s="20">
        <f>'[14]Plan de Acción-metas'!AE11</f>
        <v>0</v>
      </c>
      <c r="CQ71" s="48">
        <f t="shared" si="15"/>
        <v>0</v>
      </c>
      <c r="CR71" s="23">
        <f>'[14]Plan de Acción-metas'!AG11</f>
        <v>0</v>
      </c>
      <c r="CS71" s="7">
        <f>'[14]Plan de Acción-metas'!AH11</f>
        <v>0</v>
      </c>
      <c r="CT71" s="7">
        <f>'[14]Plan de Acción-metas'!AI11</f>
        <v>0</v>
      </c>
      <c r="CU71" s="7">
        <f>'[14]Plan de Acción-metas'!AJ11</f>
        <v>0</v>
      </c>
      <c r="CV71" s="7">
        <f>'[14]Plan de Acción-metas'!AK11</f>
        <v>0</v>
      </c>
      <c r="CW71" s="7">
        <f>'[14]Plan de Acción-metas'!AL11</f>
        <v>0</v>
      </c>
      <c r="CX71" s="7">
        <f>'[14]Plan de Acción-metas'!AM11</f>
        <v>0</v>
      </c>
      <c r="CY71" s="7">
        <f>'[14]Plan de Acción-metas'!AN11</f>
        <v>0</v>
      </c>
      <c r="CZ71" s="7">
        <f>'[14]Plan de Acción-metas'!AO11</f>
        <v>0</v>
      </c>
      <c r="DA71" s="7">
        <f>'[14]Plan de Acción-metas'!AP11</f>
        <v>0</v>
      </c>
      <c r="DB71" s="7">
        <f>'[14]Plan de Acción-metas'!AQ11</f>
        <v>0</v>
      </c>
      <c r="DC71" s="7">
        <f>'[14]Plan de Acción-metas'!AR11</f>
        <v>0</v>
      </c>
      <c r="DD71" s="7">
        <f>'[14]Plan de Acción-metas'!AS11</f>
        <v>0</v>
      </c>
      <c r="DE71" s="20">
        <f>'[14]Plan de Acción-metas'!AT11</f>
        <v>0</v>
      </c>
      <c r="DF71" s="53">
        <f t="shared" si="16"/>
        <v>0</v>
      </c>
      <c r="DG71" s="54">
        <f>'[14]Plan de Acción-metas'!AV11</f>
        <v>0</v>
      </c>
      <c r="DH71" s="68">
        <f>'[14]Plan de Acción-metas'!AW11</f>
        <v>0</v>
      </c>
      <c r="DI71" s="69" t="str">
        <f t="shared" si="17"/>
        <v xml:space="preserve"> -</v>
      </c>
      <c r="DJ71" s="63" t="str">
        <f t="shared" si="18"/>
        <v xml:space="preserve"> -</v>
      </c>
      <c r="DK71" s="64" t="str">
        <f t="shared" si="19"/>
        <v xml:space="preserve"> -</v>
      </c>
      <c r="DL71" s="25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8"/>
      <c r="ES71" s="8"/>
      <c r="ET71" s="8"/>
      <c r="EU71" s="9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8"/>
      <c r="GB71" s="8"/>
      <c r="GC71" s="8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8"/>
      <c r="HK71" s="8"/>
      <c r="HL71" s="70"/>
      <c r="HM71" s="72" t="str">
        <f>'[1]Plan Indicativo'!BL71</f>
        <v>Secretaría de Hacienda</v>
      </c>
    </row>
    <row r="72" spans="1:221" ht="75">
      <c r="A72" s="18">
        <f>'[1]Plan Indicativo'!A72</f>
        <v>64</v>
      </c>
      <c r="B72" s="4" t="str">
        <f>'[1]Plan Indicativo'!B72</f>
        <v>LE-2</v>
      </c>
      <c r="C72" s="5" t="str">
        <f>'[1]Plan Indicativo'!C72</f>
        <v>Territorio seguro que progresa</v>
      </c>
      <c r="D72" s="5" t="str">
        <f>'[1]Plan Indicativo'!D72</f>
        <v>Trabajo</v>
      </c>
      <c r="E72" s="4">
        <f>'[1]Plan Indicativo'!E72</f>
        <v>36</v>
      </c>
      <c r="F72" s="6" t="str">
        <f>'[1]Plan Indicativo'!F72</f>
        <v>Mejorar el Índice de competitividad de Bucaramanga 6,47 puntos</v>
      </c>
      <c r="G72" s="6" t="str">
        <f>'[1]Plan Indicativo'!G72</f>
        <v>Disminuir a 7 la Tasa de desempleo en el municipio de Bucaramanga</v>
      </c>
      <c r="H72" s="4" t="str">
        <f>'[1]Plan Indicativo'!H72</f>
        <v>00000021</v>
      </c>
      <c r="I72" s="6" t="str">
        <f>'[1]Plan Indicativo'!I72</f>
        <v>Tasa de desempleo de Bucaramanga</v>
      </c>
      <c r="J72" s="4">
        <f>'[1]Plan Indicativo'!J72</f>
        <v>7.5999999999999998E-2</v>
      </c>
      <c r="K72" s="4">
        <f>'[1]Plan Indicativo'!K72</f>
        <v>7.0000000000000007E-2</v>
      </c>
      <c r="L72" s="4" t="str">
        <f>'[1]Plan Indicativo'!L72</f>
        <v>3602</v>
      </c>
      <c r="M72" s="5" t="str">
        <f>'[1]Plan Indicativo'!M72</f>
        <v>Generación y formalización del empleo (3602).</v>
      </c>
      <c r="N72" s="4" t="str">
        <f>'[1]Plan Indicativo'!N72</f>
        <v>3602027</v>
      </c>
      <c r="O72" s="6" t="str">
        <f>'[1]Plan Indicativo'!O72</f>
        <v>Realizar 3 estrategias de vinculación laboral compartida; de incentivos para la invesion nacional y extranjera en el sector productivo; y de beneficios para la formalización laboral</v>
      </c>
      <c r="P72" s="4">
        <f>'[1]Plan Indicativo'!P72</f>
        <v>360202700</v>
      </c>
      <c r="Q72" s="6" t="str">
        <f>'[1]Plan Indicativo'!Q72</f>
        <v>Estrategias realizadas (360202700)</v>
      </c>
      <c r="R72" s="4" t="str">
        <f>'[1]Plan Indicativo'!AC72</f>
        <v>No Acumulativa</v>
      </c>
      <c r="S72" s="4">
        <f>'[1]Plan Indicativo'!AD72</f>
        <v>8</v>
      </c>
      <c r="T72" s="7">
        <f>'[1]Plan Indicativo'!R72</f>
        <v>0</v>
      </c>
      <c r="U72" s="4" t="str">
        <f>'[1]Plan Indicativo'!S72</f>
        <v>Número</v>
      </c>
      <c r="V72" s="20">
        <f>'[1]Plan Indicativo'!T72</f>
        <v>3</v>
      </c>
      <c r="W72" s="116">
        <f>'[1]Plan Indicativo'!U72</f>
        <v>3</v>
      </c>
      <c r="X72" s="158">
        <f>'[1]Plan Indicativo'!V72</f>
        <v>0.25</v>
      </c>
      <c r="Y72" s="189">
        <f>'[1]Plan Indicativo'!W72</f>
        <v>3</v>
      </c>
      <c r="Z72" s="158">
        <f>'[1]Plan Indicativo'!X72</f>
        <v>0.25</v>
      </c>
      <c r="AA72" s="113">
        <f>'[1]Plan Indicativo'!Y72</f>
        <v>3</v>
      </c>
      <c r="AB72" s="158">
        <f>'[1]Plan Indicativo'!Z72</f>
        <v>0.25</v>
      </c>
      <c r="AC72" s="113">
        <f>'[1]Plan Indicativo'!AA72</f>
        <v>3</v>
      </c>
      <c r="AD72" s="24">
        <f>'[1]Plan Indicativo'!AB72</f>
        <v>0.25</v>
      </c>
      <c r="AE72" s="116">
        <v>3</v>
      </c>
      <c r="AF72" s="113">
        <f>'[15]Plan de Acción-metas'!O11</f>
        <v>3</v>
      </c>
      <c r="AG72" s="113"/>
      <c r="AH72" s="259"/>
      <c r="AI72" s="11">
        <f t="shared" si="22"/>
        <v>1</v>
      </c>
      <c r="AJ72" s="99">
        <f t="shared" ref="AJ72:AJ135" si="27">IF(W72=0," -",IF(AI72&gt;100%,100%,AI72))</f>
        <v>1</v>
      </c>
      <c r="AK72" s="11">
        <f t="shared" si="5"/>
        <v>1</v>
      </c>
      <c r="AL72" s="75">
        <f t="shared" ref="AL72:AL135" si="28">IF(Y72=0," -",IF(AK72&gt;100%,100%,AK72))</f>
        <v>1</v>
      </c>
      <c r="AM72" s="11">
        <f t="shared" si="6"/>
        <v>0</v>
      </c>
      <c r="AN72" s="75">
        <f t="shared" ref="AN72:AN135" si="29">IF(AA72=0," -",IF(AM72&gt;100%,100%,AM72))</f>
        <v>0</v>
      </c>
      <c r="AO72" s="11">
        <f t="shared" si="7"/>
        <v>0</v>
      </c>
      <c r="AP72" s="75">
        <f t="shared" ref="AP72:AP135" si="30">IF(AC72=0," -",IF(AO72&gt;100%,100%,AO72))</f>
        <v>0</v>
      </c>
      <c r="AQ72" s="12">
        <f t="shared" si="8"/>
        <v>0.5</v>
      </c>
      <c r="AR72" s="11">
        <f>+AVERAGE(AJ72,AL72,AN72,AP72)</f>
        <v>0.5</v>
      </c>
      <c r="AS72" s="100">
        <f t="shared" si="9"/>
        <v>0.5</v>
      </c>
      <c r="AT72" s="25">
        <v>200000000</v>
      </c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20"/>
      <c r="BH72" s="48">
        <f t="shared" si="10"/>
        <v>200000000</v>
      </c>
      <c r="BI72" s="23">
        <v>51149501</v>
      </c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20"/>
      <c r="BW72" s="53">
        <f t="shared" si="11"/>
        <v>51149501</v>
      </c>
      <c r="BX72" s="54">
        <v>51149501</v>
      </c>
      <c r="BY72" s="55">
        <v>51149501</v>
      </c>
      <c r="BZ72" s="62">
        <f t="shared" si="12"/>
        <v>0.25574750499999999</v>
      </c>
      <c r="CA72" s="63">
        <f t="shared" si="13"/>
        <v>0.25574750499999999</v>
      </c>
      <c r="CB72" s="64">
        <f t="shared" si="14"/>
        <v>0.25574750499999999</v>
      </c>
      <c r="CC72" s="23">
        <f>'[15]Plan de Acción-metas'!R11</f>
        <v>200000000</v>
      </c>
      <c r="CD72" s="7">
        <f>'[15]Plan de Acción-metas'!S11</f>
        <v>0</v>
      </c>
      <c r="CE72" s="7">
        <f>'[15]Plan de Acción-metas'!T11</f>
        <v>0</v>
      </c>
      <c r="CF72" s="7">
        <f>'[15]Plan de Acción-metas'!U11</f>
        <v>0</v>
      </c>
      <c r="CG72" s="7">
        <f>'[15]Plan de Acción-metas'!V11</f>
        <v>0</v>
      </c>
      <c r="CH72" s="7">
        <f>'[15]Plan de Acción-metas'!W11</f>
        <v>0</v>
      </c>
      <c r="CI72" s="7">
        <f>'[15]Plan de Acción-metas'!X11</f>
        <v>0</v>
      </c>
      <c r="CJ72" s="7">
        <f>'[15]Plan de Acción-metas'!Y11</f>
        <v>0</v>
      </c>
      <c r="CK72" s="7">
        <f>'[15]Plan de Acción-metas'!Z11</f>
        <v>0</v>
      </c>
      <c r="CL72" s="7">
        <f>'[15]Plan de Acción-metas'!AA11</f>
        <v>0</v>
      </c>
      <c r="CM72" s="7">
        <f>'[15]Plan de Acción-metas'!AB11</f>
        <v>0</v>
      </c>
      <c r="CN72" s="7">
        <f>'[15]Plan de Acción-metas'!AC11</f>
        <v>0</v>
      </c>
      <c r="CO72" s="7">
        <f>'[15]Plan de Acción-metas'!AD11</f>
        <v>0</v>
      </c>
      <c r="CP72" s="20">
        <f>'[15]Plan de Acción-metas'!AE11</f>
        <v>15000000</v>
      </c>
      <c r="CQ72" s="48">
        <f t="shared" si="15"/>
        <v>215000000</v>
      </c>
      <c r="CR72" s="23">
        <f>'[15]Plan de Acción-metas'!AG11</f>
        <v>169800000</v>
      </c>
      <c r="CS72" s="7">
        <f>'[15]Plan de Acción-metas'!AH11</f>
        <v>0</v>
      </c>
      <c r="CT72" s="7">
        <f>'[15]Plan de Acción-metas'!AI11</f>
        <v>0</v>
      </c>
      <c r="CU72" s="7">
        <f>'[15]Plan de Acción-metas'!AJ11</f>
        <v>0</v>
      </c>
      <c r="CV72" s="7">
        <f>'[15]Plan de Acción-metas'!AK11</f>
        <v>0</v>
      </c>
      <c r="CW72" s="7">
        <f>'[15]Plan de Acción-metas'!AL11</f>
        <v>0</v>
      </c>
      <c r="CX72" s="7">
        <f>'[15]Plan de Acción-metas'!AM11</f>
        <v>0</v>
      </c>
      <c r="CY72" s="7">
        <f>'[15]Plan de Acción-metas'!AN11</f>
        <v>0</v>
      </c>
      <c r="CZ72" s="7">
        <f>'[15]Plan de Acción-metas'!AO11</f>
        <v>0</v>
      </c>
      <c r="DA72" s="7">
        <f>'[15]Plan de Acción-metas'!AP11</f>
        <v>0</v>
      </c>
      <c r="DB72" s="7">
        <f>'[15]Plan de Acción-metas'!AQ11</f>
        <v>0</v>
      </c>
      <c r="DC72" s="7">
        <f>'[15]Plan de Acción-metas'!AR11</f>
        <v>0</v>
      </c>
      <c r="DD72" s="7">
        <f>'[15]Plan de Acción-metas'!AS11</f>
        <v>0</v>
      </c>
      <c r="DE72" s="20">
        <f>'[15]Plan de Acción-metas'!AT11</f>
        <v>10500000</v>
      </c>
      <c r="DF72" s="53">
        <f t="shared" si="16"/>
        <v>180300000</v>
      </c>
      <c r="DG72" s="54">
        <f>'[15]Plan de Acción-metas'!AV11</f>
        <v>180300000</v>
      </c>
      <c r="DH72" s="68">
        <f>'[15]Plan de Acción-metas'!AW11</f>
        <v>165300000</v>
      </c>
      <c r="DI72" s="69">
        <f t="shared" si="17"/>
        <v>0.8386046511627907</v>
      </c>
      <c r="DJ72" s="63">
        <f t="shared" si="18"/>
        <v>0.8386046511627907</v>
      </c>
      <c r="DK72" s="64">
        <f t="shared" si="19"/>
        <v>0.76883720930232557</v>
      </c>
      <c r="DL72" s="25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8"/>
      <c r="ES72" s="8"/>
      <c r="ET72" s="8"/>
      <c r="EU72" s="9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8"/>
      <c r="GB72" s="8"/>
      <c r="GC72" s="8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8"/>
      <c r="HK72" s="8"/>
      <c r="HL72" s="70"/>
      <c r="HM72" s="72" t="str">
        <f>'[1]Plan Indicativo'!BL72</f>
        <v>IMEBU</v>
      </c>
    </row>
    <row r="73" spans="1:221" ht="30">
      <c r="A73" s="18">
        <f>'[1]Plan Indicativo'!A73</f>
        <v>65</v>
      </c>
      <c r="B73" s="4" t="str">
        <f>'[1]Plan Indicativo'!B73</f>
        <v>LE-2</v>
      </c>
      <c r="C73" s="5" t="str">
        <f>'[1]Plan Indicativo'!C73</f>
        <v>Territorio seguro que progresa</v>
      </c>
      <c r="D73" s="5" t="str">
        <f>'[1]Plan Indicativo'!D73</f>
        <v>Trabajo</v>
      </c>
      <c r="E73" s="4">
        <f>'[1]Plan Indicativo'!E73</f>
        <v>36</v>
      </c>
      <c r="F73" s="6" t="str">
        <f>'[1]Plan Indicativo'!F73</f>
        <v>Mejorar el Índice de competitividad de Bucaramanga 6,47 puntos</v>
      </c>
      <c r="G73" s="6" t="str">
        <f>'[1]Plan Indicativo'!G73</f>
        <v>Disminuir a 7 la Tasa de desempleo en el municipio de Bucaramanga</v>
      </c>
      <c r="H73" s="4" t="str">
        <f>'[1]Plan Indicativo'!H73</f>
        <v>00000021</v>
      </c>
      <c r="I73" s="6" t="str">
        <f>'[1]Plan Indicativo'!I73</f>
        <v>Tasa de desempleo de Bucaramanga</v>
      </c>
      <c r="J73" s="4">
        <f>'[1]Plan Indicativo'!J73</f>
        <v>7.5999999999999998E-2</v>
      </c>
      <c r="K73" s="4">
        <f>'[1]Plan Indicativo'!K73</f>
        <v>7.0000000000000007E-2</v>
      </c>
      <c r="L73" s="4" t="str">
        <f>'[1]Plan Indicativo'!L73</f>
        <v>3603</v>
      </c>
      <c r="M73" s="5" t="str">
        <f>'[1]Plan Indicativo'!M73</f>
        <v>Formacion para el trabajo (3603)</v>
      </c>
      <c r="N73" s="4" t="str">
        <f>'[1]Plan Indicativo'!N73</f>
        <v>3603019</v>
      </c>
      <c r="O73" s="6" t="str">
        <f>'[1]Plan Indicativo'!O73</f>
        <v>Realizar 15 Programas de formación para el trabajo</v>
      </c>
      <c r="P73" s="4">
        <f>'[1]Plan Indicativo'!P73</f>
        <v>360301900</v>
      </c>
      <c r="Q73" s="6" t="str">
        <f>'[1]Plan Indicativo'!Q73</f>
        <v>Programas realizados (360301900)</v>
      </c>
      <c r="R73" s="4" t="str">
        <f>'[1]Plan Indicativo'!AC73</f>
        <v>Acumulativa</v>
      </c>
      <c r="S73" s="4">
        <f>'[1]Plan Indicativo'!AD73</f>
        <v>8</v>
      </c>
      <c r="T73" s="7">
        <f>'[1]Plan Indicativo'!R73</f>
        <v>0</v>
      </c>
      <c r="U73" s="4" t="str">
        <f>'[1]Plan Indicativo'!S73</f>
        <v>Número</v>
      </c>
      <c r="V73" s="20">
        <f>'[1]Plan Indicativo'!T73</f>
        <v>15</v>
      </c>
      <c r="W73" s="116">
        <f>'[1]Plan Indicativo'!U73</f>
        <v>12</v>
      </c>
      <c r="X73" s="158">
        <f>'[1]Plan Indicativo'!V73</f>
        <v>0.8</v>
      </c>
      <c r="Y73" s="189">
        <f>'[1]Plan Indicativo'!W73</f>
        <v>1</v>
      </c>
      <c r="Z73" s="158">
        <f>'[1]Plan Indicativo'!X73</f>
        <v>6.6666666666666666E-2</v>
      </c>
      <c r="AA73" s="113">
        <f>'[1]Plan Indicativo'!Y73</f>
        <v>1</v>
      </c>
      <c r="AB73" s="158">
        <f>'[1]Plan Indicativo'!Z73</f>
        <v>6.6666666666666666E-2</v>
      </c>
      <c r="AC73" s="113">
        <f>'[1]Plan Indicativo'!AA73</f>
        <v>1</v>
      </c>
      <c r="AD73" s="24">
        <f>'[1]Plan Indicativo'!AB73</f>
        <v>6.6666666666666666E-2</v>
      </c>
      <c r="AE73" s="116">
        <v>12</v>
      </c>
      <c r="AF73" s="113">
        <f>'[15]Plan de Acción-metas'!O12</f>
        <v>0.5</v>
      </c>
      <c r="AG73" s="113"/>
      <c r="AH73" s="259"/>
      <c r="AI73" s="11">
        <f t="shared" si="22"/>
        <v>1</v>
      </c>
      <c r="AJ73" s="99">
        <f t="shared" si="27"/>
        <v>1</v>
      </c>
      <c r="AK73" s="11">
        <f t="shared" si="5"/>
        <v>0.5</v>
      </c>
      <c r="AL73" s="75">
        <f t="shared" si="28"/>
        <v>0.5</v>
      </c>
      <c r="AM73" s="11">
        <f t="shared" si="6"/>
        <v>0</v>
      </c>
      <c r="AN73" s="75">
        <f t="shared" si="29"/>
        <v>0</v>
      </c>
      <c r="AO73" s="11">
        <f t="shared" si="7"/>
        <v>0</v>
      </c>
      <c r="AP73" s="75">
        <f t="shared" si="30"/>
        <v>0</v>
      </c>
      <c r="AQ73" s="12">
        <f t="shared" si="8"/>
        <v>0.83333333333333337</v>
      </c>
      <c r="AR73" s="11">
        <f>+SUM(AE73:AH73)/V73</f>
        <v>0.83333333333333337</v>
      </c>
      <c r="AS73" s="100">
        <f t="shared" si="9"/>
        <v>0.83333333333333337</v>
      </c>
      <c r="AT73" s="25">
        <v>5659916385.1899996</v>
      </c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20"/>
      <c r="BH73" s="48">
        <f t="shared" si="10"/>
        <v>5659916385.1899996</v>
      </c>
      <c r="BI73" s="23">
        <v>4557547439</v>
      </c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20"/>
      <c r="BW73" s="53">
        <f t="shared" si="11"/>
        <v>4557547439</v>
      </c>
      <c r="BX73" s="54">
        <v>499502500</v>
      </c>
      <c r="BY73" s="55">
        <v>499502500</v>
      </c>
      <c r="BZ73" s="62">
        <f t="shared" si="12"/>
        <v>0.80523229122703832</v>
      </c>
      <c r="CA73" s="63">
        <f t="shared" si="13"/>
        <v>8.8252628838655894E-2</v>
      </c>
      <c r="CB73" s="64">
        <f t="shared" si="14"/>
        <v>8.8252628838655894E-2</v>
      </c>
      <c r="CC73" s="23">
        <f>'[15]Plan de Acción-metas'!R12</f>
        <v>627320000</v>
      </c>
      <c r="CD73" s="7">
        <f>'[15]Plan de Acción-metas'!S12</f>
        <v>0</v>
      </c>
      <c r="CE73" s="7">
        <f>'[15]Plan de Acción-metas'!T12</f>
        <v>0</v>
      </c>
      <c r="CF73" s="7">
        <f>'[15]Plan de Acción-metas'!U12</f>
        <v>0</v>
      </c>
      <c r="CG73" s="7">
        <f>'[15]Plan de Acción-metas'!V12</f>
        <v>0</v>
      </c>
      <c r="CH73" s="7">
        <f>'[15]Plan de Acción-metas'!W12</f>
        <v>0</v>
      </c>
      <c r="CI73" s="7">
        <f>'[15]Plan de Acción-metas'!X12</f>
        <v>0</v>
      </c>
      <c r="CJ73" s="7">
        <f>'[15]Plan de Acción-metas'!Y12</f>
        <v>0</v>
      </c>
      <c r="CK73" s="7">
        <f>'[15]Plan de Acción-metas'!Z12</f>
        <v>0</v>
      </c>
      <c r="CL73" s="7">
        <f>'[15]Plan de Acción-metas'!AA12</f>
        <v>0</v>
      </c>
      <c r="CM73" s="7">
        <f>'[15]Plan de Acción-metas'!AB12</f>
        <v>0</v>
      </c>
      <c r="CN73" s="7">
        <f>'[15]Plan de Acción-metas'!AC12</f>
        <v>0</v>
      </c>
      <c r="CO73" s="7">
        <f>'[15]Plan de Acción-metas'!AD12</f>
        <v>0</v>
      </c>
      <c r="CP73" s="20">
        <f>'[15]Plan de Acción-metas'!AE12</f>
        <v>1460540430.46</v>
      </c>
      <c r="CQ73" s="48">
        <f t="shared" si="15"/>
        <v>2087860430.46</v>
      </c>
      <c r="CR73" s="23">
        <f>'[15]Plan de Acción-metas'!AG12</f>
        <v>326384800</v>
      </c>
      <c r="CS73" s="7">
        <f>'[15]Plan de Acción-metas'!AH12</f>
        <v>0</v>
      </c>
      <c r="CT73" s="7">
        <f>'[15]Plan de Acción-metas'!AI12</f>
        <v>0</v>
      </c>
      <c r="CU73" s="7">
        <f>'[15]Plan de Acción-metas'!AJ12</f>
        <v>0</v>
      </c>
      <c r="CV73" s="7">
        <f>'[15]Plan de Acción-metas'!AK12</f>
        <v>0</v>
      </c>
      <c r="CW73" s="7">
        <f>'[15]Plan de Acción-metas'!AL12</f>
        <v>0</v>
      </c>
      <c r="CX73" s="7">
        <f>'[15]Plan de Acción-metas'!AM12</f>
        <v>0</v>
      </c>
      <c r="CY73" s="7">
        <f>'[15]Plan de Acción-metas'!AN12</f>
        <v>0</v>
      </c>
      <c r="CZ73" s="7">
        <f>'[15]Plan de Acción-metas'!AO12</f>
        <v>0</v>
      </c>
      <c r="DA73" s="7">
        <f>'[15]Plan de Acción-metas'!AP12</f>
        <v>0</v>
      </c>
      <c r="DB73" s="7">
        <f>'[15]Plan de Acción-metas'!AQ12</f>
        <v>0</v>
      </c>
      <c r="DC73" s="7">
        <f>'[15]Plan de Acción-metas'!AR12</f>
        <v>0</v>
      </c>
      <c r="DD73" s="7">
        <f>'[15]Plan de Acción-metas'!AS12</f>
        <v>0</v>
      </c>
      <c r="DE73" s="20">
        <f>'[15]Plan de Acción-metas'!AT12</f>
        <v>0</v>
      </c>
      <c r="DF73" s="53">
        <f t="shared" si="16"/>
        <v>326384800</v>
      </c>
      <c r="DG73" s="54">
        <f>'[15]Plan de Acción-metas'!AV12</f>
        <v>326384800</v>
      </c>
      <c r="DH73" s="68">
        <f>'[15]Plan de Acción-metas'!AW12</f>
        <v>326384800</v>
      </c>
      <c r="DI73" s="69">
        <f t="shared" si="17"/>
        <v>0.15632500872105254</v>
      </c>
      <c r="DJ73" s="63">
        <f t="shared" si="18"/>
        <v>0.15632500872105254</v>
      </c>
      <c r="DK73" s="64">
        <f t="shared" si="19"/>
        <v>0.15632500872105254</v>
      </c>
      <c r="DL73" s="25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8"/>
      <c r="ES73" s="8"/>
      <c r="ET73" s="8"/>
      <c r="EU73" s="9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8"/>
      <c r="GB73" s="8"/>
      <c r="GC73" s="8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8"/>
      <c r="HK73" s="8"/>
      <c r="HL73" s="70"/>
      <c r="HM73" s="72" t="str">
        <f>'[1]Plan Indicativo'!BL73</f>
        <v>IMEBU</v>
      </c>
    </row>
    <row r="74" spans="1:221" ht="60">
      <c r="A74" s="18">
        <f>'[1]Plan Indicativo'!A74</f>
        <v>66</v>
      </c>
      <c r="B74" s="4" t="str">
        <f>'[1]Plan Indicativo'!B74</f>
        <v>LE-2</v>
      </c>
      <c r="C74" s="5" t="str">
        <f>'[1]Plan Indicativo'!C74</f>
        <v>Territorio seguro que progresa</v>
      </c>
      <c r="D74" s="5" t="str">
        <f>'[1]Plan Indicativo'!D74</f>
        <v>Comercio, industria y turismo</v>
      </c>
      <c r="E74" s="4">
        <f>'[1]Plan Indicativo'!E74</f>
        <v>35</v>
      </c>
      <c r="F74" s="6" t="str">
        <f>'[1]Plan Indicativo'!F74</f>
        <v>Mejorar el Índice de competitividad de Bucaramanga 6,47 puntos</v>
      </c>
      <c r="G74" s="6" t="str">
        <f>'[1]Plan Indicativo'!G74</f>
        <v>Aumentar  a 60 %  la Tasa de  supervivencia empresarial en  Bucaramanga</v>
      </c>
      <c r="H74" s="4" t="str">
        <f>'[1]Plan Indicativo'!H74</f>
        <v>00000022</v>
      </c>
      <c r="I74" s="6" t="str">
        <f>'[1]Plan Indicativo'!I74</f>
        <v>Tasa de supervivencia empresarial</v>
      </c>
      <c r="J74" s="4">
        <f>'[1]Plan Indicativo'!J74</f>
        <v>0.51200000000000001</v>
      </c>
      <c r="K74" s="4">
        <f>'[1]Plan Indicativo'!K74</f>
        <v>0.6</v>
      </c>
      <c r="L74" s="4" t="str">
        <f>'[1]Plan Indicativo'!L74</f>
        <v>3502</v>
      </c>
      <c r="M74" s="5" t="str">
        <f>'[1]Plan Indicativo'!M74</f>
        <v>Productividad y competitividad de las empresas colombianas (3502)</v>
      </c>
      <c r="N74" s="4" t="str">
        <f>'[1]Plan Indicativo'!N74</f>
        <v>3502003</v>
      </c>
      <c r="O74" s="6" t="str">
        <f>'[1]Plan Indicativo'!O74</f>
        <v>Ejecutar un (1) Programa de gestión empresarial en unidades productivas y/o personas, mediante un ecosistema para el empleo y fortalecimiento empresarial.</v>
      </c>
      <c r="P74" s="4">
        <f>'[1]Plan Indicativo'!P74</f>
        <v>350200300</v>
      </c>
      <c r="Q74" s="6" t="str">
        <f>'[1]Plan Indicativo'!Q74</f>
        <v>Programas de gestión empresarial ejecutados en unidades productivas (350200300)</v>
      </c>
      <c r="R74" s="4" t="str">
        <f>'[1]Plan Indicativo'!AC74</f>
        <v>No Acumulativa</v>
      </c>
      <c r="S74" s="4" t="str">
        <f>'[1]Plan Indicativo'!AD74</f>
        <v>8, 9</v>
      </c>
      <c r="T74" s="7">
        <f>'[1]Plan Indicativo'!R74</f>
        <v>1</v>
      </c>
      <c r="U74" s="4" t="str">
        <f>'[1]Plan Indicativo'!S74</f>
        <v>Número</v>
      </c>
      <c r="V74" s="20">
        <f>'[1]Plan Indicativo'!T74</f>
        <v>1</v>
      </c>
      <c r="W74" s="116">
        <f>'[1]Plan Indicativo'!U74</f>
        <v>1</v>
      </c>
      <c r="X74" s="158">
        <f>'[1]Plan Indicativo'!V74</f>
        <v>0.25</v>
      </c>
      <c r="Y74" s="189">
        <f>'[1]Plan Indicativo'!W74</f>
        <v>1</v>
      </c>
      <c r="Z74" s="158">
        <f>'[1]Plan Indicativo'!X74</f>
        <v>0.25</v>
      </c>
      <c r="AA74" s="113">
        <f>'[1]Plan Indicativo'!Y74</f>
        <v>1</v>
      </c>
      <c r="AB74" s="158">
        <f>'[1]Plan Indicativo'!Z74</f>
        <v>0.25</v>
      </c>
      <c r="AC74" s="113">
        <f>'[1]Plan Indicativo'!AA74</f>
        <v>1</v>
      </c>
      <c r="AD74" s="24">
        <f>'[1]Plan Indicativo'!AB74</f>
        <v>0.25</v>
      </c>
      <c r="AE74" s="116">
        <v>1</v>
      </c>
      <c r="AF74" s="113">
        <f>'[15]Plan de Acción-metas'!O13</f>
        <v>1</v>
      </c>
      <c r="AG74" s="113"/>
      <c r="AH74" s="259"/>
      <c r="AI74" s="11">
        <f t="shared" si="22"/>
        <v>1</v>
      </c>
      <c r="AJ74" s="99">
        <f t="shared" si="27"/>
        <v>1</v>
      </c>
      <c r="AK74" s="11">
        <f t="shared" ref="AK74:AK137" si="31">IF(Y74=0," -",AF74/Y74)</f>
        <v>1</v>
      </c>
      <c r="AL74" s="75">
        <f t="shared" si="28"/>
        <v>1</v>
      </c>
      <c r="AM74" s="11">
        <f t="shared" ref="AM74:AM137" si="32">IF(AA74=0," -",AG74/AA74)</f>
        <v>0</v>
      </c>
      <c r="AN74" s="75">
        <f t="shared" si="29"/>
        <v>0</v>
      </c>
      <c r="AO74" s="11">
        <f t="shared" ref="AO74:AO137" si="33">IF(AC74=0," -",AH74/AC74)</f>
        <v>0</v>
      </c>
      <c r="AP74" s="75">
        <f t="shared" si="30"/>
        <v>0</v>
      </c>
      <c r="AQ74" s="12">
        <f t="shared" ref="AQ74:AQ137" si="34">+IF(AR74&gt;100%,100%,AR74)</f>
        <v>0.5</v>
      </c>
      <c r="AR74" s="11">
        <f>+AVERAGE(AJ74,AL74,AN74,AP74)</f>
        <v>0.5</v>
      </c>
      <c r="AS74" s="100">
        <f t="shared" ref="AS74:AS137" si="35">+AQ74</f>
        <v>0.5</v>
      </c>
      <c r="AT74" s="25">
        <v>3347325233.98</v>
      </c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20"/>
      <c r="BH74" s="48">
        <f t="shared" ref="BH74:BH137" si="36">+SUM(AT74:BG74)</f>
        <v>3347325233.98</v>
      </c>
      <c r="BI74" s="23">
        <v>3225082261.98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20"/>
      <c r="BW74" s="53">
        <f t="shared" ref="BW74:BW137" si="37">+SUM(BI74:BV74)</f>
        <v>3225082261.98</v>
      </c>
      <c r="BX74" s="54">
        <v>2786612202</v>
      </c>
      <c r="BY74" s="55">
        <v>2782852202</v>
      </c>
      <c r="BZ74" s="62">
        <f t="shared" ref="BZ74:BZ137" si="38">IF(BH74=0," -",BW74/BH74)</f>
        <v>0.96348040197616169</v>
      </c>
      <c r="CA74" s="63">
        <f t="shared" ref="CA74:CA137" si="39">+IF(BH74=0," -",IF(BZ74=0,"0,0%",BX74/BH74))</f>
        <v>0.83248922862708885</v>
      </c>
      <c r="CB74" s="64">
        <f t="shared" ref="CB74:CB137" si="40">+IF(BH74=0," -",IF(BX74=0,"0,0%",BY74/BH74))</f>
        <v>0.8313659436944415</v>
      </c>
      <c r="CC74" s="23">
        <f>'[15]Plan de Acción-metas'!R13</f>
        <v>2500000000</v>
      </c>
      <c r="CD74" s="7">
        <f>'[15]Plan de Acción-metas'!S13</f>
        <v>0</v>
      </c>
      <c r="CE74" s="7">
        <f>'[15]Plan de Acción-metas'!T13</f>
        <v>0</v>
      </c>
      <c r="CF74" s="7">
        <f>'[15]Plan de Acción-metas'!U13</f>
        <v>0</v>
      </c>
      <c r="CG74" s="7">
        <f>'[15]Plan de Acción-metas'!V13</f>
        <v>0</v>
      </c>
      <c r="CH74" s="7">
        <f>'[15]Plan de Acción-metas'!W13</f>
        <v>0</v>
      </c>
      <c r="CI74" s="7">
        <f>'[15]Plan de Acción-metas'!X13</f>
        <v>0</v>
      </c>
      <c r="CJ74" s="7">
        <f>'[15]Plan de Acción-metas'!Y13</f>
        <v>0</v>
      </c>
      <c r="CK74" s="7">
        <f>'[15]Plan de Acción-metas'!Z13</f>
        <v>0</v>
      </c>
      <c r="CL74" s="7">
        <f>'[15]Plan de Acción-metas'!AA13</f>
        <v>0</v>
      </c>
      <c r="CM74" s="7">
        <f>'[15]Plan de Acción-metas'!AB13</f>
        <v>0</v>
      </c>
      <c r="CN74" s="7">
        <f>'[15]Plan de Acción-metas'!AC13</f>
        <v>0</v>
      </c>
      <c r="CO74" s="7">
        <f>'[15]Plan de Acción-metas'!AD13</f>
        <v>0</v>
      </c>
      <c r="CP74" s="20">
        <f>'[15]Plan de Acción-metas'!AE13</f>
        <v>1627682295.77</v>
      </c>
      <c r="CQ74" s="48">
        <f t="shared" ref="CQ74:CQ137" si="41">+SUM(CC74:CP74)</f>
        <v>4127682295.77</v>
      </c>
      <c r="CR74" s="23">
        <f>'[15]Plan de Acción-metas'!AG13</f>
        <v>2482893159</v>
      </c>
      <c r="CS74" s="7">
        <f>'[15]Plan de Acción-metas'!AH13</f>
        <v>0</v>
      </c>
      <c r="CT74" s="7">
        <f>'[15]Plan de Acción-metas'!AI13</f>
        <v>0</v>
      </c>
      <c r="CU74" s="7">
        <f>'[15]Plan de Acción-metas'!AJ13</f>
        <v>0</v>
      </c>
      <c r="CV74" s="7">
        <f>'[15]Plan de Acción-metas'!AK13</f>
        <v>0</v>
      </c>
      <c r="CW74" s="7">
        <f>'[15]Plan de Acción-metas'!AL13</f>
        <v>0</v>
      </c>
      <c r="CX74" s="7">
        <f>'[15]Plan de Acción-metas'!AM13</f>
        <v>0</v>
      </c>
      <c r="CY74" s="7">
        <f>'[15]Plan de Acción-metas'!AN13</f>
        <v>0</v>
      </c>
      <c r="CZ74" s="7">
        <f>'[15]Plan de Acción-metas'!AO13</f>
        <v>0</v>
      </c>
      <c r="DA74" s="7">
        <f>'[15]Plan de Acción-metas'!AP13</f>
        <v>0</v>
      </c>
      <c r="DB74" s="7">
        <f>'[15]Plan de Acción-metas'!AQ13</f>
        <v>0</v>
      </c>
      <c r="DC74" s="7">
        <f>'[15]Plan de Acción-metas'!AR13</f>
        <v>0</v>
      </c>
      <c r="DD74" s="7">
        <f>'[15]Plan de Acción-metas'!AS13</f>
        <v>0</v>
      </c>
      <c r="DE74" s="20">
        <f>'[15]Plan de Acción-metas'!AT13</f>
        <v>1620923156.2</v>
      </c>
      <c r="DF74" s="53">
        <f t="shared" ref="DF74:DF137" si="42">+SUM(CR74:DE74)</f>
        <v>4103816315.1999998</v>
      </c>
      <c r="DG74" s="54">
        <f>'[15]Plan de Acción-metas'!AV13</f>
        <v>4103816315.1999998</v>
      </c>
      <c r="DH74" s="68">
        <f>'[15]Plan de Acción-metas'!AW13</f>
        <v>3561523573</v>
      </c>
      <c r="DI74" s="69">
        <f t="shared" ref="DI74:DI137" si="43">IF(CQ74=0," -",DF74/CQ74)</f>
        <v>0.99421806746259089</v>
      </c>
      <c r="DJ74" s="63">
        <f t="shared" ref="DJ74:DJ137" si="44">+IF(CQ74=0," -",IF(DI74=0,"0,0%",DG74/CQ74))</f>
        <v>0.99421806746259089</v>
      </c>
      <c r="DK74" s="64">
        <f t="shared" ref="DK74:DK137" si="45">+IF(CQ74=0," -",IF(DG74=0,"0,0%",DH74/CQ74))</f>
        <v>0.86283859023011711</v>
      </c>
      <c r="DL74" s="25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8"/>
      <c r="ES74" s="8"/>
      <c r="ET74" s="8"/>
      <c r="EU74" s="9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8"/>
      <c r="GB74" s="8"/>
      <c r="GC74" s="8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8"/>
      <c r="HK74" s="8"/>
      <c r="HL74" s="70"/>
      <c r="HM74" s="72" t="str">
        <f>'[1]Plan Indicativo'!BL74</f>
        <v>IMEBU</v>
      </c>
    </row>
    <row r="75" spans="1:221" ht="45">
      <c r="A75" s="18">
        <f>'[1]Plan Indicativo'!A75</f>
        <v>67</v>
      </c>
      <c r="B75" s="4" t="str">
        <f>'[1]Plan Indicativo'!B75</f>
        <v>LE-2</v>
      </c>
      <c r="C75" s="5" t="str">
        <f>'[1]Plan Indicativo'!C75</f>
        <v>Territorio seguro que progresa</v>
      </c>
      <c r="D75" s="5" t="str">
        <f>'[1]Plan Indicativo'!D75</f>
        <v>Comercio, industria y turismo</v>
      </c>
      <c r="E75" s="4">
        <f>'[1]Plan Indicativo'!E75</f>
        <v>35</v>
      </c>
      <c r="F75" s="6" t="str">
        <f>'[1]Plan Indicativo'!F75</f>
        <v>Mejorar el Índice de competitividad de Bucaramanga 6,47 puntos</v>
      </c>
      <c r="G75" s="6" t="str">
        <f>'[1]Plan Indicativo'!G75</f>
        <v>Aumentar  a 60 %  la Tasa de  supervivencia empresarial en  Bucaramanga</v>
      </c>
      <c r="H75" s="4" t="str">
        <f>'[1]Plan Indicativo'!H75</f>
        <v>00000022</v>
      </c>
      <c r="I75" s="6" t="str">
        <f>'[1]Plan Indicativo'!I75</f>
        <v>Tasa de supervivencia empresarial</v>
      </c>
      <c r="J75" s="4">
        <f>'[1]Plan Indicativo'!J75</f>
        <v>0.51200000000000001</v>
      </c>
      <c r="K75" s="4">
        <f>'[1]Plan Indicativo'!K75</f>
        <v>0.6</v>
      </c>
      <c r="L75" s="4" t="str">
        <f>'[1]Plan Indicativo'!L75</f>
        <v>3502</v>
      </c>
      <c r="M75" s="5" t="str">
        <f>'[1]Plan Indicativo'!M75</f>
        <v>Productividad y competitividad de las empresas colombianas (3502)</v>
      </c>
      <c r="N75" s="4" t="str">
        <f>'[1]Plan Indicativo'!N75</f>
        <v>3502004</v>
      </c>
      <c r="O75" s="6" t="str">
        <f>'[1]Plan Indicativo'!O75</f>
        <v>Beneficiar a 8.000 Empresas con líneas especiales de crédito</v>
      </c>
      <c r="P75" s="4">
        <f>'[1]Plan Indicativo'!P75</f>
        <v>350200400</v>
      </c>
      <c r="Q75" s="6" t="str">
        <f>'[1]Plan Indicativo'!Q75</f>
        <v>Empresas beneficiadas (350200400)</v>
      </c>
      <c r="R75" s="4" t="str">
        <f>'[1]Plan Indicativo'!AC75</f>
        <v>Acumulativa</v>
      </c>
      <c r="S75" s="4">
        <f>'[1]Plan Indicativo'!AD75</f>
        <v>8</v>
      </c>
      <c r="T75" s="7">
        <f>'[1]Plan Indicativo'!R75</f>
        <v>10331</v>
      </c>
      <c r="U75" s="4" t="str">
        <f>'[1]Plan Indicativo'!S75</f>
        <v>Número</v>
      </c>
      <c r="V75" s="20">
        <f>'[1]Plan Indicativo'!T75</f>
        <v>8000</v>
      </c>
      <c r="W75" s="116">
        <f>'[1]Plan Indicativo'!U75</f>
        <v>1604</v>
      </c>
      <c r="X75" s="158">
        <f>'[1]Plan Indicativo'!V75</f>
        <v>0.20050000000000001</v>
      </c>
      <c r="Y75" s="189">
        <f>'[1]Plan Indicativo'!W75</f>
        <v>2100</v>
      </c>
      <c r="Z75" s="158">
        <f>'[1]Plan Indicativo'!X75</f>
        <v>0.26250000000000001</v>
      </c>
      <c r="AA75" s="113">
        <f>'[1]Plan Indicativo'!Y75</f>
        <v>2100</v>
      </c>
      <c r="AB75" s="158">
        <f>'[1]Plan Indicativo'!Z75</f>
        <v>0.26250000000000001</v>
      </c>
      <c r="AC75" s="113">
        <f>'[1]Plan Indicativo'!AA75</f>
        <v>2196</v>
      </c>
      <c r="AD75" s="24">
        <f>'[1]Plan Indicativo'!AB75</f>
        <v>0.27450000000000002</v>
      </c>
      <c r="AE75" s="116">
        <v>1604</v>
      </c>
      <c r="AF75" s="113">
        <f>'[15]Plan de Acción-metas'!O14</f>
        <v>1266</v>
      </c>
      <c r="AG75" s="113"/>
      <c r="AH75" s="259"/>
      <c r="AI75" s="11">
        <f t="shared" si="22"/>
        <v>1</v>
      </c>
      <c r="AJ75" s="99">
        <f t="shared" si="27"/>
        <v>1</v>
      </c>
      <c r="AK75" s="11">
        <f t="shared" si="31"/>
        <v>0.60285714285714287</v>
      </c>
      <c r="AL75" s="75">
        <f t="shared" si="28"/>
        <v>0.60285714285714287</v>
      </c>
      <c r="AM75" s="11">
        <f t="shared" si="32"/>
        <v>0</v>
      </c>
      <c r="AN75" s="75">
        <f t="shared" si="29"/>
        <v>0</v>
      </c>
      <c r="AO75" s="11">
        <f t="shared" si="33"/>
        <v>0</v>
      </c>
      <c r="AP75" s="75">
        <f t="shared" si="30"/>
        <v>0</v>
      </c>
      <c r="AQ75" s="12">
        <f t="shared" si="34"/>
        <v>0.35875000000000001</v>
      </c>
      <c r="AR75" s="11">
        <f>+SUM(AE75:AH75)/V75</f>
        <v>0.35875000000000001</v>
      </c>
      <c r="AS75" s="100">
        <f t="shared" si="35"/>
        <v>0.35875000000000001</v>
      </c>
      <c r="AT75" s="25">
        <v>2652720614.6399999</v>
      </c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>
        <v>43301064</v>
      </c>
      <c r="BG75" s="20"/>
      <c r="BH75" s="48">
        <f t="shared" si="36"/>
        <v>2696021678.6399999</v>
      </c>
      <c r="BI75" s="23">
        <v>1097812269</v>
      </c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>
        <v>43301064</v>
      </c>
      <c r="BV75" s="20"/>
      <c r="BW75" s="53">
        <f t="shared" si="37"/>
        <v>1141113333</v>
      </c>
      <c r="BX75" s="54">
        <v>1141113333</v>
      </c>
      <c r="BY75" s="55">
        <v>1141113333</v>
      </c>
      <c r="BZ75" s="62">
        <f t="shared" si="38"/>
        <v>0.42325821859697776</v>
      </c>
      <c r="CA75" s="63">
        <f t="shared" si="39"/>
        <v>0.42325821859697776</v>
      </c>
      <c r="CB75" s="64">
        <f t="shared" si="40"/>
        <v>0.42325821859697776</v>
      </c>
      <c r="CC75" s="23">
        <f>'[15]Plan de Acción-metas'!R14</f>
        <v>150000000</v>
      </c>
      <c r="CD75" s="7">
        <f>'[15]Plan de Acción-metas'!S14</f>
        <v>0</v>
      </c>
      <c r="CE75" s="7">
        <f>'[15]Plan de Acción-metas'!T14</f>
        <v>0</v>
      </c>
      <c r="CF75" s="7">
        <f>'[15]Plan de Acción-metas'!U14</f>
        <v>0</v>
      </c>
      <c r="CG75" s="7">
        <f>'[15]Plan de Acción-metas'!V14</f>
        <v>0</v>
      </c>
      <c r="CH75" s="7">
        <f>'[15]Plan de Acción-metas'!W14</f>
        <v>0</v>
      </c>
      <c r="CI75" s="7">
        <f>'[15]Plan de Acción-metas'!X14</f>
        <v>0</v>
      </c>
      <c r="CJ75" s="7">
        <f>'[15]Plan de Acción-metas'!Y14</f>
        <v>0</v>
      </c>
      <c r="CK75" s="7">
        <f>'[15]Plan de Acción-metas'!Z14</f>
        <v>0</v>
      </c>
      <c r="CL75" s="7">
        <f>'[15]Plan de Acción-metas'!AA14</f>
        <v>0</v>
      </c>
      <c r="CM75" s="7">
        <f>'[15]Plan de Acción-metas'!AB14</f>
        <v>0</v>
      </c>
      <c r="CN75" s="7">
        <f>'[15]Plan de Acción-metas'!AC14</f>
        <v>0</v>
      </c>
      <c r="CO75" s="7">
        <f>'[15]Plan de Acción-metas'!AD14</f>
        <v>0</v>
      </c>
      <c r="CP75" s="20">
        <f>'[15]Plan de Acción-metas'!AE14</f>
        <v>2000000000</v>
      </c>
      <c r="CQ75" s="48">
        <f t="shared" si="41"/>
        <v>2150000000</v>
      </c>
      <c r="CR75" s="23">
        <f>'[15]Plan de Acción-metas'!AG14</f>
        <v>149320000</v>
      </c>
      <c r="CS75" s="7">
        <f>'[15]Plan de Acción-metas'!AH14</f>
        <v>0</v>
      </c>
      <c r="CT75" s="7">
        <f>'[15]Plan de Acción-metas'!AI14</f>
        <v>0</v>
      </c>
      <c r="CU75" s="7">
        <f>'[15]Plan de Acción-metas'!AJ14</f>
        <v>0</v>
      </c>
      <c r="CV75" s="7">
        <f>'[15]Plan de Acción-metas'!AK14</f>
        <v>0</v>
      </c>
      <c r="CW75" s="7">
        <f>'[15]Plan de Acción-metas'!AL14</f>
        <v>0</v>
      </c>
      <c r="CX75" s="7">
        <f>'[15]Plan de Acción-metas'!AM14</f>
        <v>0</v>
      </c>
      <c r="CY75" s="7">
        <f>'[15]Plan de Acción-metas'!AN14</f>
        <v>0</v>
      </c>
      <c r="CZ75" s="7">
        <f>'[15]Plan de Acción-metas'!AO14</f>
        <v>0</v>
      </c>
      <c r="DA75" s="7">
        <f>'[15]Plan de Acción-metas'!AP14</f>
        <v>0</v>
      </c>
      <c r="DB75" s="7">
        <f>'[15]Plan de Acción-metas'!AQ14</f>
        <v>0</v>
      </c>
      <c r="DC75" s="7">
        <f>'[15]Plan de Acción-metas'!AR14</f>
        <v>0</v>
      </c>
      <c r="DD75" s="7">
        <f>'[15]Plan de Acción-metas'!AS14</f>
        <v>0</v>
      </c>
      <c r="DE75" s="20">
        <f>'[15]Plan de Acción-metas'!AT14</f>
        <v>2000000000</v>
      </c>
      <c r="DF75" s="53">
        <f t="shared" si="42"/>
        <v>2149320000</v>
      </c>
      <c r="DG75" s="54">
        <f>'[15]Plan de Acción-metas'!AV14</f>
        <v>2149320000</v>
      </c>
      <c r="DH75" s="68">
        <f>'[15]Plan de Acción-metas'!AW14</f>
        <v>2148360000</v>
      </c>
      <c r="DI75" s="69">
        <f t="shared" si="43"/>
        <v>0.99968372093023261</v>
      </c>
      <c r="DJ75" s="63">
        <f t="shared" si="44"/>
        <v>0.99968372093023261</v>
      </c>
      <c r="DK75" s="64">
        <f t="shared" si="45"/>
        <v>0.99923720930232562</v>
      </c>
      <c r="DL75" s="25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8"/>
      <c r="ES75" s="8"/>
      <c r="ET75" s="8"/>
      <c r="EU75" s="9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8"/>
      <c r="GB75" s="8"/>
      <c r="GC75" s="8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8"/>
      <c r="HK75" s="8"/>
      <c r="HL75" s="70"/>
      <c r="HM75" s="72" t="str">
        <f>'[1]Plan Indicativo'!BL75</f>
        <v>IMEBU</v>
      </c>
    </row>
    <row r="76" spans="1:221" ht="60">
      <c r="A76" s="18">
        <f>'[1]Plan Indicativo'!A76</f>
        <v>68</v>
      </c>
      <c r="B76" s="4" t="str">
        <f>'[1]Plan Indicativo'!B76</f>
        <v>LE-2</v>
      </c>
      <c r="C76" s="5" t="str">
        <f>'[1]Plan Indicativo'!C76</f>
        <v>Territorio seguro que progresa</v>
      </c>
      <c r="D76" s="5" t="str">
        <f>'[1]Plan Indicativo'!D76</f>
        <v>Trabajo</v>
      </c>
      <c r="E76" s="4">
        <f>'[1]Plan Indicativo'!E76</f>
        <v>36</v>
      </c>
      <c r="F76" s="6" t="str">
        <f>'[1]Plan Indicativo'!F76</f>
        <v>Mejorar el Índice de competitividad de Bucaramanga 6,47 puntos</v>
      </c>
      <c r="G76" s="6" t="str">
        <f>'[1]Plan Indicativo'!G76</f>
        <v>Disminuir a 7 la Tasa de desempleo en el municipio de Bucaramanga</v>
      </c>
      <c r="H76" s="4" t="str">
        <f>'[1]Plan Indicativo'!H76</f>
        <v>00000021</v>
      </c>
      <c r="I76" s="6" t="str">
        <f>'[1]Plan Indicativo'!I76</f>
        <v>Tasa de desempleo de Bucaramanga</v>
      </c>
      <c r="J76" s="4">
        <f>'[1]Plan Indicativo'!J76</f>
        <v>7.5999999999999998E-2</v>
      </c>
      <c r="K76" s="4">
        <f>'[1]Plan Indicativo'!K76</f>
        <v>7.0000000000000007E-2</v>
      </c>
      <c r="L76" s="4" t="str">
        <f>'[1]Plan Indicativo'!L76</f>
        <v>3605</v>
      </c>
      <c r="M76" s="5" t="str">
        <f>'[1]Plan Indicativo'!M76</f>
        <v>Fomento de la investigacion, desarrollo tecnologico e innovacion del sector trabajo (3605)</v>
      </c>
      <c r="N76" s="4" t="str">
        <f>'[1]Plan Indicativo'!N76</f>
        <v>3605017</v>
      </c>
      <c r="O76" s="6" t="str">
        <f>'[1]Plan Indicativo'!O76</f>
        <v>Fortalecer técnicamente un (1) prestador del Servicio Público de Empleo y fomento empresarial</v>
      </c>
      <c r="P76" s="4">
        <f>'[1]Plan Indicativo'!P76</f>
        <v>360501700</v>
      </c>
      <c r="Q76" s="6" t="str">
        <f>'[1]Plan Indicativo'!Q76</f>
        <v>Prestadores del Servicio Público de Empleo fortalecidos técnicamente (360501700)</v>
      </c>
      <c r="R76" s="4" t="str">
        <f>'[1]Plan Indicativo'!AC76</f>
        <v>No Acumulativa</v>
      </c>
      <c r="S76" s="4">
        <f>'[1]Plan Indicativo'!AD76</f>
        <v>8</v>
      </c>
      <c r="T76" s="7">
        <f>'[1]Plan Indicativo'!R76</f>
        <v>1</v>
      </c>
      <c r="U76" s="4" t="str">
        <f>'[1]Plan Indicativo'!S76</f>
        <v>Número</v>
      </c>
      <c r="V76" s="20">
        <f>'[1]Plan Indicativo'!T76</f>
        <v>1</v>
      </c>
      <c r="W76" s="116">
        <f>'[1]Plan Indicativo'!U76</f>
        <v>1</v>
      </c>
      <c r="X76" s="158">
        <f>'[1]Plan Indicativo'!V76</f>
        <v>0.25</v>
      </c>
      <c r="Y76" s="189">
        <f>'[1]Plan Indicativo'!W76</f>
        <v>1</v>
      </c>
      <c r="Z76" s="158">
        <f>'[1]Plan Indicativo'!X76</f>
        <v>0.25</v>
      </c>
      <c r="AA76" s="113">
        <f>'[1]Plan Indicativo'!Y76</f>
        <v>1</v>
      </c>
      <c r="AB76" s="158">
        <f>'[1]Plan Indicativo'!Z76</f>
        <v>0.25</v>
      </c>
      <c r="AC76" s="113">
        <f>'[1]Plan Indicativo'!AA76</f>
        <v>1</v>
      </c>
      <c r="AD76" s="24">
        <f>'[1]Plan Indicativo'!AB76</f>
        <v>0.25</v>
      </c>
      <c r="AE76" s="116">
        <v>1</v>
      </c>
      <c r="AF76" s="113">
        <f>'[15]Plan de Acción-metas'!O15</f>
        <v>1</v>
      </c>
      <c r="AG76" s="113"/>
      <c r="AH76" s="259"/>
      <c r="AI76" s="11">
        <f t="shared" si="22"/>
        <v>1</v>
      </c>
      <c r="AJ76" s="99">
        <f t="shared" si="27"/>
        <v>1</v>
      </c>
      <c r="AK76" s="11">
        <f t="shared" si="31"/>
        <v>1</v>
      </c>
      <c r="AL76" s="75">
        <f t="shared" si="28"/>
        <v>1</v>
      </c>
      <c r="AM76" s="11">
        <f t="shared" si="32"/>
        <v>0</v>
      </c>
      <c r="AN76" s="75">
        <f t="shared" si="29"/>
        <v>0</v>
      </c>
      <c r="AO76" s="11">
        <f t="shared" si="33"/>
        <v>0</v>
      </c>
      <c r="AP76" s="75">
        <f t="shared" si="30"/>
        <v>0</v>
      </c>
      <c r="AQ76" s="12">
        <f t="shared" si="34"/>
        <v>0.5</v>
      </c>
      <c r="AR76" s="11">
        <f>+AVERAGE(AJ76,AL76,AN76,AP76)</f>
        <v>0.5</v>
      </c>
      <c r="AS76" s="100">
        <f t="shared" si="35"/>
        <v>0.5</v>
      </c>
      <c r="AT76" s="25">
        <v>533206944</v>
      </c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20"/>
      <c r="BH76" s="48">
        <f t="shared" si="36"/>
        <v>533206944</v>
      </c>
      <c r="BI76" s="23">
        <v>339073334</v>
      </c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20"/>
      <c r="BW76" s="53">
        <f t="shared" si="37"/>
        <v>339073334</v>
      </c>
      <c r="BX76" s="54">
        <v>319223334</v>
      </c>
      <c r="BY76" s="55">
        <v>319223334</v>
      </c>
      <c r="BZ76" s="62">
        <f t="shared" si="38"/>
        <v>0.63591319996012652</v>
      </c>
      <c r="CA76" s="63">
        <f t="shared" si="39"/>
        <v>0.59868562777006895</v>
      </c>
      <c r="CB76" s="64">
        <f t="shared" si="40"/>
        <v>0.59868562777006895</v>
      </c>
      <c r="CC76" s="23">
        <f>'[15]Plan de Acción-metas'!R15</f>
        <v>283500000</v>
      </c>
      <c r="CD76" s="7">
        <f>'[15]Plan de Acción-metas'!S15</f>
        <v>0</v>
      </c>
      <c r="CE76" s="7">
        <f>'[15]Plan de Acción-metas'!T15</f>
        <v>0</v>
      </c>
      <c r="CF76" s="7">
        <f>'[15]Plan de Acción-metas'!U15</f>
        <v>0</v>
      </c>
      <c r="CG76" s="7">
        <f>'[15]Plan de Acción-metas'!V15</f>
        <v>0</v>
      </c>
      <c r="CH76" s="7">
        <f>'[15]Plan de Acción-metas'!W15</f>
        <v>0</v>
      </c>
      <c r="CI76" s="7">
        <f>'[15]Plan de Acción-metas'!X15</f>
        <v>0</v>
      </c>
      <c r="CJ76" s="7">
        <f>'[15]Plan de Acción-metas'!Y15</f>
        <v>0</v>
      </c>
      <c r="CK76" s="7">
        <f>'[15]Plan de Acción-metas'!Z15</f>
        <v>0</v>
      </c>
      <c r="CL76" s="7">
        <f>'[15]Plan de Acción-metas'!AA15</f>
        <v>0</v>
      </c>
      <c r="CM76" s="7">
        <f>'[15]Plan de Acción-metas'!AB15</f>
        <v>0</v>
      </c>
      <c r="CN76" s="7">
        <f>'[15]Plan de Acción-metas'!AC15</f>
        <v>0</v>
      </c>
      <c r="CO76" s="7">
        <f>'[15]Plan de Acción-metas'!AD15</f>
        <v>0</v>
      </c>
      <c r="CP76" s="20">
        <f>'[15]Plan de Acción-metas'!AE15</f>
        <v>50000000</v>
      </c>
      <c r="CQ76" s="48">
        <f t="shared" si="41"/>
        <v>333500000</v>
      </c>
      <c r="CR76" s="23">
        <f>'[15]Plan de Acción-metas'!AG15</f>
        <v>277803332.67000002</v>
      </c>
      <c r="CS76" s="7">
        <f>'[15]Plan de Acción-metas'!AH15</f>
        <v>0</v>
      </c>
      <c r="CT76" s="7">
        <f>'[15]Plan de Acción-metas'!AI15</f>
        <v>0</v>
      </c>
      <c r="CU76" s="7">
        <f>'[15]Plan de Acción-metas'!AJ15</f>
        <v>0</v>
      </c>
      <c r="CV76" s="7">
        <f>'[15]Plan de Acción-metas'!AK15</f>
        <v>0</v>
      </c>
      <c r="CW76" s="7">
        <f>'[15]Plan de Acción-metas'!AL15</f>
        <v>0</v>
      </c>
      <c r="CX76" s="7">
        <f>'[15]Plan de Acción-metas'!AM15</f>
        <v>0</v>
      </c>
      <c r="CY76" s="7">
        <f>'[15]Plan de Acción-metas'!AN15</f>
        <v>0</v>
      </c>
      <c r="CZ76" s="7">
        <f>'[15]Plan de Acción-metas'!AO15</f>
        <v>0</v>
      </c>
      <c r="DA76" s="7">
        <f>'[15]Plan de Acción-metas'!AP15</f>
        <v>0</v>
      </c>
      <c r="DB76" s="7">
        <f>'[15]Plan de Acción-metas'!AQ15</f>
        <v>0</v>
      </c>
      <c r="DC76" s="7">
        <f>'[15]Plan de Acción-metas'!AR15</f>
        <v>0</v>
      </c>
      <c r="DD76" s="7">
        <f>'[15]Plan de Acción-metas'!AS15</f>
        <v>0</v>
      </c>
      <c r="DE76" s="20">
        <f>'[15]Plan de Acción-metas'!AT15</f>
        <v>49899999.659999996</v>
      </c>
      <c r="DF76" s="53">
        <f t="shared" si="42"/>
        <v>327703332.33000004</v>
      </c>
      <c r="DG76" s="54">
        <f>'[15]Plan de Acción-metas'!AV15</f>
        <v>327703332.33000004</v>
      </c>
      <c r="DH76" s="68">
        <f>'[15]Plan de Acción-metas'!AW15</f>
        <v>323703332.33000004</v>
      </c>
      <c r="DI76" s="69">
        <f t="shared" si="43"/>
        <v>0.98261868764617699</v>
      </c>
      <c r="DJ76" s="63">
        <f t="shared" si="44"/>
        <v>0.98261868764617699</v>
      </c>
      <c r="DK76" s="64">
        <f t="shared" si="45"/>
        <v>0.97062468464767626</v>
      </c>
      <c r="DL76" s="25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8"/>
      <c r="ES76" s="8"/>
      <c r="ET76" s="8"/>
      <c r="EU76" s="9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8"/>
      <c r="GB76" s="8"/>
      <c r="GC76" s="8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8"/>
      <c r="HK76" s="8"/>
      <c r="HL76" s="70"/>
      <c r="HM76" s="72" t="str">
        <f>'[1]Plan Indicativo'!BL76</f>
        <v>IMEBU</v>
      </c>
    </row>
    <row r="77" spans="1:221" ht="60">
      <c r="A77" s="18">
        <f>'[1]Plan Indicativo'!A77</f>
        <v>69</v>
      </c>
      <c r="B77" s="4" t="str">
        <f>'[1]Plan Indicativo'!B77</f>
        <v>LE-2</v>
      </c>
      <c r="C77" s="5" t="str">
        <f>'[1]Plan Indicativo'!C77</f>
        <v>Territorio seguro que progresa</v>
      </c>
      <c r="D77" s="5" t="str">
        <f>'[1]Plan Indicativo'!D77</f>
        <v>Trabajo</v>
      </c>
      <c r="E77" s="4">
        <f>'[1]Plan Indicativo'!E77</f>
        <v>36</v>
      </c>
      <c r="F77" s="6" t="str">
        <f>'[1]Plan Indicativo'!F77</f>
        <v>Mejorar el Índice de competitividad de Bucaramanga 6,47 puntos</v>
      </c>
      <c r="G77" s="6" t="str">
        <f>'[1]Plan Indicativo'!G77</f>
        <v>Aumentar  a 60 %  la Tasa de  supervivencia empresarial en  Bucaramanga</v>
      </c>
      <c r="H77" s="4" t="str">
        <f>'[1]Plan Indicativo'!H77</f>
        <v>00000022</v>
      </c>
      <c r="I77" s="6" t="str">
        <f>'[1]Plan Indicativo'!I77</f>
        <v>Tasa de supervivencia empresarial</v>
      </c>
      <c r="J77" s="4">
        <f>'[1]Plan Indicativo'!J77</f>
        <v>0.51200000000000001</v>
      </c>
      <c r="K77" s="4">
        <f>'[1]Plan Indicativo'!K77</f>
        <v>0.6</v>
      </c>
      <c r="L77" s="4" t="str">
        <f>'[1]Plan Indicativo'!L77</f>
        <v>3605</v>
      </c>
      <c r="M77" s="5" t="str">
        <f>'[1]Plan Indicativo'!M77</f>
        <v>Fomento de la investigacion, desarrollo tecnologico e innovacion del sector trabajo (3605)</v>
      </c>
      <c r="N77" s="4" t="str">
        <f>'[1]Plan Indicativo'!N77</f>
        <v>3605007</v>
      </c>
      <c r="O77" s="6" t="str">
        <f>'[1]Plan Indicativo'!O77</f>
        <v>Cofinanciar 2 proyectos de innovación y desarrollo tecnológico mediante alianzas</v>
      </c>
      <c r="P77" s="4">
        <f>'[1]Plan Indicativo'!P77</f>
        <v>360500700</v>
      </c>
      <c r="Q77" s="6" t="str">
        <f>'[1]Plan Indicativo'!Q77</f>
        <v>Proyectos de innovación y desarrollo tecnológico cofinanciados (360500700)</v>
      </c>
      <c r="R77" s="4" t="str">
        <f>'[1]Plan Indicativo'!AC77</f>
        <v>Acumulativa</v>
      </c>
      <c r="S77" s="4">
        <f>'[1]Plan Indicativo'!AD77</f>
        <v>8</v>
      </c>
      <c r="T77" s="7">
        <f>'[1]Plan Indicativo'!R77</f>
        <v>0</v>
      </c>
      <c r="U77" s="4" t="str">
        <f>'[1]Plan Indicativo'!S77</f>
        <v>Número</v>
      </c>
      <c r="V77" s="20">
        <f>'[1]Plan Indicativo'!T77</f>
        <v>2</v>
      </c>
      <c r="W77" s="116">
        <f>'[1]Plan Indicativo'!U77</f>
        <v>0</v>
      </c>
      <c r="X77" s="158">
        <f>'[1]Plan Indicativo'!V77</f>
        <v>0</v>
      </c>
      <c r="Y77" s="189">
        <f>'[1]Plan Indicativo'!W77</f>
        <v>1</v>
      </c>
      <c r="Z77" s="158">
        <f>'[1]Plan Indicativo'!X77</f>
        <v>0.5</v>
      </c>
      <c r="AA77" s="113">
        <f>'[1]Plan Indicativo'!Y77</f>
        <v>1</v>
      </c>
      <c r="AB77" s="158">
        <f>'[1]Plan Indicativo'!Z77</f>
        <v>0.5</v>
      </c>
      <c r="AC77" s="113">
        <f>'[1]Plan Indicativo'!AA77</f>
        <v>0</v>
      </c>
      <c r="AD77" s="24">
        <f>'[1]Plan Indicativo'!AB77</f>
        <v>0</v>
      </c>
      <c r="AE77" s="116">
        <v>0</v>
      </c>
      <c r="AF77" s="113">
        <f>'[15]Plan de Acción-metas'!O16</f>
        <v>0.8</v>
      </c>
      <c r="AG77" s="113"/>
      <c r="AH77" s="259"/>
      <c r="AI77" s="11" t="str">
        <f t="shared" si="22"/>
        <v xml:space="preserve"> -</v>
      </c>
      <c r="AJ77" s="99" t="str">
        <f t="shared" si="27"/>
        <v xml:space="preserve"> -</v>
      </c>
      <c r="AK77" s="11">
        <f t="shared" si="31"/>
        <v>0.8</v>
      </c>
      <c r="AL77" s="75">
        <f t="shared" si="28"/>
        <v>0.8</v>
      </c>
      <c r="AM77" s="11">
        <f t="shared" si="32"/>
        <v>0</v>
      </c>
      <c r="AN77" s="75">
        <f t="shared" si="29"/>
        <v>0</v>
      </c>
      <c r="AO77" s="11" t="str">
        <f t="shared" si="33"/>
        <v xml:space="preserve"> -</v>
      </c>
      <c r="AP77" s="75" t="str">
        <f t="shared" si="30"/>
        <v xml:space="preserve"> -</v>
      </c>
      <c r="AQ77" s="12">
        <f t="shared" si="34"/>
        <v>0.4</v>
      </c>
      <c r="AR77" s="11">
        <f>+SUM(AE77:AH77)/V77</f>
        <v>0.4</v>
      </c>
      <c r="AS77" s="100">
        <f t="shared" si="35"/>
        <v>0.4</v>
      </c>
      <c r="AT77" s="25">
        <v>114079306</v>
      </c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20"/>
      <c r="BH77" s="48">
        <f t="shared" si="36"/>
        <v>114079306</v>
      </c>
      <c r="BI77" s="23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20"/>
      <c r="BW77" s="53">
        <f t="shared" si="37"/>
        <v>0</v>
      </c>
      <c r="BX77" s="54">
        <v>0</v>
      </c>
      <c r="BY77" s="55">
        <v>0</v>
      </c>
      <c r="BZ77" s="62">
        <f t="shared" si="38"/>
        <v>0</v>
      </c>
      <c r="CA77" s="63" t="str">
        <f t="shared" si="39"/>
        <v>0,0%</v>
      </c>
      <c r="CB77" s="64" t="str">
        <f t="shared" si="40"/>
        <v>0,0%</v>
      </c>
      <c r="CC77" s="23">
        <f>'[15]Plan de Acción-metas'!R16</f>
        <v>100000000</v>
      </c>
      <c r="CD77" s="7">
        <f>'[15]Plan de Acción-metas'!S16</f>
        <v>0</v>
      </c>
      <c r="CE77" s="7">
        <f>'[15]Plan de Acción-metas'!T16</f>
        <v>0</v>
      </c>
      <c r="CF77" s="7">
        <f>'[15]Plan de Acción-metas'!U16</f>
        <v>0</v>
      </c>
      <c r="CG77" s="7">
        <f>'[15]Plan de Acción-metas'!V16</f>
        <v>0</v>
      </c>
      <c r="CH77" s="7">
        <f>'[15]Plan de Acción-metas'!W16</f>
        <v>0</v>
      </c>
      <c r="CI77" s="7">
        <f>'[15]Plan de Acción-metas'!X16</f>
        <v>0</v>
      </c>
      <c r="CJ77" s="7">
        <f>'[15]Plan de Acción-metas'!Y16</f>
        <v>0</v>
      </c>
      <c r="CK77" s="7">
        <f>'[15]Plan de Acción-metas'!Z16</f>
        <v>0</v>
      </c>
      <c r="CL77" s="7">
        <f>'[15]Plan de Acción-metas'!AA16</f>
        <v>0</v>
      </c>
      <c r="CM77" s="7">
        <f>'[15]Plan de Acción-metas'!AB16</f>
        <v>0</v>
      </c>
      <c r="CN77" s="7">
        <f>'[15]Plan de Acción-metas'!AC16</f>
        <v>0</v>
      </c>
      <c r="CO77" s="7">
        <f>'[15]Plan de Acción-metas'!AD16</f>
        <v>0</v>
      </c>
      <c r="CP77" s="20">
        <f>'[15]Plan de Acción-metas'!AE16</f>
        <v>0</v>
      </c>
      <c r="CQ77" s="48">
        <f t="shared" si="41"/>
        <v>100000000</v>
      </c>
      <c r="CR77" s="23">
        <f>'[15]Plan de Acción-metas'!AG16</f>
        <v>80000000</v>
      </c>
      <c r="CS77" s="7">
        <f>'[15]Plan de Acción-metas'!AH16</f>
        <v>0</v>
      </c>
      <c r="CT77" s="7">
        <f>'[15]Plan de Acción-metas'!AI16</f>
        <v>0</v>
      </c>
      <c r="CU77" s="7">
        <f>'[15]Plan de Acción-metas'!AJ16</f>
        <v>0</v>
      </c>
      <c r="CV77" s="7">
        <f>'[15]Plan de Acción-metas'!AK16</f>
        <v>0</v>
      </c>
      <c r="CW77" s="7">
        <f>'[15]Plan de Acción-metas'!AL16</f>
        <v>0</v>
      </c>
      <c r="CX77" s="7">
        <f>'[15]Plan de Acción-metas'!AM16</f>
        <v>0</v>
      </c>
      <c r="CY77" s="7">
        <f>'[15]Plan de Acción-metas'!AN16</f>
        <v>0</v>
      </c>
      <c r="CZ77" s="7">
        <f>'[15]Plan de Acción-metas'!AO16</f>
        <v>0</v>
      </c>
      <c r="DA77" s="7">
        <f>'[15]Plan de Acción-metas'!AP16</f>
        <v>0</v>
      </c>
      <c r="DB77" s="7">
        <f>'[15]Plan de Acción-metas'!AQ16</f>
        <v>0</v>
      </c>
      <c r="DC77" s="7">
        <f>'[15]Plan de Acción-metas'!AR16</f>
        <v>0</v>
      </c>
      <c r="DD77" s="7">
        <f>'[15]Plan de Acción-metas'!AS16</f>
        <v>0</v>
      </c>
      <c r="DE77" s="20">
        <f>'[15]Plan de Acción-metas'!AT16</f>
        <v>0</v>
      </c>
      <c r="DF77" s="53">
        <f t="shared" si="42"/>
        <v>80000000</v>
      </c>
      <c r="DG77" s="54">
        <f>'[15]Plan de Acción-metas'!AV16</f>
        <v>80000000</v>
      </c>
      <c r="DH77" s="68">
        <f>'[15]Plan de Acción-metas'!AW16</f>
        <v>0</v>
      </c>
      <c r="DI77" s="69">
        <f t="shared" si="43"/>
        <v>0.8</v>
      </c>
      <c r="DJ77" s="63">
        <f t="shared" si="44"/>
        <v>0.8</v>
      </c>
      <c r="DK77" s="64">
        <f t="shared" si="45"/>
        <v>0</v>
      </c>
      <c r="DL77" s="25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8"/>
      <c r="ES77" s="8"/>
      <c r="ET77" s="8"/>
      <c r="EU77" s="9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8"/>
      <c r="GB77" s="8"/>
      <c r="GC77" s="8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8"/>
      <c r="HK77" s="8"/>
      <c r="HL77" s="70"/>
      <c r="HM77" s="72" t="str">
        <f>'[1]Plan Indicativo'!BL77</f>
        <v>IMEBU</v>
      </c>
    </row>
    <row r="78" spans="1:221" ht="60">
      <c r="A78" s="18">
        <f>'[1]Plan Indicativo'!A78</f>
        <v>70</v>
      </c>
      <c r="B78" s="4" t="str">
        <f>'[1]Plan Indicativo'!B78</f>
        <v>LE-2</v>
      </c>
      <c r="C78" s="5" t="str">
        <f>'[1]Plan Indicativo'!C78</f>
        <v>Territorio seguro que progresa</v>
      </c>
      <c r="D78" s="5" t="str">
        <f>'[1]Plan Indicativo'!D78</f>
        <v>Comercio, industria y turismo</v>
      </c>
      <c r="E78" s="4">
        <f>'[1]Plan Indicativo'!E78</f>
        <v>35</v>
      </c>
      <c r="F78" s="6" t="str">
        <f>'[1]Plan Indicativo'!F78</f>
        <v>Mejorar el Índice de competitividad de Bucaramanga 6,47 puntos</v>
      </c>
      <c r="G78" s="6" t="str">
        <f>'[1]Plan Indicativo'!G78</f>
        <v>Aumentar  a 60 %  la Tasa de  supervivencia empresarial en  Bucaramanga</v>
      </c>
      <c r="H78" s="4" t="str">
        <f>'[1]Plan Indicativo'!H78</f>
        <v>00000022</v>
      </c>
      <c r="I78" s="6" t="str">
        <f>'[1]Plan Indicativo'!I78</f>
        <v>Tasa de supervivencia empresarial</v>
      </c>
      <c r="J78" s="4">
        <f>'[1]Plan Indicativo'!J78</f>
        <v>0.51200000000000001</v>
      </c>
      <c r="K78" s="4">
        <f>'[1]Plan Indicativo'!K78</f>
        <v>0.6</v>
      </c>
      <c r="L78" s="4" t="str">
        <f>'[1]Plan Indicativo'!L78</f>
        <v>3502</v>
      </c>
      <c r="M78" s="5" t="str">
        <f>'[1]Plan Indicativo'!M78</f>
        <v>Productividad y competitividad de las empresas colombianas (3502)</v>
      </c>
      <c r="N78" s="4" t="str">
        <f>'[1]Plan Indicativo'!N78</f>
        <v>3502010</v>
      </c>
      <c r="O78" s="6" t="str">
        <f>'[1]Plan Indicativo'!O78</f>
        <v>Cofinanciar 8 proyectos para agregar valor a los productos y/o mejorar los canales de comercialización, asi como para el Desarrollo de cadenas productivas</v>
      </c>
      <c r="P78" s="4">
        <f>'[1]Plan Indicativo'!P78</f>
        <v>350201000</v>
      </c>
      <c r="Q78" s="6" t="str">
        <f>'[1]Plan Indicativo'!Q78</f>
        <v>Proyectos cofinanciados para agregar valor a los productos y/o mejorar los canales de comercialización (350201000)</v>
      </c>
      <c r="R78" s="4" t="str">
        <f>'[1]Plan Indicativo'!AC78</f>
        <v>Acumulativa</v>
      </c>
      <c r="S78" s="4" t="str">
        <f>'[1]Plan Indicativo'!AD78</f>
        <v>8, 9</v>
      </c>
      <c r="T78" s="7">
        <f>'[1]Plan Indicativo'!R78</f>
        <v>0</v>
      </c>
      <c r="U78" s="4" t="str">
        <f>'[1]Plan Indicativo'!S78</f>
        <v>Número</v>
      </c>
      <c r="V78" s="20">
        <f>'[1]Plan Indicativo'!T78</f>
        <v>8</v>
      </c>
      <c r="W78" s="116">
        <f>'[1]Plan Indicativo'!U78</f>
        <v>0</v>
      </c>
      <c r="X78" s="158">
        <f>'[1]Plan Indicativo'!V78</f>
        <v>0</v>
      </c>
      <c r="Y78" s="189">
        <f>'[1]Plan Indicativo'!W78</f>
        <v>2</v>
      </c>
      <c r="Z78" s="158">
        <f>'[1]Plan Indicativo'!X78</f>
        <v>0.25</v>
      </c>
      <c r="AA78" s="113">
        <f>'[1]Plan Indicativo'!Y78</f>
        <v>3</v>
      </c>
      <c r="AB78" s="158">
        <f>'[1]Plan Indicativo'!Z78</f>
        <v>0.375</v>
      </c>
      <c r="AC78" s="113">
        <f>'[1]Plan Indicativo'!AA78</f>
        <v>3</v>
      </c>
      <c r="AD78" s="24">
        <f>'[1]Plan Indicativo'!AB78</f>
        <v>0.375</v>
      </c>
      <c r="AE78" s="116">
        <v>0.2</v>
      </c>
      <c r="AF78" s="113">
        <f>'[15]Plan de Acción-metas'!O17</f>
        <v>2</v>
      </c>
      <c r="AG78" s="113"/>
      <c r="AH78" s="259"/>
      <c r="AI78" s="11" t="str">
        <f t="shared" si="22"/>
        <v xml:space="preserve"> -</v>
      </c>
      <c r="AJ78" s="99" t="str">
        <f t="shared" si="27"/>
        <v xml:space="preserve"> -</v>
      </c>
      <c r="AK78" s="11">
        <f t="shared" si="31"/>
        <v>1</v>
      </c>
      <c r="AL78" s="75">
        <f t="shared" si="28"/>
        <v>1</v>
      </c>
      <c r="AM78" s="11">
        <f t="shared" si="32"/>
        <v>0</v>
      </c>
      <c r="AN78" s="75">
        <f t="shared" si="29"/>
        <v>0</v>
      </c>
      <c r="AO78" s="11">
        <f t="shared" si="33"/>
        <v>0</v>
      </c>
      <c r="AP78" s="75">
        <f t="shared" si="30"/>
        <v>0</v>
      </c>
      <c r="AQ78" s="12">
        <f t="shared" si="34"/>
        <v>0.27500000000000002</v>
      </c>
      <c r="AR78" s="11">
        <f>+SUM(AE78:AH78)/V78</f>
        <v>0.27500000000000002</v>
      </c>
      <c r="AS78" s="100">
        <f t="shared" si="35"/>
        <v>0.27500000000000002</v>
      </c>
      <c r="AT78" s="25">
        <v>170000000</v>
      </c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20"/>
      <c r="BH78" s="48">
        <f t="shared" si="36"/>
        <v>170000000</v>
      </c>
      <c r="BI78" s="23">
        <v>3737000</v>
      </c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20"/>
      <c r="BW78" s="53">
        <f t="shared" si="37"/>
        <v>3737000</v>
      </c>
      <c r="BX78" s="54">
        <v>0</v>
      </c>
      <c r="BY78" s="55">
        <v>0</v>
      </c>
      <c r="BZ78" s="62">
        <f t="shared" si="38"/>
        <v>2.198235294117647E-2</v>
      </c>
      <c r="CA78" s="63">
        <f t="shared" si="39"/>
        <v>0</v>
      </c>
      <c r="CB78" s="64" t="str">
        <f t="shared" si="40"/>
        <v>0,0%</v>
      </c>
      <c r="CC78" s="23">
        <f>'[15]Plan de Acción-metas'!R17</f>
        <v>150000000</v>
      </c>
      <c r="CD78" s="7">
        <f>'[15]Plan de Acción-metas'!S17</f>
        <v>0</v>
      </c>
      <c r="CE78" s="7">
        <f>'[15]Plan de Acción-metas'!T17</f>
        <v>0</v>
      </c>
      <c r="CF78" s="7">
        <f>'[15]Plan de Acción-metas'!U17</f>
        <v>0</v>
      </c>
      <c r="CG78" s="7">
        <f>'[15]Plan de Acción-metas'!V17</f>
        <v>0</v>
      </c>
      <c r="CH78" s="7">
        <f>'[15]Plan de Acción-metas'!W17</f>
        <v>0</v>
      </c>
      <c r="CI78" s="7">
        <f>'[15]Plan de Acción-metas'!X17</f>
        <v>0</v>
      </c>
      <c r="CJ78" s="7">
        <f>'[15]Plan de Acción-metas'!Y17</f>
        <v>0</v>
      </c>
      <c r="CK78" s="7">
        <f>'[15]Plan de Acción-metas'!Z17</f>
        <v>0</v>
      </c>
      <c r="CL78" s="7">
        <f>'[15]Plan de Acción-metas'!AA17</f>
        <v>0</v>
      </c>
      <c r="CM78" s="7">
        <f>'[15]Plan de Acción-metas'!AB17</f>
        <v>0</v>
      </c>
      <c r="CN78" s="7">
        <f>'[15]Plan de Acción-metas'!AC17</f>
        <v>0</v>
      </c>
      <c r="CO78" s="7">
        <f>'[15]Plan de Acción-metas'!AD17</f>
        <v>0</v>
      </c>
      <c r="CP78" s="20">
        <f>'[15]Plan de Acción-metas'!AE17</f>
        <v>340435269.62</v>
      </c>
      <c r="CQ78" s="48">
        <f t="shared" si="41"/>
        <v>490435269.62</v>
      </c>
      <c r="CR78" s="23">
        <f>'[15]Plan de Acción-metas'!AG17</f>
        <v>145946661.18000001</v>
      </c>
      <c r="CS78" s="7">
        <f>'[15]Plan de Acción-metas'!AH17</f>
        <v>0</v>
      </c>
      <c r="CT78" s="7">
        <f>'[15]Plan de Acción-metas'!AI17</f>
        <v>0</v>
      </c>
      <c r="CU78" s="7">
        <f>'[15]Plan de Acción-metas'!AJ17</f>
        <v>0</v>
      </c>
      <c r="CV78" s="7">
        <f>'[15]Plan de Acción-metas'!AK17</f>
        <v>0</v>
      </c>
      <c r="CW78" s="7">
        <f>'[15]Plan de Acción-metas'!AL17</f>
        <v>0</v>
      </c>
      <c r="CX78" s="7">
        <f>'[15]Plan de Acción-metas'!AM17</f>
        <v>0</v>
      </c>
      <c r="CY78" s="7">
        <f>'[15]Plan de Acción-metas'!AN17</f>
        <v>0</v>
      </c>
      <c r="CZ78" s="7">
        <f>'[15]Plan de Acción-metas'!AO17</f>
        <v>0</v>
      </c>
      <c r="DA78" s="7">
        <f>'[15]Plan de Acción-metas'!AP17</f>
        <v>0</v>
      </c>
      <c r="DB78" s="7">
        <f>'[15]Plan de Acción-metas'!AQ17</f>
        <v>0</v>
      </c>
      <c r="DC78" s="7">
        <f>'[15]Plan de Acción-metas'!AR17</f>
        <v>0</v>
      </c>
      <c r="DD78" s="7">
        <f>'[15]Plan de Acción-metas'!AS17</f>
        <v>0</v>
      </c>
      <c r="DE78" s="20">
        <f>'[15]Plan de Acción-metas'!AT17</f>
        <v>340435269.62</v>
      </c>
      <c r="DF78" s="53">
        <f t="shared" si="42"/>
        <v>486381930.80000001</v>
      </c>
      <c r="DG78" s="54">
        <f>'[15]Plan de Acción-metas'!AV17</f>
        <v>486381930.80000001</v>
      </c>
      <c r="DH78" s="68">
        <f>'[15]Plan de Acción-metas'!AW17</f>
        <v>76000000</v>
      </c>
      <c r="DI78" s="69">
        <f t="shared" si="43"/>
        <v>0.99173522160602234</v>
      </c>
      <c r="DJ78" s="63">
        <f t="shared" si="44"/>
        <v>0.99173522160602234</v>
      </c>
      <c r="DK78" s="64">
        <f t="shared" si="45"/>
        <v>0.15496438512443542</v>
      </c>
      <c r="DL78" s="25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8"/>
      <c r="ES78" s="8"/>
      <c r="ET78" s="8"/>
      <c r="EU78" s="9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8"/>
      <c r="GB78" s="8"/>
      <c r="GC78" s="8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8"/>
      <c r="HK78" s="8"/>
      <c r="HL78" s="70"/>
      <c r="HM78" s="72" t="str">
        <f>'[1]Plan Indicativo'!BL78</f>
        <v>IMEBU</v>
      </c>
    </row>
    <row r="79" spans="1:221" ht="45">
      <c r="A79" s="18">
        <f>'[1]Plan Indicativo'!A79</f>
        <v>71</v>
      </c>
      <c r="B79" s="4" t="str">
        <f>'[1]Plan Indicativo'!B79</f>
        <v>LE-2</v>
      </c>
      <c r="C79" s="5" t="str">
        <f>'[1]Plan Indicativo'!C79</f>
        <v>Territorio seguro que progresa</v>
      </c>
      <c r="D79" s="5" t="str">
        <f>'[1]Plan Indicativo'!D79</f>
        <v>Comercio, industria y turismo</v>
      </c>
      <c r="E79" s="4">
        <f>'[1]Plan Indicativo'!E79</f>
        <v>35</v>
      </c>
      <c r="F79" s="6" t="str">
        <f>'[1]Plan Indicativo'!F79</f>
        <v>Mejorar el Índice de competitividad de Bucaramanga 6,47 puntos</v>
      </c>
      <c r="G79" s="6" t="str">
        <f>'[1]Plan Indicativo'!G79</f>
        <v>Aumentar  a 60 %  la Tasa de  supervivencia empresarial en  Bucaramanga</v>
      </c>
      <c r="H79" s="4" t="str">
        <f>'[1]Plan Indicativo'!H79</f>
        <v>00000022</v>
      </c>
      <c r="I79" s="6" t="str">
        <f>'[1]Plan Indicativo'!I79</f>
        <v>Tasa de supervivencia empresarial</v>
      </c>
      <c r="J79" s="4">
        <f>'[1]Plan Indicativo'!J79</f>
        <v>0.51200000000000001</v>
      </c>
      <c r="K79" s="4">
        <f>'[1]Plan Indicativo'!K79</f>
        <v>0.6</v>
      </c>
      <c r="L79" s="4" t="str">
        <f>'[1]Plan Indicativo'!L79</f>
        <v>3502</v>
      </c>
      <c r="M79" s="5" t="str">
        <f>'[1]Plan Indicativo'!M79</f>
        <v>Productividad y competitividad de las empresas colombianas (3502)</v>
      </c>
      <c r="N79" s="4" t="str">
        <f>'[1]Plan Indicativo'!N79</f>
        <v>3502008</v>
      </c>
      <c r="O79" s="6" t="str">
        <f>'[1]Plan Indicativo'!O79</f>
        <v>Asistir 2 proyectos de alto impacto para el fortalecimiento y desarrollo de cadenas productiva</v>
      </c>
      <c r="P79" s="4">
        <f>'[1]Plan Indicativo'!P79</f>
        <v>350200800</v>
      </c>
      <c r="Q79" s="6" t="str">
        <f>'[1]Plan Indicativo'!Q79</f>
        <v>Proyectos de alto impacto asistidos para el fortalecimiento de cadenas productivas (350200800)</v>
      </c>
      <c r="R79" s="4" t="str">
        <f>'[1]Plan Indicativo'!AC79</f>
        <v>No Acumulativa</v>
      </c>
      <c r="S79" s="4">
        <f>'[1]Plan Indicativo'!AD79</f>
        <v>8.9</v>
      </c>
      <c r="T79" s="7">
        <f>'[1]Plan Indicativo'!R79</f>
        <v>0</v>
      </c>
      <c r="U79" s="4" t="str">
        <f>'[1]Plan Indicativo'!S79</f>
        <v>Número</v>
      </c>
      <c r="V79" s="20">
        <f>'[1]Plan Indicativo'!T79</f>
        <v>2</v>
      </c>
      <c r="W79" s="260">
        <f>'[1]Plan Indicativo'!U79</f>
        <v>0.5</v>
      </c>
      <c r="X79" s="158">
        <f>'[1]Plan Indicativo'!V79</f>
        <v>0.1</v>
      </c>
      <c r="Y79" s="189">
        <f>'[1]Plan Indicativo'!W79</f>
        <v>2</v>
      </c>
      <c r="Z79" s="158">
        <f>'[1]Plan Indicativo'!X79</f>
        <v>0.3</v>
      </c>
      <c r="AA79" s="113">
        <f>'[1]Plan Indicativo'!Y79</f>
        <v>2</v>
      </c>
      <c r="AB79" s="158">
        <f>'[1]Plan Indicativo'!Z79</f>
        <v>0.3</v>
      </c>
      <c r="AC79" s="113">
        <f>'[1]Plan Indicativo'!AA79</f>
        <v>2</v>
      </c>
      <c r="AD79" s="24">
        <f>'[1]Plan Indicativo'!AB79</f>
        <v>0.3</v>
      </c>
      <c r="AE79" s="260">
        <v>0.5</v>
      </c>
      <c r="AF79" s="261">
        <f>'[15]Plan de Acción-metas'!O18</f>
        <v>2</v>
      </c>
      <c r="AG79" s="261"/>
      <c r="AH79" s="262"/>
      <c r="AI79" s="11">
        <f t="shared" si="22"/>
        <v>1</v>
      </c>
      <c r="AJ79" s="99">
        <f t="shared" si="27"/>
        <v>1</v>
      </c>
      <c r="AK79" s="11">
        <f t="shared" si="31"/>
        <v>1</v>
      </c>
      <c r="AL79" s="75">
        <f t="shared" si="28"/>
        <v>1</v>
      </c>
      <c r="AM79" s="11">
        <f t="shared" si="32"/>
        <v>0</v>
      </c>
      <c r="AN79" s="75">
        <f t="shared" si="29"/>
        <v>0</v>
      </c>
      <c r="AO79" s="11">
        <f t="shared" si="33"/>
        <v>0</v>
      </c>
      <c r="AP79" s="75">
        <f t="shared" si="30"/>
        <v>0</v>
      </c>
      <c r="AQ79" s="12">
        <f t="shared" si="34"/>
        <v>0.5</v>
      </c>
      <c r="AR79" s="11">
        <f>+AVERAGE(AJ79,AL79,AN79,AP79)</f>
        <v>0.5</v>
      </c>
      <c r="AS79" s="100">
        <f t="shared" si="35"/>
        <v>0.5</v>
      </c>
      <c r="AT79" s="25">
        <v>594928437.5</v>
      </c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20"/>
      <c r="BH79" s="48">
        <f t="shared" si="36"/>
        <v>594928437.5</v>
      </c>
      <c r="BI79" s="23">
        <v>175000000</v>
      </c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20"/>
      <c r="BW79" s="53">
        <f t="shared" si="37"/>
        <v>175000000</v>
      </c>
      <c r="BX79" s="54">
        <v>0</v>
      </c>
      <c r="BY79" s="55">
        <v>0</v>
      </c>
      <c r="BZ79" s="62">
        <f t="shared" si="38"/>
        <v>0.29415302575782487</v>
      </c>
      <c r="CA79" s="63">
        <f t="shared" si="39"/>
        <v>0</v>
      </c>
      <c r="CB79" s="64" t="str">
        <f t="shared" si="40"/>
        <v>0,0%</v>
      </c>
      <c r="CC79" s="23">
        <f>'[15]Plan de Acción-metas'!R18</f>
        <v>1100000000</v>
      </c>
      <c r="CD79" s="7">
        <f>'[15]Plan de Acción-metas'!S18</f>
        <v>0</v>
      </c>
      <c r="CE79" s="7">
        <f>'[15]Plan de Acción-metas'!T18</f>
        <v>0</v>
      </c>
      <c r="CF79" s="7">
        <f>'[15]Plan de Acción-metas'!U18</f>
        <v>0</v>
      </c>
      <c r="CG79" s="7">
        <f>'[15]Plan de Acción-metas'!V18</f>
        <v>0</v>
      </c>
      <c r="CH79" s="7">
        <f>'[15]Plan de Acción-metas'!W18</f>
        <v>0</v>
      </c>
      <c r="CI79" s="7">
        <f>'[15]Plan de Acción-metas'!X18</f>
        <v>0</v>
      </c>
      <c r="CJ79" s="7">
        <f>'[15]Plan de Acción-metas'!Y18</f>
        <v>0</v>
      </c>
      <c r="CK79" s="7">
        <f>'[15]Plan de Acción-metas'!Z18</f>
        <v>0</v>
      </c>
      <c r="CL79" s="7">
        <f>'[15]Plan de Acción-metas'!AA18</f>
        <v>0</v>
      </c>
      <c r="CM79" s="7">
        <f>'[15]Plan de Acción-metas'!AB18</f>
        <v>0</v>
      </c>
      <c r="CN79" s="7">
        <f>'[15]Plan de Acción-metas'!AC18</f>
        <v>0</v>
      </c>
      <c r="CO79" s="7">
        <f>'[15]Plan de Acción-metas'!AD18</f>
        <v>0</v>
      </c>
      <c r="CP79" s="20">
        <f>'[15]Plan de Acción-metas'!AE18</f>
        <v>150000000</v>
      </c>
      <c r="CQ79" s="48">
        <f t="shared" si="41"/>
        <v>1250000000</v>
      </c>
      <c r="CR79" s="23">
        <f>'[15]Plan de Acción-metas'!AG18</f>
        <v>1092786500</v>
      </c>
      <c r="CS79" s="7">
        <f>'[15]Plan de Acción-metas'!AH18</f>
        <v>0</v>
      </c>
      <c r="CT79" s="7">
        <f>'[15]Plan de Acción-metas'!AI18</f>
        <v>0</v>
      </c>
      <c r="CU79" s="7">
        <f>'[15]Plan de Acción-metas'!AJ18</f>
        <v>0</v>
      </c>
      <c r="CV79" s="7">
        <f>'[15]Plan de Acción-metas'!AK18</f>
        <v>0</v>
      </c>
      <c r="CW79" s="7">
        <f>'[15]Plan de Acción-metas'!AL18</f>
        <v>0</v>
      </c>
      <c r="CX79" s="7">
        <f>'[15]Plan de Acción-metas'!AM18</f>
        <v>0</v>
      </c>
      <c r="CY79" s="7">
        <f>'[15]Plan de Acción-metas'!AN18</f>
        <v>0</v>
      </c>
      <c r="CZ79" s="7">
        <f>'[15]Plan de Acción-metas'!AO18</f>
        <v>0</v>
      </c>
      <c r="DA79" s="7">
        <f>'[15]Plan de Acción-metas'!AP18</f>
        <v>0</v>
      </c>
      <c r="DB79" s="7">
        <f>'[15]Plan de Acción-metas'!AQ18</f>
        <v>0</v>
      </c>
      <c r="DC79" s="7">
        <f>'[15]Plan de Acción-metas'!AR18</f>
        <v>0</v>
      </c>
      <c r="DD79" s="7">
        <f>'[15]Plan de Acción-metas'!AS18</f>
        <v>0</v>
      </c>
      <c r="DE79" s="20">
        <f>'[15]Plan de Acción-metas'!AT18</f>
        <v>150000000</v>
      </c>
      <c r="DF79" s="53">
        <f t="shared" si="42"/>
        <v>1242786500</v>
      </c>
      <c r="DG79" s="54">
        <f>'[15]Plan de Acción-metas'!AV18</f>
        <v>1242786500</v>
      </c>
      <c r="DH79" s="68">
        <f>'[15]Plan de Acción-metas'!AW18</f>
        <v>998726500</v>
      </c>
      <c r="DI79" s="69">
        <f t="shared" si="43"/>
        <v>0.99422920000000004</v>
      </c>
      <c r="DJ79" s="63">
        <f t="shared" si="44"/>
        <v>0.99422920000000004</v>
      </c>
      <c r="DK79" s="64">
        <f t="shared" si="45"/>
        <v>0.79898119999999995</v>
      </c>
      <c r="DL79" s="25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8"/>
      <c r="ES79" s="8"/>
      <c r="ET79" s="8"/>
      <c r="EU79" s="9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8"/>
      <c r="GB79" s="8"/>
      <c r="GC79" s="8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8"/>
      <c r="HK79" s="8"/>
      <c r="HL79" s="70"/>
      <c r="HM79" s="72" t="str">
        <f>'[1]Plan Indicativo'!BL79</f>
        <v>IMEBU</v>
      </c>
    </row>
    <row r="80" spans="1:221" ht="45">
      <c r="A80" s="18">
        <f>'[1]Plan Indicativo'!A80</f>
        <v>72</v>
      </c>
      <c r="B80" s="4" t="str">
        <f>'[1]Plan Indicativo'!B80</f>
        <v>LE-2</v>
      </c>
      <c r="C80" s="5" t="str">
        <f>'[1]Plan Indicativo'!C80</f>
        <v>Territorio seguro que progresa</v>
      </c>
      <c r="D80" s="5" t="str">
        <f>'[1]Plan Indicativo'!D80</f>
        <v>Comercio, industria y turismo</v>
      </c>
      <c r="E80" s="4">
        <f>'[1]Plan Indicativo'!E80</f>
        <v>35</v>
      </c>
      <c r="F80" s="6" t="str">
        <f>'[1]Plan Indicativo'!F80</f>
        <v>Mejorar el Índice de competitividad de Bucaramanga 6,47 puntos</v>
      </c>
      <c r="G80" s="6" t="str">
        <f>'[1]Plan Indicativo'!G80</f>
        <v>Aumentar  a 60 %  la Tasa de  supervivencia empresarial en  Bucaramanga</v>
      </c>
      <c r="H80" s="4" t="str">
        <f>'[1]Plan Indicativo'!H80</f>
        <v>00000022</v>
      </c>
      <c r="I80" s="6" t="str">
        <f>'[1]Plan Indicativo'!I80</f>
        <v>Tasa de supervivencia empresarial</v>
      </c>
      <c r="J80" s="4">
        <f>'[1]Plan Indicativo'!J80</f>
        <v>0.51200000000000001</v>
      </c>
      <c r="K80" s="4">
        <f>'[1]Plan Indicativo'!K80</f>
        <v>0.6</v>
      </c>
      <c r="L80" s="4" t="str">
        <f>'[1]Plan Indicativo'!L80</f>
        <v>3502</v>
      </c>
      <c r="M80" s="5" t="str">
        <f>'[1]Plan Indicativo'!M80</f>
        <v>Productividad y competitividad de las empresas colombianas (3502)</v>
      </c>
      <c r="N80" s="4" t="str">
        <f>'[1]Plan Indicativo'!N80</f>
        <v>3502116</v>
      </c>
      <c r="O80" s="6" t="str">
        <f>'[1]Plan Indicativo'!O80</f>
        <v>Realizar 20 asistencias técnicas para el fortalecimiento de las unidades productivas de Economia Popular.</v>
      </c>
      <c r="P80" s="4">
        <f>'[1]Plan Indicativo'!P80</f>
        <v>350211600</v>
      </c>
      <c r="Q80" s="6" t="str">
        <f>'[1]Plan Indicativo'!Q80</f>
        <v>Asistencias técnicas realizadas (350211600)</v>
      </c>
      <c r="R80" s="4" t="str">
        <f>'[1]Plan Indicativo'!AC80</f>
        <v>Acumulativa</v>
      </c>
      <c r="S80" s="4" t="str">
        <f>'[1]Plan Indicativo'!AD80</f>
        <v>8, 9</v>
      </c>
      <c r="T80" s="7">
        <f>'[1]Plan Indicativo'!R80</f>
        <v>0</v>
      </c>
      <c r="U80" s="4" t="str">
        <f>'[1]Plan Indicativo'!S80</f>
        <v>Número</v>
      </c>
      <c r="V80" s="20">
        <f>'[1]Plan Indicativo'!T80</f>
        <v>20</v>
      </c>
      <c r="W80" s="116">
        <f>'[1]Plan Indicativo'!U80</f>
        <v>3</v>
      </c>
      <c r="X80" s="158">
        <f>'[1]Plan Indicativo'!V80</f>
        <v>0.15</v>
      </c>
      <c r="Y80" s="189">
        <f>'[1]Plan Indicativo'!W80</f>
        <v>5</v>
      </c>
      <c r="Z80" s="158">
        <f>'[1]Plan Indicativo'!X80</f>
        <v>0.25</v>
      </c>
      <c r="AA80" s="113">
        <f>'[1]Plan Indicativo'!Y80</f>
        <v>6</v>
      </c>
      <c r="AB80" s="158">
        <f>'[1]Plan Indicativo'!Z80</f>
        <v>0.3</v>
      </c>
      <c r="AC80" s="113">
        <f>'[1]Plan Indicativo'!AA80</f>
        <v>6</v>
      </c>
      <c r="AD80" s="24">
        <f>'[1]Plan Indicativo'!AB80</f>
        <v>0.3</v>
      </c>
      <c r="AE80" s="116">
        <v>3</v>
      </c>
      <c r="AF80" s="113">
        <f>'[15]Plan de Acción-metas'!O19</f>
        <v>5</v>
      </c>
      <c r="AG80" s="113"/>
      <c r="AH80" s="259"/>
      <c r="AI80" s="11">
        <f t="shared" si="22"/>
        <v>1</v>
      </c>
      <c r="AJ80" s="99">
        <f t="shared" si="27"/>
        <v>1</v>
      </c>
      <c r="AK80" s="11">
        <f t="shared" si="31"/>
        <v>1</v>
      </c>
      <c r="AL80" s="75">
        <f t="shared" si="28"/>
        <v>1</v>
      </c>
      <c r="AM80" s="11">
        <f t="shared" si="32"/>
        <v>0</v>
      </c>
      <c r="AN80" s="75">
        <f t="shared" si="29"/>
        <v>0</v>
      </c>
      <c r="AO80" s="11">
        <f t="shared" si="33"/>
        <v>0</v>
      </c>
      <c r="AP80" s="75">
        <f t="shared" si="30"/>
        <v>0</v>
      </c>
      <c r="AQ80" s="12">
        <f t="shared" si="34"/>
        <v>0.4</v>
      </c>
      <c r="AR80" s="11">
        <f>+SUM(AE80:AH80)/V80</f>
        <v>0.4</v>
      </c>
      <c r="AS80" s="100">
        <f t="shared" si="35"/>
        <v>0.4</v>
      </c>
      <c r="AT80" s="25">
        <v>305000000</v>
      </c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20"/>
      <c r="BH80" s="48">
        <f t="shared" si="36"/>
        <v>305000000</v>
      </c>
      <c r="BI80" s="23">
        <v>105000000</v>
      </c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20"/>
      <c r="BW80" s="53">
        <f t="shared" si="37"/>
        <v>105000000</v>
      </c>
      <c r="BX80" s="54">
        <v>105000000</v>
      </c>
      <c r="BY80" s="55">
        <v>105000000</v>
      </c>
      <c r="BZ80" s="62">
        <f t="shared" si="38"/>
        <v>0.34426229508196721</v>
      </c>
      <c r="CA80" s="63">
        <f t="shared" si="39"/>
        <v>0.34426229508196721</v>
      </c>
      <c r="CB80" s="64">
        <f t="shared" si="40"/>
        <v>0.34426229508196721</v>
      </c>
      <c r="CC80" s="23">
        <f>'[15]Plan de Acción-metas'!R19</f>
        <v>299500000</v>
      </c>
      <c r="CD80" s="7">
        <f>'[15]Plan de Acción-metas'!S19</f>
        <v>0</v>
      </c>
      <c r="CE80" s="7">
        <f>'[15]Plan de Acción-metas'!T19</f>
        <v>0</v>
      </c>
      <c r="CF80" s="7">
        <f>'[15]Plan de Acción-metas'!U19</f>
        <v>0</v>
      </c>
      <c r="CG80" s="7">
        <f>'[15]Plan de Acción-metas'!V19</f>
        <v>0</v>
      </c>
      <c r="CH80" s="7">
        <f>'[15]Plan de Acción-metas'!W19</f>
        <v>0</v>
      </c>
      <c r="CI80" s="7">
        <f>'[15]Plan de Acción-metas'!X19</f>
        <v>0</v>
      </c>
      <c r="CJ80" s="7">
        <f>'[15]Plan de Acción-metas'!Y19</f>
        <v>0</v>
      </c>
      <c r="CK80" s="7">
        <f>'[15]Plan de Acción-metas'!Z19</f>
        <v>0</v>
      </c>
      <c r="CL80" s="7">
        <f>'[15]Plan de Acción-metas'!AA19</f>
        <v>0</v>
      </c>
      <c r="CM80" s="7">
        <f>'[15]Plan de Acción-metas'!AB19</f>
        <v>0</v>
      </c>
      <c r="CN80" s="7">
        <f>'[15]Plan de Acción-metas'!AC19</f>
        <v>0</v>
      </c>
      <c r="CO80" s="7">
        <f>'[15]Plan de Acción-metas'!AD19</f>
        <v>0</v>
      </c>
      <c r="CP80" s="20">
        <f>'[15]Plan de Acción-metas'!AE19</f>
        <v>0</v>
      </c>
      <c r="CQ80" s="48">
        <f t="shared" si="41"/>
        <v>299500000</v>
      </c>
      <c r="CR80" s="23">
        <f>'[15]Plan de Acción-metas'!AG19</f>
        <v>298644286</v>
      </c>
      <c r="CS80" s="7">
        <f>'[15]Plan de Acción-metas'!AH19</f>
        <v>0</v>
      </c>
      <c r="CT80" s="7">
        <f>'[15]Plan de Acción-metas'!AI19</f>
        <v>0</v>
      </c>
      <c r="CU80" s="7">
        <f>'[15]Plan de Acción-metas'!AJ19</f>
        <v>0</v>
      </c>
      <c r="CV80" s="7">
        <f>'[15]Plan de Acción-metas'!AK19</f>
        <v>0</v>
      </c>
      <c r="CW80" s="7">
        <f>'[15]Plan de Acción-metas'!AL19</f>
        <v>0</v>
      </c>
      <c r="CX80" s="7">
        <f>'[15]Plan de Acción-metas'!AM19</f>
        <v>0</v>
      </c>
      <c r="CY80" s="7">
        <f>'[15]Plan de Acción-metas'!AN19</f>
        <v>0</v>
      </c>
      <c r="CZ80" s="7">
        <f>'[15]Plan de Acción-metas'!AO19</f>
        <v>0</v>
      </c>
      <c r="DA80" s="7">
        <f>'[15]Plan de Acción-metas'!AP19</f>
        <v>0</v>
      </c>
      <c r="DB80" s="7">
        <f>'[15]Plan de Acción-metas'!AQ19</f>
        <v>0</v>
      </c>
      <c r="DC80" s="7">
        <f>'[15]Plan de Acción-metas'!AR19</f>
        <v>0</v>
      </c>
      <c r="DD80" s="7">
        <f>'[15]Plan de Acción-metas'!AS19</f>
        <v>0</v>
      </c>
      <c r="DE80" s="20">
        <f>'[15]Plan de Acción-metas'!AT19</f>
        <v>0</v>
      </c>
      <c r="DF80" s="53">
        <f t="shared" si="42"/>
        <v>298644286</v>
      </c>
      <c r="DG80" s="54">
        <f>'[15]Plan de Acción-metas'!AV19</f>
        <v>298644286</v>
      </c>
      <c r="DH80" s="68">
        <f>'[15]Plan de Acción-metas'!AW19</f>
        <v>298644286</v>
      </c>
      <c r="DI80" s="69">
        <f t="shared" si="43"/>
        <v>0.99714285809682801</v>
      </c>
      <c r="DJ80" s="63">
        <f t="shared" si="44"/>
        <v>0.99714285809682801</v>
      </c>
      <c r="DK80" s="64">
        <f t="shared" si="45"/>
        <v>0.99714285809682801</v>
      </c>
      <c r="DL80" s="25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8"/>
      <c r="ES80" s="8"/>
      <c r="ET80" s="8"/>
      <c r="EU80" s="9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8"/>
      <c r="GB80" s="8"/>
      <c r="GC80" s="8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8"/>
      <c r="HK80" s="8"/>
      <c r="HL80" s="70"/>
      <c r="HM80" s="72" t="str">
        <f>'[1]Plan Indicativo'!BL80</f>
        <v>IMEBU</v>
      </c>
    </row>
    <row r="81" spans="1:221" ht="45">
      <c r="A81" s="18">
        <f>'[1]Plan Indicativo'!A81</f>
        <v>73</v>
      </c>
      <c r="B81" s="4" t="str">
        <f>'[1]Plan Indicativo'!B81</f>
        <v>LE-2</v>
      </c>
      <c r="C81" s="5" t="str">
        <f>'[1]Plan Indicativo'!C81</f>
        <v>Territorio seguro que progresa</v>
      </c>
      <c r="D81" s="5" t="str">
        <f>'[1]Plan Indicativo'!D81</f>
        <v>Comercio, industria y turismo</v>
      </c>
      <c r="E81" s="4">
        <f>'[1]Plan Indicativo'!E81</f>
        <v>35</v>
      </c>
      <c r="F81" s="6" t="str">
        <f>'[1]Plan Indicativo'!F81</f>
        <v>Mejorar el Índice de competitividad de Bucaramanga 6,47 puntos</v>
      </c>
      <c r="G81" s="6" t="str">
        <f>'[1]Plan Indicativo'!G81</f>
        <v>Aumentar  a 60 %  la Tasa de  supervivencia empresarial en  Bucaramanga</v>
      </c>
      <c r="H81" s="4" t="str">
        <f>'[1]Plan Indicativo'!H81</f>
        <v>00000022</v>
      </c>
      <c r="I81" s="6" t="str">
        <f>'[1]Plan Indicativo'!I81</f>
        <v>Tasa de supervivencia empresarial</v>
      </c>
      <c r="J81" s="4">
        <f>'[1]Plan Indicativo'!J81</f>
        <v>0.51200000000000001</v>
      </c>
      <c r="K81" s="4">
        <f>'[1]Plan Indicativo'!K81</f>
        <v>0.6</v>
      </c>
      <c r="L81" s="4" t="str">
        <f>'[1]Plan Indicativo'!L81</f>
        <v>3502</v>
      </c>
      <c r="M81" s="5" t="str">
        <f>'[1]Plan Indicativo'!M81</f>
        <v>Productividad y competitividad de las empresas colombianas (3502).</v>
      </c>
      <c r="N81" s="4" t="str">
        <f>'[1]Plan Indicativo'!N81</f>
        <v>3502014</v>
      </c>
      <c r="O81" s="6" t="str">
        <f>'[1]Plan Indicativo'!O81</f>
        <v>Implementar una (1) Ventanilla Única Empresarial "Centro Integrado de Servicios al Empresario</v>
      </c>
      <c r="P81" s="4">
        <f>'[1]Plan Indicativo'!P81</f>
        <v>350201400</v>
      </c>
      <c r="Q81" s="6" t="str">
        <f>'[1]Plan Indicativo'!Q81</f>
        <v>Implementación de la Ventanilla Única Empresarial (350201400)</v>
      </c>
      <c r="R81" s="4" t="str">
        <f>'[1]Plan Indicativo'!AC81</f>
        <v>No Acumulativa</v>
      </c>
      <c r="S81" s="4" t="str">
        <f>'[1]Plan Indicativo'!AD81</f>
        <v>8, 11</v>
      </c>
      <c r="T81" s="10">
        <f>'[1]Plan Indicativo'!R81</f>
        <v>0</v>
      </c>
      <c r="U81" s="4" t="str">
        <f>'[1]Plan Indicativo'!S81</f>
        <v>Porcentaje</v>
      </c>
      <c r="V81" s="22">
        <f>'[1]Plan Indicativo'!T81</f>
        <v>1</v>
      </c>
      <c r="W81" s="110">
        <f>'[1]Plan Indicativo'!U81</f>
        <v>0</v>
      </c>
      <c r="X81" s="158">
        <f>'[1]Plan Indicativo'!V81</f>
        <v>0</v>
      </c>
      <c r="Y81" s="189">
        <f>'[1]Plan Indicativo'!W81</f>
        <v>1</v>
      </c>
      <c r="Z81" s="158">
        <f>'[1]Plan Indicativo'!X81</f>
        <v>0.33</v>
      </c>
      <c r="AA81" s="108">
        <f>'[1]Plan Indicativo'!Y81</f>
        <v>1</v>
      </c>
      <c r="AB81" s="158">
        <f>'[1]Plan Indicativo'!Z81</f>
        <v>0.33</v>
      </c>
      <c r="AC81" s="108">
        <f>'[1]Plan Indicativo'!AA81</f>
        <v>1</v>
      </c>
      <c r="AD81" s="24">
        <f>'[1]Plan Indicativo'!AB81</f>
        <v>0.34</v>
      </c>
      <c r="AE81" s="110">
        <v>0</v>
      </c>
      <c r="AF81" s="266">
        <f>'[15]Plan de Acción-metas'!O20</f>
        <v>1</v>
      </c>
      <c r="AG81" s="108"/>
      <c r="AH81" s="111"/>
      <c r="AI81" s="11" t="str">
        <f t="shared" si="22"/>
        <v xml:space="preserve"> -</v>
      </c>
      <c r="AJ81" s="99" t="str">
        <f t="shared" si="27"/>
        <v xml:space="preserve"> -</v>
      </c>
      <c r="AK81" s="11">
        <f t="shared" si="31"/>
        <v>1</v>
      </c>
      <c r="AL81" s="75">
        <f t="shared" si="28"/>
        <v>1</v>
      </c>
      <c r="AM81" s="11">
        <f t="shared" si="32"/>
        <v>0</v>
      </c>
      <c r="AN81" s="75">
        <f t="shared" si="29"/>
        <v>0</v>
      </c>
      <c r="AO81" s="11">
        <f t="shared" si="33"/>
        <v>0</v>
      </c>
      <c r="AP81" s="75">
        <f t="shared" si="30"/>
        <v>0</v>
      </c>
      <c r="AQ81" s="12">
        <f t="shared" si="34"/>
        <v>0.33333333333333331</v>
      </c>
      <c r="AR81" s="11">
        <f>+AVERAGE(AL81,AN81,AP81)</f>
        <v>0.33333333333333331</v>
      </c>
      <c r="AS81" s="100">
        <f t="shared" si="35"/>
        <v>0.33333333333333331</v>
      </c>
      <c r="AT81" s="25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20"/>
      <c r="BH81" s="48">
        <f t="shared" si="36"/>
        <v>0</v>
      </c>
      <c r="BI81" s="23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20"/>
      <c r="BW81" s="53">
        <f t="shared" si="37"/>
        <v>0</v>
      </c>
      <c r="BX81" s="54">
        <v>0</v>
      </c>
      <c r="BY81" s="55">
        <v>0</v>
      </c>
      <c r="BZ81" s="62" t="str">
        <f t="shared" si="38"/>
        <v xml:space="preserve"> -</v>
      </c>
      <c r="CA81" s="63" t="str">
        <f t="shared" si="39"/>
        <v xml:space="preserve"> -</v>
      </c>
      <c r="CB81" s="64" t="str">
        <f t="shared" si="40"/>
        <v xml:space="preserve"> -</v>
      </c>
      <c r="CC81" s="23">
        <f>'[15]Plan de Acción-metas'!R20</f>
        <v>10000000</v>
      </c>
      <c r="CD81" s="7">
        <f>'[15]Plan de Acción-metas'!S20</f>
        <v>0</v>
      </c>
      <c r="CE81" s="7">
        <f>'[15]Plan de Acción-metas'!T20</f>
        <v>0</v>
      </c>
      <c r="CF81" s="7">
        <f>'[15]Plan de Acción-metas'!U20</f>
        <v>0</v>
      </c>
      <c r="CG81" s="7">
        <f>'[15]Plan de Acción-metas'!V20</f>
        <v>0</v>
      </c>
      <c r="CH81" s="7">
        <f>'[15]Plan de Acción-metas'!W20</f>
        <v>0</v>
      </c>
      <c r="CI81" s="7">
        <f>'[15]Plan de Acción-metas'!X20</f>
        <v>0</v>
      </c>
      <c r="CJ81" s="7">
        <f>'[15]Plan de Acción-metas'!Y20</f>
        <v>0</v>
      </c>
      <c r="CK81" s="7">
        <f>'[15]Plan de Acción-metas'!Z20</f>
        <v>0</v>
      </c>
      <c r="CL81" s="7">
        <f>'[15]Plan de Acción-metas'!AA20</f>
        <v>0</v>
      </c>
      <c r="CM81" s="7">
        <f>'[15]Plan de Acción-metas'!AB20</f>
        <v>0</v>
      </c>
      <c r="CN81" s="7">
        <f>'[15]Plan de Acción-metas'!AC20</f>
        <v>0</v>
      </c>
      <c r="CO81" s="7">
        <f>'[15]Plan de Acción-metas'!AD20</f>
        <v>0</v>
      </c>
      <c r="CP81" s="20">
        <f>'[15]Plan de Acción-metas'!AE20</f>
        <v>36000000</v>
      </c>
      <c r="CQ81" s="48">
        <f t="shared" si="41"/>
        <v>46000000</v>
      </c>
      <c r="CR81" s="23">
        <f>'[15]Plan de Acción-metas'!AG20</f>
        <v>9600000</v>
      </c>
      <c r="CS81" s="7">
        <f>'[15]Plan de Acción-metas'!AH20</f>
        <v>0</v>
      </c>
      <c r="CT81" s="7">
        <f>'[15]Plan de Acción-metas'!AI20</f>
        <v>0</v>
      </c>
      <c r="CU81" s="7">
        <f>'[15]Plan de Acción-metas'!AJ20</f>
        <v>0</v>
      </c>
      <c r="CV81" s="7">
        <f>'[15]Plan de Acción-metas'!AK20</f>
        <v>0</v>
      </c>
      <c r="CW81" s="7">
        <f>'[15]Plan de Acción-metas'!AL20</f>
        <v>0</v>
      </c>
      <c r="CX81" s="7">
        <f>'[15]Plan de Acción-metas'!AM20</f>
        <v>0</v>
      </c>
      <c r="CY81" s="7">
        <f>'[15]Plan de Acción-metas'!AN20</f>
        <v>0</v>
      </c>
      <c r="CZ81" s="7">
        <f>'[15]Plan de Acción-metas'!AO20</f>
        <v>0</v>
      </c>
      <c r="DA81" s="7">
        <f>'[15]Plan de Acción-metas'!AP20</f>
        <v>0</v>
      </c>
      <c r="DB81" s="7">
        <f>'[15]Plan de Acción-metas'!AQ20</f>
        <v>0</v>
      </c>
      <c r="DC81" s="7">
        <f>'[15]Plan de Acción-metas'!AR20</f>
        <v>0</v>
      </c>
      <c r="DD81" s="7">
        <f>'[15]Plan de Acción-metas'!AS20</f>
        <v>0</v>
      </c>
      <c r="DE81" s="20">
        <f>'[15]Plan de Acción-metas'!AT20</f>
        <v>17920000</v>
      </c>
      <c r="DF81" s="53">
        <f t="shared" si="42"/>
        <v>27520000</v>
      </c>
      <c r="DG81" s="54">
        <f>'[15]Plan de Acción-metas'!AV20</f>
        <v>27520000</v>
      </c>
      <c r="DH81" s="68">
        <f>'[15]Plan de Acción-metas'!AW20</f>
        <v>27520000</v>
      </c>
      <c r="DI81" s="69">
        <f t="shared" si="43"/>
        <v>0.5982608695652174</v>
      </c>
      <c r="DJ81" s="63">
        <f t="shared" si="44"/>
        <v>0.5982608695652174</v>
      </c>
      <c r="DK81" s="64">
        <f t="shared" si="45"/>
        <v>0.5982608695652174</v>
      </c>
      <c r="DL81" s="25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8"/>
      <c r="ES81" s="8"/>
      <c r="ET81" s="8"/>
      <c r="EU81" s="9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8"/>
      <c r="GB81" s="8"/>
      <c r="GC81" s="8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8"/>
      <c r="HK81" s="8"/>
      <c r="HL81" s="70"/>
      <c r="HM81" s="72" t="str">
        <f>'[1]Plan Indicativo'!BL81</f>
        <v>IMEBU</v>
      </c>
    </row>
    <row r="82" spans="1:221" ht="45">
      <c r="A82" s="18">
        <f>'[1]Plan Indicativo'!A82</f>
        <v>74</v>
      </c>
      <c r="B82" s="4" t="str">
        <f>'[1]Plan Indicativo'!B82</f>
        <v>LE-2</v>
      </c>
      <c r="C82" s="5" t="str">
        <f>'[1]Plan Indicativo'!C82</f>
        <v>Territorio seguro que progresa</v>
      </c>
      <c r="D82" s="5" t="str">
        <f>'[1]Plan Indicativo'!D82</f>
        <v>Comercio, industria y turismo</v>
      </c>
      <c r="E82" s="4">
        <f>'[1]Plan Indicativo'!E82</f>
        <v>35</v>
      </c>
      <c r="F82" s="6" t="str">
        <f>'[1]Plan Indicativo'!F82</f>
        <v>Mejorar el Índice de competitividad de Bucaramanga 6,47 puntos</v>
      </c>
      <c r="G82" s="6" t="str">
        <f>'[1]Plan Indicativo'!G82</f>
        <v>Aumentar a 61.02% la tasa de ocupación hotelera en Bucaramanga.</v>
      </c>
      <c r="H82" s="4" t="str">
        <f>'[1]Plan Indicativo'!H82</f>
        <v>00000023</v>
      </c>
      <c r="I82" s="6" t="str">
        <f>'[1]Plan Indicativo'!I82</f>
        <v>% Tasa de Ocupación Hotelera.</v>
      </c>
      <c r="J82" s="4" t="str">
        <f>'[1]Plan Indicativo'!J82</f>
        <v>49.02%</v>
      </c>
      <c r="K82" s="4" t="str">
        <f>'[1]Plan Indicativo'!K82</f>
        <v>61.02%</v>
      </c>
      <c r="L82" s="4" t="str">
        <f>'[1]Plan Indicativo'!L82</f>
        <v>3502</v>
      </c>
      <c r="M82" s="5" t="str">
        <f>'[1]Plan Indicativo'!M82</f>
        <v>Productividad y competitividad de las empresas colombianas (3502).</v>
      </c>
      <c r="N82" s="4" t="str">
        <f>'[1]Plan Indicativo'!N82</f>
        <v>3502046</v>
      </c>
      <c r="O82" s="6" t="str">
        <f>'[1]Plan Indicativo'!O82</f>
        <v>Realizar siete (7) campañas que consoliden la promoción de Bucaramanga como epicentro Turístico</v>
      </c>
      <c r="P82" s="4">
        <f>'[1]Plan Indicativo'!P82</f>
        <v>350204600</v>
      </c>
      <c r="Q82" s="6" t="str">
        <f>'[1]Plan Indicativo'!Q82</f>
        <v xml:space="preserve">Número de campañas realizadas (350204600). </v>
      </c>
      <c r="R82" s="4" t="str">
        <f>'[1]Plan Indicativo'!AC82</f>
        <v>Acumulativa</v>
      </c>
      <c r="S82" s="4" t="str">
        <f>'[1]Plan Indicativo'!AD82</f>
        <v>8, 11</v>
      </c>
      <c r="T82" s="7">
        <f>'[1]Plan Indicativo'!R82</f>
        <v>3</v>
      </c>
      <c r="U82" s="4" t="str">
        <f>'[1]Plan Indicativo'!S82</f>
        <v>Número</v>
      </c>
      <c r="V82" s="20">
        <f>'[1]Plan Indicativo'!T82</f>
        <v>7</v>
      </c>
      <c r="W82" s="116">
        <f>'[1]Plan Indicativo'!U82</f>
        <v>2</v>
      </c>
      <c r="X82" s="158">
        <f>'[1]Plan Indicativo'!V82</f>
        <v>0.2857142857142857</v>
      </c>
      <c r="Y82" s="189">
        <f>'[1]Plan Indicativo'!W82</f>
        <v>2</v>
      </c>
      <c r="Z82" s="158">
        <f>'[1]Plan Indicativo'!X82</f>
        <v>0.2857142857142857</v>
      </c>
      <c r="AA82" s="113">
        <f>'[1]Plan Indicativo'!Y82</f>
        <v>2</v>
      </c>
      <c r="AB82" s="158">
        <f>'[1]Plan Indicativo'!Z82</f>
        <v>0.2857142857142857</v>
      </c>
      <c r="AC82" s="113">
        <f>'[1]Plan Indicativo'!AA82</f>
        <v>1</v>
      </c>
      <c r="AD82" s="24">
        <f>'[1]Plan Indicativo'!AB82</f>
        <v>0.14285714285714285</v>
      </c>
      <c r="AE82" s="116">
        <v>2</v>
      </c>
      <c r="AF82" s="113">
        <f>'[8]Plan de Acción-metas'!O12</f>
        <v>2</v>
      </c>
      <c r="AG82" s="113"/>
      <c r="AH82" s="259"/>
      <c r="AI82" s="11">
        <f t="shared" si="22"/>
        <v>1</v>
      </c>
      <c r="AJ82" s="99">
        <f t="shared" si="27"/>
        <v>1</v>
      </c>
      <c r="AK82" s="11">
        <f t="shared" si="31"/>
        <v>1</v>
      </c>
      <c r="AL82" s="75">
        <f t="shared" si="28"/>
        <v>1</v>
      </c>
      <c r="AM82" s="11">
        <f t="shared" si="32"/>
        <v>0</v>
      </c>
      <c r="AN82" s="75">
        <f t="shared" si="29"/>
        <v>0</v>
      </c>
      <c r="AO82" s="11">
        <f t="shared" si="33"/>
        <v>0</v>
      </c>
      <c r="AP82" s="75">
        <f t="shared" si="30"/>
        <v>0</v>
      </c>
      <c r="AQ82" s="12">
        <f t="shared" si="34"/>
        <v>0.5714285714285714</v>
      </c>
      <c r="AR82" s="11">
        <f>+SUM(AE82:AH82)/V82</f>
        <v>0.5714285714285714</v>
      </c>
      <c r="AS82" s="100">
        <f t="shared" si="35"/>
        <v>0.5714285714285714</v>
      </c>
      <c r="AT82" s="25">
        <v>6704231981.7200003</v>
      </c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20"/>
      <c r="BH82" s="48">
        <f t="shared" si="36"/>
        <v>6704231981.7200003</v>
      </c>
      <c r="BI82" s="23">
        <v>6691415709.8800001</v>
      </c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20"/>
      <c r="BW82" s="53">
        <f t="shared" si="37"/>
        <v>6691415709.8800001</v>
      </c>
      <c r="BX82" s="54">
        <v>6691415709.8800001</v>
      </c>
      <c r="BY82" s="55">
        <v>6691415709.8800001</v>
      </c>
      <c r="BZ82" s="62">
        <f t="shared" si="38"/>
        <v>0.99808833109072814</v>
      </c>
      <c r="CA82" s="63">
        <f t="shared" si="39"/>
        <v>0.99808833109072814</v>
      </c>
      <c r="CB82" s="64">
        <f t="shared" si="40"/>
        <v>0.99808833109072814</v>
      </c>
      <c r="CC82" s="23">
        <f>'[8]Plan de Acción-metas'!R12</f>
        <v>1772800000</v>
      </c>
      <c r="CD82" s="7">
        <f>'[8]Plan de Acción-metas'!S12</f>
        <v>0</v>
      </c>
      <c r="CE82" s="7">
        <f>'[8]Plan de Acción-metas'!T12</f>
        <v>0</v>
      </c>
      <c r="CF82" s="7">
        <f>'[8]Plan de Acción-metas'!U12</f>
        <v>0</v>
      </c>
      <c r="CG82" s="7">
        <f>'[8]Plan de Acción-metas'!V12</f>
        <v>0</v>
      </c>
      <c r="CH82" s="7">
        <f>'[8]Plan de Acción-metas'!W12</f>
        <v>0</v>
      </c>
      <c r="CI82" s="7">
        <f>'[8]Plan de Acción-metas'!X12</f>
        <v>0</v>
      </c>
      <c r="CJ82" s="7">
        <f>'[8]Plan de Acción-metas'!Y12</f>
        <v>0</v>
      </c>
      <c r="CK82" s="7">
        <f>'[8]Plan de Acción-metas'!Z12</f>
        <v>0</v>
      </c>
      <c r="CL82" s="7">
        <f>'[8]Plan de Acción-metas'!AA12</f>
        <v>0</v>
      </c>
      <c r="CM82" s="7">
        <f>'[8]Plan de Acción-metas'!AB12</f>
        <v>0</v>
      </c>
      <c r="CN82" s="7">
        <f>'[8]Plan de Acción-metas'!AC12</f>
        <v>0</v>
      </c>
      <c r="CO82" s="7">
        <f>'[8]Plan de Acción-metas'!AD12</f>
        <v>0</v>
      </c>
      <c r="CP82" s="20">
        <f>'[8]Plan de Acción-metas'!AE12</f>
        <v>9409724000</v>
      </c>
      <c r="CQ82" s="48">
        <f t="shared" si="41"/>
        <v>11182524000</v>
      </c>
      <c r="CR82" s="23">
        <f>'[8]Plan de Acción-metas'!AG12</f>
        <v>11178023999</v>
      </c>
      <c r="CS82" s="7">
        <f>'[8]Plan de Acción-metas'!AH12</f>
        <v>0</v>
      </c>
      <c r="CT82" s="7">
        <f>'[8]Plan de Acción-metas'!AI12</f>
        <v>0</v>
      </c>
      <c r="CU82" s="7">
        <f>'[8]Plan de Acción-metas'!AJ12</f>
        <v>0</v>
      </c>
      <c r="CV82" s="7">
        <f>'[8]Plan de Acción-metas'!AK12</f>
        <v>0</v>
      </c>
      <c r="CW82" s="7">
        <f>'[8]Plan de Acción-metas'!AL12</f>
        <v>0</v>
      </c>
      <c r="CX82" s="7">
        <f>'[8]Plan de Acción-metas'!AM12</f>
        <v>0</v>
      </c>
      <c r="CY82" s="7">
        <f>'[8]Plan de Acción-metas'!AN12</f>
        <v>0</v>
      </c>
      <c r="CZ82" s="7">
        <f>'[8]Plan de Acción-metas'!AO12</f>
        <v>0</v>
      </c>
      <c r="DA82" s="7">
        <f>'[8]Plan de Acción-metas'!AP12</f>
        <v>0</v>
      </c>
      <c r="DB82" s="7">
        <f>'[8]Plan de Acción-metas'!AQ12</f>
        <v>0</v>
      </c>
      <c r="DC82" s="7">
        <f>'[8]Plan de Acción-metas'!AR12</f>
        <v>0</v>
      </c>
      <c r="DD82" s="7">
        <f>'[8]Plan de Acción-metas'!AS12</f>
        <v>0</v>
      </c>
      <c r="DE82" s="20">
        <f>'[8]Plan de Acción-metas'!AT12</f>
        <v>0</v>
      </c>
      <c r="DF82" s="53">
        <f t="shared" si="42"/>
        <v>11178023999</v>
      </c>
      <c r="DG82" s="54">
        <f>'[8]Plan de Acción-metas'!AV12</f>
        <v>11178023999</v>
      </c>
      <c r="DH82" s="68">
        <f>'[8]Plan de Acción-metas'!AW12</f>
        <v>11044703874</v>
      </c>
      <c r="DI82" s="69">
        <f t="shared" si="43"/>
        <v>0.99959758628731765</v>
      </c>
      <c r="DJ82" s="63">
        <f t="shared" si="44"/>
        <v>0.99959758628731765</v>
      </c>
      <c r="DK82" s="64">
        <f t="shared" si="45"/>
        <v>0.9876754008307963</v>
      </c>
      <c r="DL82" s="25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8"/>
      <c r="ES82" s="8"/>
      <c r="ET82" s="8"/>
      <c r="EU82" s="9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8"/>
      <c r="GB82" s="8"/>
      <c r="GC82" s="8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8"/>
      <c r="HK82" s="8"/>
      <c r="HL82" s="70"/>
      <c r="HM82" s="72" t="str">
        <f>'[1]Plan Indicativo'!BL82</f>
        <v>IMCT</v>
      </c>
    </row>
    <row r="83" spans="1:221" ht="45">
      <c r="A83" s="18">
        <f>'[1]Plan Indicativo'!A83</f>
        <v>75</v>
      </c>
      <c r="B83" s="4" t="str">
        <f>'[1]Plan Indicativo'!B83</f>
        <v>LE-2</v>
      </c>
      <c r="C83" s="5" t="str">
        <f>'[1]Plan Indicativo'!C83</f>
        <v>Territorio seguro que progresa</v>
      </c>
      <c r="D83" s="5" t="str">
        <f>'[1]Plan Indicativo'!D83</f>
        <v>Comercio, industria y turismo</v>
      </c>
      <c r="E83" s="4">
        <f>'[1]Plan Indicativo'!E83</f>
        <v>35</v>
      </c>
      <c r="F83" s="6" t="str">
        <f>'[1]Plan Indicativo'!F83</f>
        <v>Mejorar el Índice de competitividad de Bucaramanga 6,47 puntos</v>
      </c>
      <c r="G83" s="6" t="str">
        <f>'[1]Plan Indicativo'!G83</f>
        <v>Aumentar a 100.000 la llegada de turistas a Bucaramanga</v>
      </c>
      <c r="H83" s="4" t="str">
        <f>'[1]Plan Indicativo'!H83</f>
        <v>280010004</v>
      </c>
      <c r="I83" s="6" t="str">
        <f>'[1]Plan Indicativo'!I83</f>
        <v>Turismo internos</v>
      </c>
      <c r="J83" s="4">
        <f>'[1]Plan Indicativo'!J83</f>
        <v>66000</v>
      </c>
      <c r="K83" s="4">
        <f>'[1]Plan Indicativo'!K83</f>
        <v>100000</v>
      </c>
      <c r="L83" s="4" t="str">
        <f>'[1]Plan Indicativo'!L83</f>
        <v>3502</v>
      </c>
      <c r="M83" s="5" t="str">
        <f>'[1]Plan Indicativo'!M83</f>
        <v>Productividad y competitividad de las empresas colombianas (3502).</v>
      </c>
      <c r="N83" s="4" t="str">
        <f>'[1]Plan Indicativo'!N83</f>
        <v>3502049</v>
      </c>
      <c r="O83" s="6" t="str">
        <f>'[1]Plan Indicativo'!O83</f>
        <v>Realizar 5 recorridos turísticos para la ciudad de Bucaramanga</v>
      </c>
      <c r="P83" s="4">
        <f>'[1]Plan Indicativo'!P83</f>
        <v>350204900</v>
      </c>
      <c r="Q83" s="6" t="str">
        <f>'[1]Plan Indicativo'!Q83</f>
        <v>Recorridos realizados (350204900)</v>
      </c>
      <c r="R83" s="4" t="str">
        <f>'[1]Plan Indicativo'!AC83</f>
        <v>Acumulativa</v>
      </c>
      <c r="S83" s="4" t="str">
        <f>'[1]Plan Indicativo'!AD83</f>
        <v>8, 11</v>
      </c>
      <c r="T83" s="7">
        <f>'[1]Plan Indicativo'!R83</f>
        <v>2</v>
      </c>
      <c r="U83" s="4" t="str">
        <f>'[1]Plan Indicativo'!S83</f>
        <v>Número</v>
      </c>
      <c r="V83" s="20">
        <f>'[1]Plan Indicativo'!T83</f>
        <v>5</v>
      </c>
      <c r="W83" s="116">
        <f>'[1]Plan Indicativo'!U83</f>
        <v>1</v>
      </c>
      <c r="X83" s="158">
        <f>'[1]Plan Indicativo'!V83</f>
        <v>0.2</v>
      </c>
      <c r="Y83" s="189">
        <f>'[1]Plan Indicativo'!W83</f>
        <v>2</v>
      </c>
      <c r="Z83" s="158">
        <f>'[1]Plan Indicativo'!X83</f>
        <v>0.4</v>
      </c>
      <c r="AA83" s="113">
        <f>'[1]Plan Indicativo'!Y83</f>
        <v>1</v>
      </c>
      <c r="AB83" s="158">
        <f>'[1]Plan Indicativo'!Z83</f>
        <v>0.2</v>
      </c>
      <c r="AC83" s="113">
        <f>'[1]Plan Indicativo'!AA83</f>
        <v>1</v>
      </c>
      <c r="AD83" s="24">
        <f>'[1]Plan Indicativo'!AB83</f>
        <v>0.2</v>
      </c>
      <c r="AE83" s="116">
        <v>1</v>
      </c>
      <c r="AF83" s="113">
        <f>'[8]Plan de Acción-metas'!O13</f>
        <v>2</v>
      </c>
      <c r="AG83" s="113"/>
      <c r="AH83" s="259"/>
      <c r="AI83" s="11">
        <f t="shared" si="22"/>
        <v>1</v>
      </c>
      <c r="AJ83" s="99">
        <f t="shared" si="27"/>
        <v>1</v>
      </c>
      <c r="AK83" s="11">
        <f t="shared" si="31"/>
        <v>1</v>
      </c>
      <c r="AL83" s="75">
        <f t="shared" si="28"/>
        <v>1</v>
      </c>
      <c r="AM83" s="11">
        <f t="shared" si="32"/>
        <v>0</v>
      </c>
      <c r="AN83" s="75">
        <f t="shared" si="29"/>
        <v>0</v>
      </c>
      <c r="AO83" s="11">
        <f t="shared" si="33"/>
        <v>0</v>
      </c>
      <c r="AP83" s="75">
        <f t="shared" si="30"/>
        <v>0</v>
      </c>
      <c r="AQ83" s="12">
        <f t="shared" si="34"/>
        <v>0.6</v>
      </c>
      <c r="AR83" s="11">
        <f t="shared" ref="AR83:AR89" si="46">+SUM(AE83:AH83)/V83</f>
        <v>0.6</v>
      </c>
      <c r="AS83" s="100">
        <f t="shared" si="35"/>
        <v>0.6</v>
      </c>
      <c r="AT83" s="25">
        <v>74156860.659999996</v>
      </c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20"/>
      <c r="BH83" s="48">
        <f t="shared" si="36"/>
        <v>74156860.659999996</v>
      </c>
      <c r="BI83" s="23">
        <v>74156860.659999996</v>
      </c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20"/>
      <c r="BW83" s="53">
        <f t="shared" si="37"/>
        <v>74156860.659999996</v>
      </c>
      <c r="BX83" s="54">
        <v>73956860.659999996</v>
      </c>
      <c r="BY83" s="55">
        <v>35800000</v>
      </c>
      <c r="BZ83" s="62">
        <f t="shared" si="38"/>
        <v>1</v>
      </c>
      <c r="CA83" s="63">
        <f t="shared" si="39"/>
        <v>0.99730301420232748</v>
      </c>
      <c r="CB83" s="64">
        <f t="shared" si="40"/>
        <v>0.48276045778338106</v>
      </c>
      <c r="CC83" s="23">
        <f>'[8]Plan de Acción-metas'!R13</f>
        <v>85060000</v>
      </c>
      <c r="CD83" s="7">
        <f>'[8]Plan de Acción-metas'!S13</f>
        <v>0</v>
      </c>
      <c r="CE83" s="7">
        <f>'[8]Plan de Acción-metas'!T13</f>
        <v>0</v>
      </c>
      <c r="CF83" s="7">
        <f>'[8]Plan de Acción-metas'!U13</f>
        <v>0</v>
      </c>
      <c r="CG83" s="7">
        <f>'[8]Plan de Acción-metas'!V13</f>
        <v>0</v>
      </c>
      <c r="CH83" s="7">
        <f>'[8]Plan de Acción-metas'!W13</f>
        <v>0</v>
      </c>
      <c r="CI83" s="7">
        <f>'[8]Plan de Acción-metas'!X13</f>
        <v>0</v>
      </c>
      <c r="CJ83" s="7">
        <f>'[8]Plan de Acción-metas'!Y13</f>
        <v>0</v>
      </c>
      <c r="CK83" s="7">
        <f>'[8]Plan de Acción-metas'!Z13</f>
        <v>0</v>
      </c>
      <c r="CL83" s="7">
        <f>'[8]Plan de Acción-metas'!AA13</f>
        <v>0</v>
      </c>
      <c r="CM83" s="7">
        <f>'[8]Plan de Acción-metas'!AB13</f>
        <v>0</v>
      </c>
      <c r="CN83" s="7">
        <f>'[8]Plan de Acción-metas'!AC13</f>
        <v>0</v>
      </c>
      <c r="CO83" s="7" t="str">
        <f>'[8]Plan de Acción-metas'!AD13</f>
        <v>-</v>
      </c>
      <c r="CP83" s="20">
        <f>'[8]Plan de Acción-metas'!AE13</f>
        <v>76789200</v>
      </c>
      <c r="CQ83" s="48">
        <f t="shared" si="41"/>
        <v>161849200</v>
      </c>
      <c r="CR83" s="23">
        <f>'[8]Plan de Acción-metas'!AG13</f>
        <v>148500000</v>
      </c>
      <c r="CS83" s="7">
        <f>'[8]Plan de Acción-metas'!AH13</f>
        <v>0</v>
      </c>
      <c r="CT83" s="7">
        <f>'[8]Plan de Acción-metas'!AI13</f>
        <v>0</v>
      </c>
      <c r="CU83" s="7">
        <f>'[8]Plan de Acción-metas'!AJ13</f>
        <v>0</v>
      </c>
      <c r="CV83" s="7">
        <f>'[8]Plan de Acción-metas'!AK13</f>
        <v>0</v>
      </c>
      <c r="CW83" s="7">
        <f>'[8]Plan de Acción-metas'!AL13</f>
        <v>0</v>
      </c>
      <c r="CX83" s="7">
        <f>'[8]Plan de Acción-metas'!AM13</f>
        <v>0</v>
      </c>
      <c r="CY83" s="7">
        <f>'[8]Plan de Acción-metas'!AN13</f>
        <v>0</v>
      </c>
      <c r="CZ83" s="7">
        <f>'[8]Plan de Acción-metas'!AO13</f>
        <v>0</v>
      </c>
      <c r="DA83" s="7">
        <f>'[8]Plan de Acción-metas'!AP13</f>
        <v>0</v>
      </c>
      <c r="DB83" s="7">
        <f>'[8]Plan de Acción-metas'!AQ13</f>
        <v>0</v>
      </c>
      <c r="DC83" s="7">
        <f>'[8]Plan de Acción-metas'!AR13</f>
        <v>0</v>
      </c>
      <c r="DD83" s="7">
        <f>'[8]Plan de Acción-metas'!AS13</f>
        <v>0</v>
      </c>
      <c r="DE83" s="20">
        <f>'[8]Plan de Acción-metas'!AT13</f>
        <v>0</v>
      </c>
      <c r="DF83" s="53">
        <f t="shared" si="42"/>
        <v>148500000</v>
      </c>
      <c r="DG83" s="54">
        <f>'[8]Plan de Acción-metas'!AV13</f>
        <v>148500000</v>
      </c>
      <c r="DH83" s="68">
        <f>'[8]Plan de Acción-metas'!AW13</f>
        <v>137960000</v>
      </c>
      <c r="DI83" s="69">
        <f t="shared" si="43"/>
        <v>0.91752075388695153</v>
      </c>
      <c r="DJ83" s="63">
        <f t="shared" si="44"/>
        <v>0.91752075388695153</v>
      </c>
      <c r="DK83" s="64">
        <f t="shared" si="45"/>
        <v>0.85239840542925138</v>
      </c>
      <c r="DL83" s="25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8"/>
      <c r="ES83" s="8"/>
      <c r="ET83" s="8"/>
      <c r="EU83" s="9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8"/>
      <c r="GB83" s="8"/>
      <c r="GC83" s="8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8"/>
      <c r="HK83" s="8"/>
      <c r="HL83" s="70"/>
      <c r="HM83" s="72" t="str">
        <f>'[1]Plan Indicativo'!BL83</f>
        <v>IMCT</v>
      </c>
    </row>
    <row r="84" spans="1:221" ht="45">
      <c r="A84" s="18">
        <f>'[1]Plan Indicativo'!A84</f>
        <v>76</v>
      </c>
      <c r="B84" s="4" t="str">
        <f>'[1]Plan Indicativo'!B84</f>
        <v>LE-2</v>
      </c>
      <c r="C84" s="5" t="str">
        <f>'[1]Plan Indicativo'!C84</f>
        <v>Territorio seguro que progresa</v>
      </c>
      <c r="D84" s="5" t="str">
        <f>'[1]Plan Indicativo'!D84</f>
        <v>Comercio, industria y turismo</v>
      </c>
      <c r="E84" s="4">
        <f>'[1]Plan Indicativo'!E84</f>
        <v>35</v>
      </c>
      <c r="F84" s="6" t="str">
        <f>'[1]Plan Indicativo'!F84</f>
        <v>Mejorar el Índice de competitividad de Bucaramanga 6,47 puntos</v>
      </c>
      <c r="G84" s="6" t="str">
        <f>'[1]Plan Indicativo'!G84</f>
        <v>Aumentar a 100.000 la llegada de turistas a Bucaramanga</v>
      </c>
      <c r="H84" s="4" t="str">
        <f>'[1]Plan Indicativo'!H84</f>
        <v>280010004</v>
      </c>
      <c r="I84" s="6" t="str">
        <f>'[1]Plan Indicativo'!I84</f>
        <v>Turismo internos</v>
      </c>
      <c r="J84" s="4">
        <f>'[1]Plan Indicativo'!J84</f>
        <v>66000</v>
      </c>
      <c r="K84" s="4">
        <f>'[1]Plan Indicativo'!K84</f>
        <v>100000</v>
      </c>
      <c r="L84" s="4" t="str">
        <f>'[1]Plan Indicativo'!L84</f>
        <v>3502</v>
      </c>
      <c r="M84" s="5" t="str">
        <f>'[1]Plan Indicativo'!M84</f>
        <v>Productividad y competitividad de las empresas colombianas (3502).</v>
      </c>
      <c r="N84" s="4" t="str">
        <f>'[1]Plan Indicativo'!N84</f>
        <v>3502114</v>
      </c>
      <c r="O84" s="6" t="str">
        <f>'[1]Plan Indicativo'!O84</f>
        <v>Dotar ocho 8 equipamientos turisticos en Bucaramanga</v>
      </c>
      <c r="P84" s="4">
        <f>'[1]Plan Indicativo'!P84</f>
        <v>350211400</v>
      </c>
      <c r="Q84" s="6" t="str">
        <f>'[1]Plan Indicativo'!Q84</f>
        <v>Equipamientos turisticos dotados (350211400)</v>
      </c>
      <c r="R84" s="4" t="str">
        <f>'[1]Plan Indicativo'!AC84</f>
        <v>Acumulativa</v>
      </c>
      <c r="S84" s="4" t="str">
        <f>'[1]Plan Indicativo'!AD84</f>
        <v>8, 11</v>
      </c>
      <c r="T84" s="7">
        <f>'[1]Plan Indicativo'!R84</f>
        <v>4</v>
      </c>
      <c r="U84" s="4" t="str">
        <f>'[1]Plan Indicativo'!S84</f>
        <v>Número</v>
      </c>
      <c r="V84" s="20">
        <f>'[1]Plan Indicativo'!T84</f>
        <v>8</v>
      </c>
      <c r="W84" s="116">
        <f>'[1]Plan Indicativo'!U84</f>
        <v>1</v>
      </c>
      <c r="X84" s="158">
        <f>'[1]Plan Indicativo'!V84</f>
        <v>0.125</v>
      </c>
      <c r="Y84" s="189">
        <f>'[1]Plan Indicativo'!W84</f>
        <v>4</v>
      </c>
      <c r="Z84" s="158">
        <f>'[1]Plan Indicativo'!X84</f>
        <v>0.5</v>
      </c>
      <c r="AA84" s="113">
        <f>'[1]Plan Indicativo'!Y84</f>
        <v>2</v>
      </c>
      <c r="AB84" s="158">
        <f>'[1]Plan Indicativo'!Z84</f>
        <v>0.25</v>
      </c>
      <c r="AC84" s="113">
        <f>'[1]Plan Indicativo'!AA84</f>
        <v>1</v>
      </c>
      <c r="AD84" s="24">
        <f>'[1]Plan Indicativo'!AB84</f>
        <v>0.125</v>
      </c>
      <c r="AE84" s="116">
        <v>1</v>
      </c>
      <c r="AF84" s="113">
        <f>'[8]Plan de Acción-metas'!O14</f>
        <v>4</v>
      </c>
      <c r="AG84" s="113"/>
      <c r="AH84" s="259"/>
      <c r="AI84" s="11">
        <f t="shared" si="22"/>
        <v>1</v>
      </c>
      <c r="AJ84" s="99">
        <f t="shared" si="27"/>
        <v>1</v>
      </c>
      <c r="AK84" s="11">
        <f t="shared" si="31"/>
        <v>1</v>
      </c>
      <c r="AL84" s="75">
        <f t="shared" si="28"/>
        <v>1</v>
      </c>
      <c r="AM84" s="11">
        <f t="shared" si="32"/>
        <v>0</v>
      </c>
      <c r="AN84" s="75">
        <f t="shared" si="29"/>
        <v>0</v>
      </c>
      <c r="AO84" s="11">
        <f t="shared" si="33"/>
        <v>0</v>
      </c>
      <c r="AP84" s="75">
        <f t="shared" si="30"/>
        <v>0</v>
      </c>
      <c r="AQ84" s="12">
        <f t="shared" si="34"/>
        <v>0.625</v>
      </c>
      <c r="AR84" s="11">
        <f t="shared" si="46"/>
        <v>0.625</v>
      </c>
      <c r="AS84" s="100">
        <f t="shared" si="35"/>
        <v>0.625</v>
      </c>
      <c r="AT84" s="25">
        <v>56349975</v>
      </c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20"/>
      <c r="BH84" s="48">
        <f t="shared" si="36"/>
        <v>56349975</v>
      </c>
      <c r="BI84" s="23">
        <v>50404060.340000004</v>
      </c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20"/>
      <c r="BW84" s="53">
        <f t="shared" si="37"/>
        <v>50404060.340000004</v>
      </c>
      <c r="BX84" s="54">
        <v>28889393.34</v>
      </c>
      <c r="BY84" s="55">
        <v>8250000</v>
      </c>
      <c r="BZ84" s="62">
        <f t="shared" si="38"/>
        <v>0.89448239045358946</v>
      </c>
      <c r="CA84" s="63">
        <f t="shared" si="39"/>
        <v>0.51267801520763767</v>
      </c>
      <c r="CB84" s="64">
        <f t="shared" si="40"/>
        <v>0.14640645359647453</v>
      </c>
      <c r="CC84" s="23">
        <f>'[8]Plan de Acción-metas'!R14</f>
        <v>199140000</v>
      </c>
      <c r="CD84" s="7">
        <f>'[8]Plan de Acción-metas'!S14</f>
        <v>0</v>
      </c>
      <c r="CE84" s="7">
        <f>'[8]Plan de Acción-metas'!T14</f>
        <v>0</v>
      </c>
      <c r="CF84" s="7">
        <f>'[8]Plan de Acción-metas'!U14</f>
        <v>0</v>
      </c>
      <c r="CG84" s="7">
        <f>'[8]Plan de Acción-metas'!V14</f>
        <v>0</v>
      </c>
      <c r="CH84" s="7">
        <f>'[8]Plan de Acción-metas'!W14</f>
        <v>0</v>
      </c>
      <c r="CI84" s="7">
        <f>'[8]Plan de Acción-metas'!X14</f>
        <v>0</v>
      </c>
      <c r="CJ84" s="7">
        <f>'[8]Plan de Acción-metas'!Y14</f>
        <v>0</v>
      </c>
      <c r="CK84" s="7">
        <f>'[8]Plan de Acción-metas'!Z14</f>
        <v>0</v>
      </c>
      <c r="CL84" s="7">
        <f>'[8]Plan de Acción-metas'!AA14</f>
        <v>0</v>
      </c>
      <c r="CM84" s="7">
        <f>'[8]Plan de Acción-metas'!AB14</f>
        <v>0</v>
      </c>
      <c r="CN84" s="7">
        <f>'[8]Plan de Acción-metas'!AC14</f>
        <v>0</v>
      </c>
      <c r="CO84" s="7">
        <f>'[8]Plan de Acción-metas'!AD14</f>
        <v>0</v>
      </c>
      <c r="CP84" s="20">
        <f>'[8]Plan de Acción-metas'!AE14</f>
        <v>29560000</v>
      </c>
      <c r="CQ84" s="48">
        <f t="shared" si="41"/>
        <v>228700000</v>
      </c>
      <c r="CR84" s="23">
        <f>'[8]Plan de Acción-metas'!AG14</f>
        <v>228400000</v>
      </c>
      <c r="CS84" s="7">
        <f>'[8]Plan de Acción-metas'!AH14</f>
        <v>0</v>
      </c>
      <c r="CT84" s="7">
        <f>'[8]Plan de Acción-metas'!AI14</f>
        <v>0</v>
      </c>
      <c r="CU84" s="7">
        <f>'[8]Plan de Acción-metas'!AJ14</f>
        <v>0</v>
      </c>
      <c r="CV84" s="7">
        <f>'[8]Plan de Acción-metas'!AK14</f>
        <v>0</v>
      </c>
      <c r="CW84" s="7">
        <f>'[8]Plan de Acción-metas'!AL14</f>
        <v>0</v>
      </c>
      <c r="CX84" s="7">
        <f>'[8]Plan de Acción-metas'!AM14</f>
        <v>0</v>
      </c>
      <c r="CY84" s="7">
        <f>'[8]Plan de Acción-metas'!AN14</f>
        <v>0</v>
      </c>
      <c r="CZ84" s="7">
        <f>'[8]Plan de Acción-metas'!AO14</f>
        <v>0</v>
      </c>
      <c r="DA84" s="7">
        <f>'[8]Plan de Acción-metas'!AP14</f>
        <v>0</v>
      </c>
      <c r="DB84" s="7">
        <f>'[8]Plan de Acción-metas'!AQ14</f>
        <v>0</v>
      </c>
      <c r="DC84" s="7">
        <f>'[8]Plan de Acción-metas'!AR14</f>
        <v>0</v>
      </c>
      <c r="DD84" s="7">
        <f>'[8]Plan de Acción-metas'!AS14</f>
        <v>0</v>
      </c>
      <c r="DE84" s="20">
        <f>'[8]Plan de Acción-metas'!AT14</f>
        <v>0</v>
      </c>
      <c r="DF84" s="53">
        <f t="shared" si="42"/>
        <v>228400000</v>
      </c>
      <c r="DG84" s="54">
        <f>'[8]Plan de Acción-metas'!AV14</f>
        <v>228400000</v>
      </c>
      <c r="DH84" s="68">
        <f>'[8]Plan de Acción-metas'!AW14</f>
        <v>212939362</v>
      </c>
      <c r="DI84" s="69">
        <f t="shared" si="43"/>
        <v>0.99868823786620031</v>
      </c>
      <c r="DJ84" s="63">
        <f t="shared" si="44"/>
        <v>0.99868823786620031</v>
      </c>
      <c r="DK84" s="64">
        <f t="shared" si="45"/>
        <v>0.93108597289024919</v>
      </c>
      <c r="DL84" s="25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8"/>
      <c r="ES84" s="8"/>
      <c r="ET84" s="8"/>
      <c r="EU84" s="9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8"/>
      <c r="GB84" s="8"/>
      <c r="GC84" s="8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8"/>
      <c r="HK84" s="8"/>
      <c r="HL84" s="70"/>
      <c r="HM84" s="72" t="str">
        <f>'[1]Plan Indicativo'!BL84</f>
        <v>IMCT</v>
      </c>
    </row>
    <row r="85" spans="1:221" ht="75">
      <c r="A85" s="18">
        <f>'[1]Plan Indicativo'!A85</f>
        <v>77</v>
      </c>
      <c r="B85" s="4" t="str">
        <f>'[1]Plan Indicativo'!B85</f>
        <v>LE-2</v>
      </c>
      <c r="C85" s="5" t="str">
        <f>'[1]Plan Indicativo'!C85</f>
        <v>Territorio seguro que progresa</v>
      </c>
      <c r="D85" s="5" t="str">
        <f>'[1]Plan Indicativo'!D85</f>
        <v>Ciencia, tecnología e innovación.</v>
      </c>
      <c r="E85" s="4">
        <f>'[1]Plan Indicativo'!E85</f>
        <v>39</v>
      </c>
      <c r="F85" s="6" t="str">
        <f>'[1]Plan Indicativo'!F85</f>
        <v>Mejorar el Índice de competitividad de Bucaramanga 6,47 puntos</v>
      </c>
      <c r="G85" s="6" t="str">
        <f>'[1]Plan Indicativo'!G85</f>
        <v>Aumentar en 0,05% el porcentaje de inversión nacional en ACTI e I+D en el municipio.</v>
      </c>
      <c r="H85" s="4" t="str">
        <f>'[1]Plan Indicativo'!H85</f>
        <v>00000024</v>
      </c>
      <c r="I85" s="6" t="str">
        <f>'[1]Plan Indicativo'!I85</f>
        <v>Participación porcentual en inversión nacional en ACTI e I+D.</v>
      </c>
      <c r="J85" s="4">
        <f>'[1]Plan Indicativo'!J85</f>
        <v>0.4</v>
      </c>
      <c r="K85" s="4">
        <f>'[1]Plan Indicativo'!K85</f>
        <v>0.9</v>
      </c>
      <c r="L85" s="4" t="str">
        <f>'[1]Plan Indicativo'!L85</f>
        <v>3906</v>
      </c>
      <c r="M85" s="5" t="str">
        <f>'[1]Plan Indicativo'!M85</f>
        <v>Fomento a vocaciones y formación, generación, uso y apropiación social del conocimiento de la ciencia, tecnología e innovación (3906)</v>
      </c>
      <c r="N85" s="4" t="str">
        <f>'[1]Plan Indicativo'!N85</f>
        <v>3906015</v>
      </c>
      <c r="O85" s="6" t="str">
        <f>'[1]Plan Indicativo'!O85</f>
        <v>Elaborar un documento técnico que permita ejecutar la visión Territorial de ciencia tecnología e innovación para el municipio de Bucaramanga.</v>
      </c>
      <c r="P85" s="4">
        <f>'[1]Plan Indicativo'!P85</f>
        <v>390601500</v>
      </c>
      <c r="Q85" s="6" t="str">
        <f>'[1]Plan Indicativo'!Q85</f>
        <v>Documentos de planeación elaborados. (390601500)</v>
      </c>
      <c r="R85" s="4" t="str">
        <f>'[1]Plan Indicativo'!AC85</f>
        <v>Acumulativa</v>
      </c>
      <c r="S85" s="4">
        <f>'[1]Plan Indicativo'!AD85</f>
        <v>17</v>
      </c>
      <c r="T85" s="7">
        <f>'[1]Plan Indicativo'!R85</f>
        <v>0</v>
      </c>
      <c r="U85" s="4" t="str">
        <f>'[1]Plan Indicativo'!S85</f>
        <v>Número</v>
      </c>
      <c r="V85" s="20">
        <f>'[1]Plan Indicativo'!T85</f>
        <v>1</v>
      </c>
      <c r="W85" s="116">
        <f>'[1]Plan Indicativo'!U85</f>
        <v>0</v>
      </c>
      <c r="X85" s="158">
        <f>'[1]Plan Indicativo'!V85</f>
        <v>0</v>
      </c>
      <c r="Y85" s="189">
        <f>'[1]Plan Indicativo'!W85</f>
        <v>0</v>
      </c>
      <c r="Z85" s="158">
        <f>'[1]Plan Indicativo'!X85</f>
        <v>0</v>
      </c>
      <c r="AA85" s="113">
        <f>'[1]Plan Indicativo'!Y85</f>
        <v>0.5</v>
      </c>
      <c r="AB85" s="158">
        <f>'[1]Plan Indicativo'!Z85</f>
        <v>0.5</v>
      </c>
      <c r="AC85" s="113">
        <f>'[1]Plan Indicativo'!AA85</f>
        <v>0.5</v>
      </c>
      <c r="AD85" s="24">
        <f>'[1]Plan Indicativo'!AB85</f>
        <v>0.5</v>
      </c>
      <c r="AE85" s="116">
        <v>0</v>
      </c>
      <c r="AF85" s="261">
        <f>'[16]Plan de Acción-metas'!O11</f>
        <v>0</v>
      </c>
      <c r="AG85" s="261"/>
      <c r="AH85" s="262"/>
      <c r="AI85" s="11" t="str">
        <f t="shared" si="22"/>
        <v xml:space="preserve"> -</v>
      </c>
      <c r="AJ85" s="99" t="str">
        <f t="shared" si="27"/>
        <v xml:space="preserve"> -</v>
      </c>
      <c r="AK85" s="11" t="str">
        <f t="shared" si="31"/>
        <v xml:space="preserve"> -</v>
      </c>
      <c r="AL85" s="75" t="str">
        <f t="shared" si="28"/>
        <v xml:space="preserve"> -</v>
      </c>
      <c r="AM85" s="11">
        <f t="shared" si="32"/>
        <v>0</v>
      </c>
      <c r="AN85" s="75">
        <f t="shared" si="29"/>
        <v>0</v>
      </c>
      <c r="AO85" s="11">
        <f t="shared" si="33"/>
        <v>0</v>
      </c>
      <c r="AP85" s="75">
        <f t="shared" si="30"/>
        <v>0</v>
      </c>
      <c r="AQ85" s="12">
        <f t="shared" si="34"/>
        <v>0</v>
      </c>
      <c r="AR85" s="11">
        <f t="shared" si="46"/>
        <v>0</v>
      </c>
      <c r="AS85" s="100">
        <f t="shared" si="35"/>
        <v>0</v>
      </c>
      <c r="AT85" s="25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20"/>
      <c r="BH85" s="48">
        <f t="shared" si="36"/>
        <v>0</v>
      </c>
      <c r="BI85" s="23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20"/>
      <c r="BW85" s="53">
        <f t="shared" si="37"/>
        <v>0</v>
      </c>
      <c r="BX85" s="54">
        <v>0</v>
      </c>
      <c r="BY85" s="55">
        <v>0</v>
      </c>
      <c r="BZ85" s="62" t="str">
        <f t="shared" si="38"/>
        <v xml:space="preserve"> -</v>
      </c>
      <c r="CA85" s="63" t="str">
        <f t="shared" si="39"/>
        <v xml:space="preserve"> -</v>
      </c>
      <c r="CB85" s="64" t="str">
        <f t="shared" si="40"/>
        <v xml:space="preserve"> -</v>
      </c>
      <c r="CC85" s="23">
        <f>'[16]Plan de Acción-metas'!R11</f>
        <v>300000000</v>
      </c>
      <c r="CD85" s="7">
        <f>'[16]Plan de Acción-metas'!S11</f>
        <v>0</v>
      </c>
      <c r="CE85" s="7">
        <f>'[16]Plan de Acción-metas'!T11</f>
        <v>0</v>
      </c>
      <c r="CF85" s="7">
        <f>'[16]Plan de Acción-metas'!U11</f>
        <v>0</v>
      </c>
      <c r="CG85" s="7">
        <f>'[16]Plan de Acción-metas'!V11</f>
        <v>0</v>
      </c>
      <c r="CH85" s="7">
        <f>'[16]Plan de Acción-metas'!W11</f>
        <v>0</v>
      </c>
      <c r="CI85" s="7">
        <f>'[16]Plan de Acción-metas'!X11</f>
        <v>0</v>
      </c>
      <c r="CJ85" s="7">
        <f>'[16]Plan de Acción-metas'!Y11</f>
        <v>0</v>
      </c>
      <c r="CK85" s="7">
        <f>'[16]Plan de Acción-metas'!Z11</f>
        <v>0</v>
      </c>
      <c r="CL85" s="7">
        <f>'[16]Plan de Acción-metas'!AA11</f>
        <v>0</v>
      </c>
      <c r="CM85" s="7">
        <f>'[16]Plan de Acción-metas'!AB11</f>
        <v>0</v>
      </c>
      <c r="CN85" s="7">
        <f>'[16]Plan de Acción-metas'!AC11</f>
        <v>0</v>
      </c>
      <c r="CO85" s="7">
        <f>'[16]Plan de Acción-metas'!AD11</f>
        <v>0</v>
      </c>
      <c r="CP85" s="20">
        <f>'[16]Plan de Acción-metas'!AE11</f>
        <v>0</v>
      </c>
      <c r="CQ85" s="48">
        <f t="shared" si="41"/>
        <v>300000000</v>
      </c>
      <c r="CR85" s="23">
        <f>'[16]Plan de Acción-metas'!AG11</f>
        <v>0</v>
      </c>
      <c r="CS85" s="7">
        <f>'[16]Plan de Acción-metas'!AH11</f>
        <v>0</v>
      </c>
      <c r="CT85" s="7">
        <f>'[16]Plan de Acción-metas'!AI11</f>
        <v>0</v>
      </c>
      <c r="CU85" s="7">
        <f>'[16]Plan de Acción-metas'!AJ11</f>
        <v>0</v>
      </c>
      <c r="CV85" s="7">
        <f>'[16]Plan de Acción-metas'!AK11</f>
        <v>0</v>
      </c>
      <c r="CW85" s="7">
        <f>'[16]Plan de Acción-metas'!AL11</f>
        <v>0</v>
      </c>
      <c r="CX85" s="7">
        <f>'[16]Plan de Acción-metas'!AM11</f>
        <v>0</v>
      </c>
      <c r="CY85" s="7">
        <f>'[16]Plan de Acción-metas'!AN11</f>
        <v>0</v>
      </c>
      <c r="CZ85" s="7">
        <f>'[16]Plan de Acción-metas'!AO11</f>
        <v>0</v>
      </c>
      <c r="DA85" s="7">
        <f>'[16]Plan de Acción-metas'!AP11</f>
        <v>0</v>
      </c>
      <c r="DB85" s="7">
        <f>'[16]Plan de Acción-metas'!AQ11</f>
        <v>0</v>
      </c>
      <c r="DC85" s="7">
        <f>'[16]Plan de Acción-metas'!AR11</f>
        <v>0</v>
      </c>
      <c r="DD85" s="7">
        <f>'[16]Plan de Acción-metas'!AS11</f>
        <v>0</v>
      </c>
      <c r="DE85" s="20">
        <f>'[16]Plan de Acción-metas'!AT11</f>
        <v>0</v>
      </c>
      <c r="DF85" s="53">
        <f t="shared" si="42"/>
        <v>0</v>
      </c>
      <c r="DG85" s="54">
        <f>'[16]Plan de Acción-metas'!AV11</f>
        <v>0</v>
      </c>
      <c r="DH85" s="68">
        <f>'[16]Plan de Acción-metas'!AW11</f>
        <v>0</v>
      </c>
      <c r="DI85" s="69">
        <f t="shared" si="43"/>
        <v>0</v>
      </c>
      <c r="DJ85" s="63" t="str">
        <f t="shared" si="44"/>
        <v>0,0%</v>
      </c>
      <c r="DK85" s="64" t="str">
        <f t="shared" si="45"/>
        <v>0,0%</v>
      </c>
      <c r="DL85" s="25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8"/>
      <c r="ES85" s="8"/>
      <c r="ET85" s="8"/>
      <c r="EU85" s="9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8"/>
      <c r="GB85" s="8"/>
      <c r="GC85" s="8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8"/>
      <c r="HK85" s="8"/>
      <c r="HL85" s="70"/>
      <c r="HM85" s="72" t="str">
        <f>'[1]Plan Indicativo'!BL85</f>
        <v>Secretaria Administrativa -TIC</v>
      </c>
    </row>
    <row r="86" spans="1:221" ht="90">
      <c r="A86" s="18">
        <f>'[1]Plan Indicativo'!A86</f>
        <v>78</v>
      </c>
      <c r="B86" s="4" t="str">
        <f>'[1]Plan Indicativo'!B86</f>
        <v>LE-2</v>
      </c>
      <c r="C86" s="5" t="str">
        <f>'[1]Plan Indicativo'!C86</f>
        <v>Territorio seguro que progresa</v>
      </c>
      <c r="D86" s="5" t="str">
        <f>'[1]Plan Indicativo'!D86</f>
        <v>Ciencia, tecnología e innovación.</v>
      </c>
      <c r="E86" s="4">
        <f>'[1]Plan Indicativo'!E86</f>
        <v>39</v>
      </c>
      <c r="F86" s="6" t="str">
        <f>'[1]Plan Indicativo'!F86</f>
        <v>Mejorar el Índice de competitividad de Bucaramanga 6,47 puntos</v>
      </c>
      <c r="G86" s="6" t="str">
        <f>'[1]Plan Indicativo'!G86</f>
        <v>Aumentar en 0,05% el porcentaje de inversión nacional en ACTI e I+D en el municipio.</v>
      </c>
      <c r="H86" s="4" t="str">
        <f>'[1]Plan Indicativo'!H86</f>
        <v>00000024</v>
      </c>
      <c r="I86" s="6" t="str">
        <f>'[1]Plan Indicativo'!I86</f>
        <v>Participación porcentual en inversión nacional en ACTI e I+D.</v>
      </c>
      <c r="J86" s="4">
        <f>'[1]Plan Indicativo'!J86</f>
        <v>0.4</v>
      </c>
      <c r="K86" s="4">
        <f>'[1]Plan Indicativo'!K86</f>
        <v>0.9</v>
      </c>
      <c r="L86" s="4" t="str">
        <f>'[1]Plan Indicativo'!L86</f>
        <v>3906</v>
      </c>
      <c r="M86" s="5" t="str">
        <f>'[1]Plan Indicativo'!M86</f>
        <v>Fomento a vocaciones y formación, generación, uso y apropiación social del conocimiento de la ciencia, tecnología e innovación (3906)</v>
      </c>
      <c r="N86" s="4" t="str">
        <f>'[1]Plan Indicativo'!N86</f>
        <v>3906011</v>
      </c>
      <c r="O86" s="6" t="str">
        <f>'[1]Plan Indicativo'!O86</f>
        <v>Generar 4 estrategias a través de proyectos, iniciativas o actividades que fomenten las vocaciones científicas, conciencia pública, capacitación, educación, investigación y participación a nivel local, regional y nacional.</v>
      </c>
      <c r="P86" s="4">
        <f>'[1]Plan Indicativo'!P86</f>
        <v>390601100</v>
      </c>
      <c r="Q86" s="6" t="str">
        <f>'[1]Plan Indicativo'!Q86</f>
        <v>Estrategias de apropiación realizadas. (390601100)</v>
      </c>
      <c r="R86" s="4" t="str">
        <f>'[1]Plan Indicativo'!AC86</f>
        <v>Acumulativa</v>
      </c>
      <c r="S86" s="4">
        <f>'[1]Plan Indicativo'!AD86</f>
        <v>17</v>
      </c>
      <c r="T86" s="7">
        <f>'[1]Plan Indicativo'!R86</f>
        <v>0</v>
      </c>
      <c r="U86" s="4" t="str">
        <f>'[1]Plan Indicativo'!S86</f>
        <v>Número</v>
      </c>
      <c r="V86" s="20">
        <f>'[1]Plan Indicativo'!T86</f>
        <v>4</v>
      </c>
      <c r="W86" s="116">
        <f>'[1]Plan Indicativo'!U86</f>
        <v>0</v>
      </c>
      <c r="X86" s="158">
        <f>'[1]Plan Indicativo'!V86</f>
        <v>0</v>
      </c>
      <c r="Y86" s="189">
        <f>'[1]Plan Indicativo'!W86</f>
        <v>1</v>
      </c>
      <c r="Z86" s="158">
        <f>'[1]Plan Indicativo'!X86</f>
        <v>0.25</v>
      </c>
      <c r="AA86" s="113">
        <f>'[1]Plan Indicativo'!Y86</f>
        <v>2</v>
      </c>
      <c r="AB86" s="158">
        <f>'[1]Plan Indicativo'!Z86</f>
        <v>0.5</v>
      </c>
      <c r="AC86" s="113">
        <f>'[1]Plan Indicativo'!AA86</f>
        <v>1</v>
      </c>
      <c r="AD86" s="24">
        <f>'[1]Plan Indicativo'!AB86</f>
        <v>0.25</v>
      </c>
      <c r="AE86" s="116">
        <v>0</v>
      </c>
      <c r="AF86" s="263">
        <f>'[16]Plan de Acción-metas'!O12</f>
        <v>0.5</v>
      </c>
      <c r="AG86" s="113"/>
      <c r="AH86" s="259"/>
      <c r="AI86" s="11" t="str">
        <f t="shared" si="22"/>
        <v xml:space="preserve"> -</v>
      </c>
      <c r="AJ86" s="99" t="str">
        <f t="shared" si="27"/>
        <v xml:space="preserve"> -</v>
      </c>
      <c r="AK86" s="11">
        <f t="shared" si="31"/>
        <v>0.5</v>
      </c>
      <c r="AL86" s="75">
        <f t="shared" si="28"/>
        <v>0.5</v>
      </c>
      <c r="AM86" s="11">
        <f t="shared" si="32"/>
        <v>0</v>
      </c>
      <c r="AN86" s="75">
        <f t="shared" si="29"/>
        <v>0</v>
      </c>
      <c r="AO86" s="11">
        <f t="shared" si="33"/>
        <v>0</v>
      </c>
      <c r="AP86" s="75">
        <f t="shared" si="30"/>
        <v>0</v>
      </c>
      <c r="AQ86" s="12">
        <f t="shared" si="34"/>
        <v>0.125</v>
      </c>
      <c r="AR86" s="11">
        <f t="shared" si="46"/>
        <v>0.125</v>
      </c>
      <c r="AS86" s="100">
        <f t="shared" si="35"/>
        <v>0.125</v>
      </c>
      <c r="AT86" s="25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20"/>
      <c r="BH86" s="48">
        <f t="shared" si="36"/>
        <v>0</v>
      </c>
      <c r="BI86" s="23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20"/>
      <c r="BW86" s="53">
        <f t="shared" si="37"/>
        <v>0</v>
      </c>
      <c r="BX86" s="54">
        <v>0</v>
      </c>
      <c r="BY86" s="55">
        <v>0</v>
      </c>
      <c r="BZ86" s="62" t="str">
        <f t="shared" si="38"/>
        <v xml:space="preserve"> -</v>
      </c>
      <c r="CA86" s="63" t="str">
        <f t="shared" si="39"/>
        <v xml:space="preserve"> -</v>
      </c>
      <c r="CB86" s="64" t="str">
        <f t="shared" si="40"/>
        <v xml:space="preserve"> -</v>
      </c>
      <c r="CC86" s="23">
        <f>'[16]Plan de Acción-metas'!R12</f>
        <v>200000000</v>
      </c>
      <c r="CD86" s="7">
        <f>'[16]Plan de Acción-metas'!S12</f>
        <v>0</v>
      </c>
      <c r="CE86" s="7">
        <f>'[16]Plan de Acción-metas'!T12</f>
        <v>0</v>
      </c>
      <c r="CF86" s="7">
        <f>'[16]Plan de Acción-metas'!U12</f>
        <v>0</v>
      </c>
      <c r="CG86" s="7">
        <f>'[16]Plan de Acción-metas'!V12</f>
        <v>0</v>
      </c>
      <c r="CH86" s="7">
        <f>'[16]Plan de Acción-metas'!W12</f>
        <v>0</v>
      </c>
      <c r="CI86" s="7">
        <f>'[16]Plan de Acción-metas'!X12</f>
        <v>0</v>
      </c>
      <c r="CJ86" s="7">
        <f>'[16]Plan de Acción-metas'!Y12</f>
        <v>0</v>
      </c>
      <c r="CK86" s="7">
        <f>'[16]Plan de Acción-metas'!Z12</f>
        <v>0</v>
      </c>
      <c r="CL86" s="7">
        <f>'[16]Plan de Acción-metas'!AA12</f>
        <v>0</v>
      </c>
      <c r="CM86" s="7">
        <f>'[16]Plan de Acción-metas'!AB12</f>
        <v>0</v>
      </c>
      <c r="CN86" s="7">
        <f>'[16]Plan de Acción-metas'!AC12</f>
        <v>0</v>
      </c>
      <c r="CO86" s="7">
        <f>'[16]Plan de Acción-metas'!AD12</f>
        <v>0</v>
      </c>
      <c r="CP86" s="20">
        <f>'[16]Plan de Acción-metas'!AE12</f>
        <v>0</v>
      </c>
      <c r="CQ86" s="48">
        <f t="shared" si="41"/>
        <v>200000000</v>
      </c>
      <c r="CR86" s="23">
        <f>'[16]Plan de Acción-metas'!AG12</f>
        <v>200000000</v>
      </c>
      <c r="CS86" s="7">
        <f>'[16]Plan de Acción-metas'!AH12</f>
        <v>0</v>
      </c>
      <c r="CT86" s="7">
        <f>'[16]Plan de Acción-metas'!AI12</f>
        <v>0</v>
      </c>
      <c r="CU86" s="7">
        <f>'[16]Plan de Acción-metas'!AJ12</f>
        <v>0</v>
      </c>
      <c r="CV86" s="7">
        <f>'[16]Plan de Acción-metas'!AK12</f>
        <v>0</v>
      </c>
      <c r="CW86" s="7">
        <f>'[16]Plan de Acción-metas'!AL12</f>
        <v>0</v>
      </c>
      <c r="CX86" s="7">
        <f>'[16]Plan de Acción-metas'!AM12</f>
        <v>0</v>
      </c>
      <c r="CY86" s="7">
        <f>'[16]Plan de Acción-metas'!AN12</f>
        <v>0</v>
      </c>
      <c r="CZ86" s="7">
        <f>'[16]Plan de Acción-metas'!AO12</f>
        <v>0</v>
      </c>
      <c r="DA86" s="7">
        <f>'[16]Plan de Acción-metas'!AP12</f>
        <v>0</v>
      </c>
      <c r="DB86" s="7">
        <f>'[16]Plan de Acción-metas'!AQ12</f>
        <v>0</v>
      </c>
      <c r="DC86" s="7">
        <f>'[16]Plan de Acción-metas'!AR12</f>
        <v>0</v>
      </c>
      <c r="DD86" s="7">
        <f>'[16]Plan de Acción-metas'!AS12</f>
        <v>0</v>
      </c>
      <c r="DE86" s="20">
        <f>'[16]Plan de Acción-metas'!AT12</f>
        <v>0</v>
      </c>
      <c r="DF86" s="53">
        <f t="shared" si="42"/>
        <v>200000000</v>
      </c>
      <c r="DG86" s="54">
        <f>'[16]Plan de Acción-metas'!AV12</f>
        <v>80000000</v>
      </c>
      <c r="DH86" s="68">
        <f>'[16]Plan de Acción-metas'!AW12</f>
        <v>80000000</v>
      </c>
      <c r="DI86" s="69">
        <f t="shared" si="43"/>
        <v>1</v>
      </c>
      <c r="DJ86" s="63">
        <f t="shared" si="44"/>
        <v>0.4</v>
      </c>
      <c r="DK86" s="64">
        <f t="shared" si="45"/>
        <v>0.4</v>
      </c>
      <c r="DL86" s="25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8"/>
      <c r="ES86" s="8"/>
      <c r="ET86" s="8"/>
      <c r="EU86" s="9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8"/>
      <c r="GB86" s="8"/>
      <c r="GC86" s="8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8"/>
      <c r="HK86" s="8"/>
      <c r="HL86" s="70"/>
      <c r="HM86" s="72" t="str">
        <f>'[1]Plan Indicativo'!BL86</f>
        <v>Secretaria Administrativa -TIC</v>
      </c>
    </row>
    <row r="87" spans="1:221" ht="75">
      <c r="A87" s="18">
        <f>'[1]Plan Indicativo'!A87</f>
        <v>79</v>
      </c>
      <c r="B87" s="4" t="str">
        <f>'[1]Plan Indicativo'!B87</f>
        <v>LE-2</v>
      </c>
      <c r="C87" s="5" t="str">
        <f>'[1]Plan Indicativo'!C87</f>
        <v>Territorio seguro que progresa</v>
      </c>
      <c r="D87" s="5" t="str">
        <f>'[1]Plan Indicativo'!D87</f>
        <v>Ciencia, tecnología e innovación.</v>
      </c>
      <c r="E87" s="4">
        <f>'[1]Plan Indicativo'!E87</f>
        <v>39</v>
      </c>
      <c r="F87" s="6" t="str">
        <f>'[1]Plan Indicativo'!F87</f>
        <v>Mejorar el Índice de competitividad de Bucaramanga 6,47 puntos</v>
      </c>
      <c r="G87" s="6" t="str">
        <f>'[1]Plan Indicativo'!G87</f>
        <v>Aumentar en 0,05% el porcentaje de inversión nacional en ACTI e I+D en el municipio.</v>
      </c>
      <c r="H87" s="4" t="str">
        <f>'[1]Plan Indicativo'!H87</f>
        <v>00000024</v>
      </c>
      <c r="I87" s="6" t="str">
        <f>'[1]Plan Indicativo'!I87</f>
        <v>Participación porcentual en inversión nacional en ACTI e I+D.</v>
      </c>
      <c r="J87" s="4">
        <f>'[1]Plan Indicativo'!J87</f>
        <v>0.4</v>
      </c>
      <c r="K87" s="4">
        <f>'[1]Plan Indicativo'!K87</f>
        <v>0.9</v>
      </c>
      <c r="L87" s="4" t="str">
        <f>'[1]Plan Indicativo'!L87</f>
        <v>3906</v>
      </c>
      <c r="M87" s="5" t="str">
        <f>'[1]Plan Indicativo'!M87</f>
        <v>Fomento a vocaciones y formación, generación, uso y apropiación social del conocimiento de la ciencia, tecnología e innovación (3906)</v>
      </c>
      <c r="N87" s="4" t="str">
        <f>'[1]Plan Indicativo'!N87</f>
        <v>3906003</v>
      </c>
      <c r="O87" s="6" t="str">
        <f>'[1]Plan Indicativo'!O87</f>
        <v>Otorgar 20 becas de estudios de posgrados (Maestría) dirigido a los profesionales de la ciudad</v>
      </c>
      <c r="P87" s="4">
        <f>'[1]Plan Indicativo'!P87</f>
        <v>390600300</v>
      </c>
      <c r="Q87" s="6" t="str">
        <f>'[1]Plan Indicativo'!Q87</f>
        <v>Becas de maestría otorgadas (390600300)</v>
      </c>
      <c r="R87" s="4" t="str">
        <f>'[1]Plan Indicativo'!AC87</f>
        <v>Acumulativa</v>
      </c>
      <c r="S87" s="4">
        <f>'[1]Plan Indicativo'!AD87</f>
        <v>17</v>
      </c>
      <c r="T87" s="7">
        <f>'[1]Plan Indicativo'!R87</f>
        <v>0</v>
      </c>
      <c r="U87" s="4" t="str">
        <f>'[1]Plan Indicativo'!S87</f>
        <v>Número</v>
      </c>
      <c r="V87" s="20">
        <f>'[1]Plan Indicativo'!T87</f>
        <v>20</v>
      </c>
      <c r="W87" s="116">
        <f>'[1]Plan Indicativo'!U87</f>
        <v>0</v>
      </c>
      <c r="X87" s="158">
        <f>'[1]Plan Indicativo'!V87</f>
        <v>0</v>
      </c>
      <c r="Y87" s="189">
        <f>'[1]Plan Indicativo'!W87</f>
        <v>0</v>
      </c>
      <c r="Z87" s="158">
        <f>'[1]Plan Indicativo'!X87</f>
        <v>0</v>
      </c>
      <c r="AA87" s="113">
        <f>'[1]Plan Indicativo'!Y87</f>
        <v>20</v>
      </c>
      <c r="AB87" s="158">
        <f>'[1]Plan Indicativo'!Z87</f>
        <v>1</v>
      </c>
      <c r="AC87" s="113">
        <f>'[1]Plan Indicativo'!AA87</f>
        <v>0</v>
      </c>
      <c r="AD87" s="24">
        <f>'[1]Plan Indicativo'!AB87</f>
        <v>0</v>
      </c>
      <c r="AE87" s="116">
        <v>0</v>
      </c>
      <c r="AF87" s="113">
        <f>'[16]Plan de Acción-metas'!O13</f>
        <v>0</v>
      </c>
      <c r="AG87" s="113"/>
      <c r="AH87" s="259"/>
      <c r="AI87" s="11" t="str">
        <f t="shared" si="22"/>
        <v xml:space="preserve"> -</v>
      </c>
      <c r="AJ87" s="99" t="str">
        <f t="shared" si="27"/>
        <v xml:space="preserve"> -</v>
      </c>
      <c r="AK87" s="11" t="str">
        <f t="shared" si="31"/>
        <v xml:space="preserve"> -</v>
      </c>
      <c r="AL87" s="75" t="str">
        <f t="shared" si="28"/>
        <v xml:space="preserve"> -</v>
      </c>
      <c r="AM87" s="11">
        <f t="shared" si="32"/>
        <v>0</v>
      </c>
      <c r="AN87" s="75">
        <f t="shared" si="29"/>
        <v>0</v>
      </c>
      <c r="AO87" s="11" t="str">
        <f t="shared" si="33"/>
        <v xml:space="preserve"> -</v>
      </c>
      <c r="AP87" s="75" t="str">
        <f t="shared" si="30"/>
        <v xml:space="preserve"> -</v>
      </c>
      <c r="AQ87" s="12">
        <f t="shared" si="34"/>
        <v>0</v>
      </c>
      <c r="AR87" s="11">
        <f t="shared" si="46"/>
        <v>0</v>
      </c>
      <c r="AS87" s="100">
        <f t="shared" si="35"/>
        <v>0</v>
      </c>
      <c r="AT87" s="25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20"/>
      <c r="BH87" s="48">
        <f t="shared" si="36"/>
        <v>0</v>
      </c>
      <c r="BI87" s="23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20"/>
      <c r="BW87" s="53">
        <f t="shared" si="37"/>
        <v>0</v>
      </c>
      <c r="BX87" s="54">
        <v>0</v>
      </c>
      <c r="BY87" s="55">
        <v>0</v>
      </c>
      <c r="BZ87" s="62" t="str">
        <f t="shared" si="38"/>
        <v xml:space="preserve"> -</v>
      </c>
      <c r="CA87" s="63" t="str">
        <f t="shared" si="39"/>
        <v xml:space="preserve"> -</v>
      </c>
      <c r="CB87" s="64" t="str">
        <f t="shared" si="40"/>
        <v xml:space="preserve"> -</v>
      </c>
      <c r="CC87" s="23">
        <f>'[16]Plan de Acción-metas'!R13</f>
        <v>0</v>
      </c>
      <c r="CD87" s="7">
        <f>'[16]Plan de Acción-metas'!S13</f>
        <v>0</v>
      </c>
      <c r="CE87" s="7">
        <f>'[16]Plan de Acción-metas'!T13</f>
        <v>0</v>
      </c>
      <c r="CF87" s="7">
        <f>'[16]Plan de Acción-metas'!U13</f>
        <v>0</v>
      </c>
      <c r="CG87" s="7">
        <f>'[16]Plan de Acción-metas'!V13</f>
        <v>0</v>
      </c>
      <c r="CH87" s="7">
        <f>'[16]Plan de Acción-metas'!W13</f>
        <v>0</v>
      </c>
      <c r="CI87" s="7">
        <f>'[16]Plan de Acción-metas'!X13</f>
        <v>0</v>
      </c>
      <c r="CJ87" s="7">
        <f>'[16]Plan de Acción-metas'!Y13</f>
        <v>0</v>
      </c>
      <c r="CK87" s="7">
        <f>'[16]Plan de Acción-metas'!Z13</f>
        <v>0</v>
      </c>
      <c r="CL87" s="7">
        <f>'[16]Plan de Acción-metas'!AA13</f>
        <v>0</v>
      </c>
      <c r="CM87" s="7">
        <f>'[16]Plan de Acción-metas'!AB13</f>
        <v>0</v>
      </c>
      <c r="CN87" s="7">
        <f>'[16]Plan de Acción-metas'!AC13</f>
        <v>0</v>
      </c>
      <c r="CO87" s="7">
        <f>'[16]Plan de Acción-metas'!AD13</f>
        <v>0</v>
      </c>
      <c r="CP87" s="20">
        <f>'[16]Plan de Acción-metas'!AE13</f>
        <v>0</v>
      </c>
      <c r="CQ87" s="48">
        <f t="shared" si="41"/>
        <v>0</v>
      </c>
      <c r="CR87" s="23">
        <f>'[16]Plan de Acción-metas'!AG13</f>
        <v>0</v>
      </c>
      <c r="CS87" s="7">
        <f>'[16]Plan de Acción-metas'!AH13</f>
        <v>0</v>
      </c>
      <c r="CT87" s="7">
        <f>'[16]Plan de Acción-metas'!AI13</f>
        <v>0</v>
      </c>
      <c r="CU87" s="7">
        <f>'[16]Plan de Acción-metas'!AJ13</f>
        <v>0</v>
      </c>
      <c r="CV87" s="7">
        <f>'[16]Plan de Acción-metas'!AK13</f>
        <v>0</v>
      </c>
      <c r="CW87" s="7">
        <f>'[16]Plan de Acción-metas'!AL13</f>
        <v>0</v>
      </c>
      <c r="CX87" s="7">
        <f>'[16]Plan de Acción-metas'!AM13</f>
        <v>0</v>
      </c>
      <c r="CY87" s="7">
        <f>'[16]Plan de Acción-metas'!AN13</f>
        <v>0</v>
      </c>
      <c r="CZ87" s="7">
        <f>'[16]Plan de Acción-metas'!AO13</f>
        <v>0</v>
      </c>
      <c r="DA87" s="7">
        <f>'[16]Plan de Acción-metas'!AP13</f>
        <v>0</v>
      </c>
      <c r="DB87" s="7">
        <f>'[16]Plan de Acción-metas'!AQ13</f>
        <v>0</v>
      </c>
      <c r="DC87" s="7">
        <f>'[16]Plan de Acción-metas'!AR13</f>
        <v>0</v>
      </c>
      <c r="DD87" s="7">
        <f>'[16]Plan de Acción-metas'!AS13</f>
        <v>0</v>
      </c>
      <c r="DE87" s="20">
        <f>'[16]Plan de Acción-metas'!AT13</f>
        <v>0</v>
      </c>
      <c r="DF87" s="53">
        <f t="shared" si="42"/>
        <v>0</v>
      </c>
      <c r="DG87" s="54">
        <f>'[16]Plan de Acción-metas'!AV13</f>
        <v>0</v>
      </c>
      <c r="DH87" s="68">
        <f>'[16]Plan de Acción-metas'!AW13</f>
        <v>0</v>
      </c>
      <c r="DI87" s="69" t="str">
        <f t="shared" si="43"/>
        <v xml:space="preserve"> -</v>
      </c>
      <c r="DJ87" s="63" t="str">
        <f t="shared" si="44"/>
        <v xml:space="preserve"> -</v>
      </c>
      <c r="DK87" s="64" t="str">
        <f t="shared" si="45"/>
        <v xml:space="preserve"> -</v>
      </c>
      <c r="DL87" s="25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8"/>
      <c r="ES87" s="8"/>
      <c r="ET87" s="8"/>
      <c r="EU87" s="9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8"/>
      <c r="GB87" s="8"/>
      <c r="GC87" s="8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8"/>
      <c r="HK87" s="8"/>
      <c r="HL87" s="70"/>
      <c r="HM87" s="72" t="str">
        <f>'[1]Plan Indicativo'!BL87</f>
        <v>Secretaria Administrativa -TIC</v>
      </c>
    </row>
    <row r="88" spans="1:221" ht="75">
      <c r="A88" s="18">
        <f>'[1]Plan Indicativo'!A88</f>
        <v>80</v>
      </c>
      <c r="B88" s="4" t="str">
        <f>'[1]Plan Indicativo'!B88</f>
        <v>LE-2</v>
      </c>
      <c r="C88" s="5" t="str">
        <f>'[1]Plan Indicativo'!C88</f>
        <v>Territorio seguro que progresa</v>
      </c>
      <c r="D88" s="5" t="str">
        <f>'[1]Plan Indicativo'!D88</f>
        <v>Ciencia, tecnología e innovación.</v>
      </c>
      <c r="E88" s="4">
        <f>'[1]Plan Indicativo'!E88</f>
        <v>39</v>
      </c>
      <c r="F88" s="6" t="str">
        <f>'[1]Plan Indicativo'!F88</f>
        <v>Mejorar el Índice de competitividad de Bucaramanga 6,47 puntos</v>
      </c>
      <c r="G88" s="6" t="str">
        <f>'[1]Plan Indicativo'!G88</f>
        <v>Aumentar en 0,05% el porcentaje de inversión nacional en ACTI e I+D en el municipio.</v>
      </c>
      <c r="H88" s="4" t="str">
        <f>'[1]Plan Indicativo'!H88</f>
        <v>00000024</v>
      </c>
      <c r="I88" s="6" t="str">
        <f>'[1]Plan Indicativo'!I88</f>
        <v>Participación porcentual en inversión nacional en ACTI e I+D.</v>
      </c>
      <c r="J88" s="4">
        <f>'[1]Plan Indicativo'!J88</f>
        <v>0.4</v>
      </c>
      <c r="K88" s="4">
        <f>'[1]Plan Indicativo'!K88</f>
        <v>0.9</v>
      </c>
      <c r="L88" s="4" t="str">
        <f>'[1]Plan Indicativo'!L88</f>
        <v>3906</v>
      </c>
      <c r="M88" s="5" t="str">
        <f>'[1]Plan Indicativo'!M88</f>
        <v>Fomento a vocaciones y formación, generación, uso y apropiación social del conocimiento de la ciencia, tecnología e innovación (3906)</v>
      </c>
      <c r="N88" s="4" t="str">
        <f>'[1]Plan Indicativo'!N88</f>
        <v>3906005</v>
      </c>
      <c r="O88" s="6" t="str">
        <f>'[1]Plan Indicativo'!O88</f>
        <v xml:space="preserve">Financiar un (1) programa y/o proyecto de Ciencia, Tecnología e Innovación (CTI) para la generación de conocimiento, desarrollo tecnológico e innovación. (I+D+i). </v>
      </c>
      <c r="P88" s="4">
        <f>'[1]Plan Indicativo'!P88</f>
        <v>390600500</v>
      </c>
      <c r="Q88" s="6" t="str">
        <f>'[1]Plan Indicativo'!Q88</f>
        <v>Programas y proyectos financiados (390600500)</v>
      </c>
      <c r="R88" s="4" t="str">
        <f>'[1]Plan Indicativo'!AC88</f>
        <v>Acumulativa</v>
      </c>
      <c r="S88" s="4">
        <f>'[1]Plan Indicativo'!AD88</f>
        <v>17</v>
      </c>
      <c r="T88" s="7">
        <f>'[1]Plan Indicativo'!R88</f>
        <v>0</v>
      </c>
      <c r="U88" s="4" t="str">
        <f>'[1]Plan Indicativo'!S88</f>
        <v>Número</v>
      </c>
      <c r="V88" s="20">
        <f>'[1]Plan Indicativo'!T88</f>
        <v>1</v>
      </c>
      <c r="W88" s="116">
        <f>'[1]Plan Indicativo'!U88</f>
        <v>0</v>
      </c>
      <c r="X88" s="158">
        <f>'[1]Plan Indicativo'!V88</f>
        <v>0</v>
      </c>
      <c r="Y88" s="189">
        <f>'[1]Plan Indicativo'!W88</f>
        <v>0</v>
      </c>
      <c r="Z88" s="158">
        <f>'[1]Plan Indicativo'!X88</f>
        <v>0</v>
      </c>
      <c r="AA88" s="113">
        <f>'[1]Plan Indicativo'!Y88</f>
        <v>1</v>
      </c>
      <c r="AB88" s="158">
        <f>'[1]Plan Indicativo'!Z88</f>
        <v>1</v>
      </c>
      <c r="AC88" s="113">
        <f>'[1]Plan Indicativo'!AA88</f>
        <v>0</v>
      </c>
      <c r="AD88" s="24">
        <f>'[1]Plan Indicativo'!AB88</f>
        <v>0</v>
      </c>
      <c r="AE88" s="116">
        <v>0</v>
      </c>
      <c r="AF88" s="113">
        <f>'[16]Plan de Acción-metas'!O14</f>
        <v>0</v>
      </c>
      <c r="AG88" s="113"/>
      <c r="AH88" s="259"/>
      <c r="AI88" s="11" t="str">
        <f t="shared" si="22"/>
        <v xml:space="preserve"> -</v>
      </c>
      <c r="AJ88" s="99" t="str">
        <f t="shared" si="27"/>
        <v xml:space="preserve"> -</v>
      </c>
      <c r="AK88" s="11" t="str">
        <f t="shared" si="31"/>
        <v xml:space="preserve"> -</v>
      </c>
      <c r="AL88" s="75" t="str">
        <f t="shared" si="28"/>
        <v xml:space="preserve"> -</v>
      </c>
      <c r="AM88" s="11">
        <f t="shared" si="32"/>
        <v>0</v>
      </c>
      <c r="AN88" s="75">
        <f t="shared" si="29"/>
        <v>0</v>
      </c>
      <c r="AO88" s="11" t="str">
        <f t="shared" si="33"/>
        <v xml:space="preserve"> -</v>
      </c>
      <c r="AP88" s="75" t="str">
        <f t="shared" si="30"/>
        <v xml:space="preserve"> -</v>
      </c>
      <c r="AQ88" s="12">
        <f t="shared" si="34"/>
        <v>0</v>
      </c>
      <c r="AR88" s="11">
        <f t="shared" si="46"/>
        <v>0</v>
      </c>
      <c r="AS88" s="100">
        <f t="shared" si="35"/>
        <v>0</v>
      </c>
      <c r="AT88" s="25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20"/>
      <c r="BH88" s="48">
        <f t="shared" si="36"/>
        <v>0</v>
      </c>
      <c r="BI88" s="23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20"/>
      <c r="BW88" s="53">
        <f t="shared" si="37"/>
        <v>0</v>
      </c>
      <c r="BX88" s="54">
        <v>0</v>
      </c>
      <c r="BY88" s="55">
        <v>0</v>
      </c>
      <c r="BZ88" s="62" t="str">
        <f t="shared" si="38"/>
        <v xml:space="preserve"> -</v>
      </c>
      <c r="CA88" s="63" t="str">
        <f t="shared" si="39"/>
        <v xml:space="preserve"> -</v>
      </c>
      <c r="CB88" s="64" t="str">
        <f t="shared" si="40"/>
        <v xml:space="preserve"> -</v>
      </c>
      <c r="CC88" s="23">
        <f>'[16]Plan de Acción-metas'!R14</f>
        <v>0</v>
      </c>
      <c r="CD88" s="7">
        <f>'[16]Plan de Acción-metas'!S14</f>
        <v>0</v>
      </c>
      <c r="CE88" s="7">
        <f>'[16]Plan de Acción-metas'!T14</f>
        <v>0</v>
      </c>
      <c r="CF88" s="7">
        <f>'[16]Plan de Acción-metas'!U14</f>
        <v>0</v>
      </c>
      <c r="CG88" s="7">
        <f>'[16]Plan de Acción-metas'!V14</f>
        <v>0</v>
      </c>
      <c r="CH88" s="7">
        <f>'[16]Plan de Acción-metas'!W14</f>
        <v>0</v>
      </c>
      <c r="CI88" s="7">
        <f>'[16]Plan de Acción-metas'!X14</f>
        <v>0</v>
      </c>
      <c r="CJ88" s="7">
        <f>'[16]Plan de Acción-metas'!Y14</f>
        <v>0</v>
      </c>
      <c r="CK88" s="7">
        <f>'[16]Plan de Acción-metas'!Z14</f>
        <v>0</v>
      </c>
      <c r="CL88" s="7">
        <f>'[16]Plan de Acción-metas'!AA14</f>
        <v>0</v>
      </c>
      <c r="CM88" s="7">
        <f>'[16]Plan de Acción-metas'!AB14</f>
        <v>0</v>
      </c>
      <c r="CN88" s="7">
        <f>'[16]Plan de Acción-metas'!AC14</f>
        <v>0</v>
      </c>
      <c r="CO88" s="7">
        <f>'[16]Plan de Acción-metas'!AD14</f>
        <v>0</v>
      </c>
      <c r="CP88" s="20">
        <f>'[16]Plan de Acción-metas'!AE14</f>
        <v>0</v>
      </c>
      <c r="CQ88" s="48">
        <f t="shared" si="41"/>
        <v>0</v>
      </c>
      <c r="CR88" s="23">
        <f>'[16]Plan de Acción-metas'!AG14</f>
        <v>0</v>
      </c>
      <c r="CS88" s="7">
        <f>'[16]Plan de Acción-metas'!AH14</f>
        <v>0</v>
      </c>
      <c r="CT88" s="7">
        <f>'[16]Plan de Acción-metas'!AI14</f>
        <v>0</v>
      </c>
      <c r="CU88" s="7">
        <f>'[16]Plan de Acción-metas'!AJ14</f>
        <v>0</v>
      </c>
      <c r="CV88" s="7">
        <f>'[16]Plan de Acción-metas'!AK14</f>
        <v>0</v>
      </c>
      <c r="CW88" s="7">
        <f>'[16]Plan de Acción-metas'!AL14</f>
        <v>0</v>
      </c>
      <c r="CX88" s="7">
        <f>'[16]Plan de Acción-metas'!AM14</f>
        <v>0</v>
      </c>
      <c r="CY88" s="7">
        <f>'[16]Plan de Acción-metas'!AN14</f>
        <v>0</v>
      </c>
      <c r="CZ88" s="7">
        <f>'[16]Plan de Acción-metas'!AO14</f>
        <v>0</v>
      </c>
      <c r="DA88" s="7">
        <f>'[16]Plan de Acción-metas'!AP14</f>
        <v>0</v>
      </c>
      <c r="DB88" s="7">
        <f>'[16]Plan de Acción-metas'!AQ14</f>
        <v>0</v>
      </c>
      <c r="DC88" s="7">
        <f>'[16]Plan de Acción-metas'!AR14</f>
        <v>0</v>
      </c>
      <c r="DD88" s="7">
        <f>'[16]Plan de Acción-metas'!AS14</f>
        <v>0</v>
      </c>
      <c r="DE88" s="20">
        <f>'[16]Plan de Acción-metas'!AT14</f>
        <v>0</v>
      </c>
      <c r="DF88" s="53">
        <f t="shared" si="42"/>
        <v>0</v>
      </c>
      <c r="DG88" s="54">
        <f>'[16]Plan de Acción-metas'!AV14</f>
        <v>0</v>
      </c>
      <c r="DH88" s="68">
        <f>'[16]Plan de Acción-metas'!AW14</f>
        <v>0</v>
      </c>
      <c r="DI88" s="69" t="str">
        <f t="shared" si="43"/>
        <v xml:space="preserve"> -</v>
      </c>
      <c r="DJ88" s="63" t="str">
        <f t="shared" si="44"/>
        <v xml:space="preserve"> -</v>
      </c>
      <c r="DK88" s="64" t="str">
        <f t="shared" si="45"/>
        <v xml:space="preserve"> -</v>
      </c>
      <c r="DL88" s="25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8"/>
      <c r="ES88" s="8"/>
      <c r="ET88" s="8"/>
      <c r="EU88" s="9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8"/>
      <c r="GB88" s="8"/>
      <c r="GC88" s="8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8"/>
      <c r="HK88" s="8"/>
      <c r="HL88" s="70"/>
      <c r="HM88" s="72" t="str">
        <f>'[1]Plan Indicativo'!BL88</f>
        <v>Secretaria Administrativa -TIC</v>
      </c>
    </row>
    <row r="89" spans="1:221" ht="75">
      <c r="A89" s="18">
        <f>'[1]Plan Indicativo'!A89</f>
        <v>81</v>
      </c>
      <c r="B89" s="4" t="str">
        <f>'[1]Plan Indicativo'!B89</f>
        <v>LE-2</v>
      </c>
      <c r="C89" s="5" t="str">
        <f>'[1]Plan Indicativo'!C89</f>
        <v>Territorio seguro que progresa</v>
      </c>
      <c r="D89" s="5" t="str">
        <f>'[1]Plan Indicativo'!D89</f>
        <v>Ciencia, tecnología e innovación.</v>
      </c>
      <c r="E89" s="4">
        <f>'[1]Plan Indicativo'!E89</f>
        <v>39</v>
      </c>
      <c r="F89" s="6" t="str">
        <f>'[1]Plan Indicativo'!F89</f>
        <v>Mejorar el Índice de competitividad de Bucaramanga 6,47 puntos</v>
      </c>
      <c r="G89" s="6" t="str">
        <f>'[1]Plan Indicativo'!G89</f>
        <v>Aumentar en 0,05% el porcentaje de inversión nacional en ACTI e I+D en el municipio.</v>
      </c>
      <c r="H89" s="4" t="str">
        <f>'[1]Plan Indicativo'!H89</f>
        <v>00000024</v>
      </c>
      <c r="I89" s="6" t="str">
        <f>'[1]Plan Indicativo'!I89</f>
        <v>Participación porcentual en inversión nacional en ACTI e I+D.</v>
      </c>
      <c r="J89" s="4">
        <f>'[1]Plan Indicativo'!J89</f>
        <v>0.4</v>
      </c>
      <c r="K89" s="4">
        <f>'[1]Plan Indicativo'!K89</f>
        <v>0.9</v>
      </c>
      <c r="L89" s="4" t="str">
        <f>'[1]Plan Indicativo'!L89</f>
        <v>3906</v>
      </c>
      <c r="M89" s="5" t="str">
        <f>'[1]Plan Indicativo'!M89</f>
        <v>Fomento a vocaciones y formación, generación, uso y apropiación social del conocimiento de la ciencia, tecnología e innovación (3906)</v>
      </c>
      <c r="N89" s="4" t="str">
        <f>'[1]Plan Indicativo'!N89</f>
        <v>3906018</v>
      </c>
      <c r="O89" s="6" t="str">
        <f>'[1]Plan Indicativo'!O89</f>
        <v xml:space="preserve">Construir un Centro o laboratorio para la I+D+i, de conformidad con lo establecido en las políticas, normatividad y lineamientos técnicos. Incluye la dotación. </v>
      </c>
      <c r="P89" s="4">
        <f>'[1]Plan Indicativo'!P89</f>
        <v>390601800</v>
      </c>
      <c r="Q89" s="6" t="str">
        <f>'[1]Plan Indicativo'!Q89</f>
        <v>Centros o laboratorios construidos y dotados (390601800)</v>
      </c>
      <c r="R89" s="4" t="str">
        <f>'[1]Plan Indicativo'!AC89</f>
        <v>Acumulativa</v>
      </c>
      <c r="S89" s="4">
        <f>'[1]Plan Indicativo'!AD89</f>
        <v>0</v>
      </c>
      <c r="T89" s="7">
        <f>'[1]Plan Indicativo'!R89</f>
        <v>0</v>
      </c>
      <c r="U89" s="4" t="str">
        <f>'[1]Plan Indicativo'!S89</f>
        <v>Número</v>
      </c>
      <c r="V89" s="20">
        <f>'[1]Plan Indicativo'!T89</f>
        <v>1</v>
      </c>
      <c r="W89" s="116">
        <f>'[1]Plan Indicativo'!U89</f>
        <v>0</v>
      </c>
      <c r="X89" s="158">
        <f>'[1]Plan Indicativo'!V89</f>
        <v>0</v>
      </c>
      <c r="Y89" s="189">
        <f>'[1]Plan Indicativo'!W89</f>
        <v>0</v>
      </c>
      <c r="Z89" s="158">
        <f>'[1]Plan Indicativo'!X89</f>
        <v>0</v>
      </c>
      <c r="AA89" s="113">
        <f>'[1]Plan Indicativo'!Y89</f>
        <v>1</v>
      </c>
      <c r="AB89" s="158">
        <f>'[1]Plan Indicativo'!Z89</f>
        <v>1</v>
      </c>
      <c r="AC89" s="113">
        <f>'[1]Plan Indicativo'!AA89</f>
        <v>0</v>
      </c>
      <c r="AD89" s="24">
        <f>'[1]Plan Indicativo'!AB89</f>
        <v>0</v>
      </c>
      <c r="AE89" s="116">
        <v>0</v>
      </c>
      <c r="AF89" s="113">
        <f>'[16]Plan de Acción-metas'!O15</f>
        <v>0</v>
      </c>
      <c r="AG89" s="113"/>
      <c r="AH89" s="259"/>
      <c r="AI89" s="11" t="str">
        <f t="shared" si="22"/>
        <v xml:space="preserve"> -</v>
      </c>
      <c r="AJ89" s="99" t="str">
        <f t="shared" si="27"/>
        <v xml:space="preserve"> -</v>
      </c>
      <c r="AK89" s="11" t="str">
        <f t="shared" si="31"/>
        <v xml:space="preserve"> -</v>
      </c>
      <c r="AL89" s="75" t="str">
        <f t="shared" si="28"/>
        <v xml:space="preserve"> -</v>
      </c>
      <c r="AM89" s="11">
        <f t="shared" si="32"/>
        <v>0</v>
      </c>
      <c r="AN89" s="75">
        <f t="shared" si="29"/>
        <v>0</v>
      </c>
      <c r="AO89" s="11" t="str">
        <f t="shared" si="33"/>
        <v xml:space="preserve"> -</v>
      </c>
      <c r="AP89" s="75" t="str">
        <f t="shared" si="30"/>
        <v xml:space="preserve"> -</v>
      </c>
      <c r="AQ89" s="12">
        <f t="shared" si="34"/>
        <v>0</v>
      </c>
      <c r="AR89" s="11">
        <f t="shared" si="46"/>
        <v>0</v>
      </c>
      <c r="AS89" s="100">
        <f t="shared" si="35"/>
        <v>0</v>
      </c>
      <c r="AT89" s="25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20"/>
      <c r="BH89" s="48">
        <f t="shared" si="36"/>
        <v>0</v>
      </c>
      <c r="BI89" s="23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20"/>
      <c r="BW89" s="53">
        <f t="shared" si="37"/>
        <v>0</v>
      </c>
      <c r="BX89" s="54">
        <v>0</v>
      </c>
      <c r="BY89" s="55">
        <v>0</v>
      </c>
      <c r="BZ89" s="62" t="str">
        <f t="shared" si="38"/>
        <v xml:space="preserve"> -</v>
      </c>
      <c r="CA89" s="63" t="str">
        <f t="shared" si="39"/>
        <v xml:space="preserve"> -</v>
      </c>
      <c r="CB89" s="64" t="str">
        <f t="shared" si="40"/>
        <v xml:space="preserve"> -</v>
      </c>
      <c r="CC89" s="23">
        <f>'[16]Plan de Acción-metas'!R15</f>
        <v>0</v>
      </c>
      <c r="CD89" s="7">
        <f>'[16]Plan de Acción-metas'!S15</f>
        <v>0</v>
      </c>
      <c r="CE89" s="7">
        <f>'[16]Plan de Acción-metas'!T15</f>
        <v>0</v>
      </c>
      <c r="CF89" s="7">
        <f>'[16]Plan de Acción-metas'!U15</f>
        <v>0</v>
      </c>
      <c r="CG89" s="7">
        <f>'[16]Plan de Acción-metas'!V15</f>
        <v>0</v>
      </c>
      <c r="CH89" s="7">
        <f>'[16]Plan de Acción-metas'!W15</f>
        <v>0</v>
      </c>
      <c r="CI89" s="7">
        <f>'[16]Plan de Acción-metas'!X15</f>
        <v>0</v>
      </c>
      <c r="CJ89" s="7">
        <f>'[16]Plan de Acción-metas'!Y15</f>
        <v>0</v>
      </c>
      <c r="CK89" s="7">
        <f>'[16]Plan de Acción-metas'!Z15</f>
        <v>0</v>
      </c>
      <c r="CL89" s="7">
        <f>'[16]Plan de Acción-metas'!AA15</f>
        <v>0</v>
      </c>
      <c r="CM89" s="7">
        <f>'[16]Plan de Acción-metas'!AB15</f>
        <v>0</v>
      </c>
      <c r="CN89" s="7">
        <f>'[16]Plan de Acción-metas'!AC15</f>
        <v>0</v>
      </c>
      <c r="CO89" s="7">
        <f>'[16]Plan de Acción-metas'!AD15</f>
        <v>0</v>
      </c>
      <c r="CP89" s="20">
        <f>'[16]Plan de Acción-metas'!AE15</f>
        <v>0</v>
      </c>
      <c r="CQ89" s="48">
        <f t="shared" si="41"/>
        <v>0</v>
      </c>
      <c r="CR89" s="23">
        <f>'[16]Plan de Acción-metas'!AG15</f>
        <v>0</v>
      </c>
      <c r="CS89" s="7">
        <f>'[16]Plan de Acción-metas'!AH15</f>
        <v>0</v>
      </c>
      <c r="CT89" s="7">
        <f>'[16]Plan de Acción-metas'!AI15</f>
        <v>0</v>
      </c>
      <c r="CU89" s="7">
        <f>'[16]Plan de Acción-metas'!AJ15</f>
        <v>0</v>
      </c>
      <c r="CV89" s="7">
        <f>'[16]Plan de Acción-metas'!AK15</f>
        <v>0</v>
      </c>
      <c r="CW89" s="7">
        <f>'[16]Plan de Acción-metas'!AL15</f>
        <v>0</v>
      </c>
      <c r="CX89" s="7">
        <f>'[16]Plan de Acción-metas'!AM15</f>
        <v>0</v>
      </c>
      <c r="CY89" s="7">
        <f>'[16]Plan de Acción-metas'!AN15</f>
        <v>0</v>
      </c>
      <c r="CZ89" s="7">
        <f>'[16]Plan de Acción-metas'!AO15</f>
        <v>0</v>
      </c>
      <c r="DA89" s="7">
        <f>'[16]Plan de Acción-metas'!AP15</f>
        <v>0</v>
      </c>
      <c r="DB89" s="7">
        <f>'[16]Plan de Acción-metas'!AQ15</f>
        <v>0</v>
      </c>
      <c r="DC89" s="7">
        <f>'[16]Plan de Acción-metas'!AR15</f>
        <v>0</v>
      </c>
      <c r="DD89" s="7">
        <f>'[16]Plan de Acción-metas'!AS15</f>
        <v>0</v>
      </c>
      <c r="DE89" s="20">
        <f>'[16]Plan de Acción-metas'!AT15</f>
        <v>0</v>
      </c>
      <c r="DF89" s="53">
        <f t="shared" si="42"/>
        <v>0</v>
      </c>
      <c r="DG89" s="54">
        <f>'[16]Plan de Acción-metas'!AV15</f>
        <v>0</v>
      </c>
      <c r="DH89" s="68">
        <f>'[16]Plan de Acción-metas'!AW15</f>
        <v>0</v>
      </c>
      <c r="DI89" s="69" t="str">
        <f t="shared" si="43"/>
        <v xml:space="preserve"> -</v>
      </c>
      <c r="DJ89" s="63" t="str">
        <f t="shared" si="44"/>
        <v xml:space="preserve"> -</v>
      </c>
      <c r="DK89" s="64" t="str">
        <f t="shared" si="45"/>
        <v xml:space="preserve"> -</v>
      </c>
      <c r="DL89" s="25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8"/>
      <c r="ES89" s="8"/>
      <c r="ET89" s="8"/>
      <c r="EU89" s="9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8"/>
      <c r="GB89" s="8"/>
      <c r="GC89" s="8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8"/>
      <c r="HK89" s="8"/>
      <c r="HL89" s="70"/>
      <c r="HM89" s="72" t="str">
        <f>'[1]Plan Indicativo'!BL89</f>
        <v>Secretaria Administrativa -TIC</v>
      </c>
    </row>
    <row r="90" spans="1:221" ht="60">
      <c r="A90" s="18">
        <f>'[1]Plan Indicativo'!A90</f>
        <v>82</v>
      </c>
      <c r="B90" s="4" t="str">
        <f>'[1]Plan Indicativo'!B90</f>
        <v>LE-2</v>
      </c>
      <c r="C90" s="5" t="str">
        <f>'[1]Plan Indicativo'!C90</f>
        <v>Territorio seguro que progresa</v>
      </c>
      <c r="D90" s="5" t="str">
        <f>'[1]Plan Indicativo'!D90</f>
        <v>Tecnologías de la información y las comunicaciones.</v>
      </c>
      <c r="E90" s="4">
        <f>'[1]Plan Indicativo'!E90</f>
        <v>23</v>
      </c>
      <c r="F90" s="6" t="str">
        <f>'[1]Plan Indicativo'!F90</f>
        <v>Mejorar el Índice de competitividad de Bucaramanga 6,47 puntos</v>
      </c>
      <c r="G90" s="6" t="str">
        <f>'[1]Plan Indicativo'!G90</f>
        <v>Aumentar a 90 el Índice de Gobierno Digital</v>
      </c>
      <c r="H90" s="4" t="str">
        <f>'[1]Plan Indicativo'!H90</f>
        <v>290030001</v>
      </c>
      <c r="I90" s="6" t="str">
        <f>'[1]Plan Indicativo'!I90</f>
        <v>Indice de Gobierno Digital</v>
      </c>
      <c r="J90" s="4">
        <f>'[1]Plan Indicativo'!J90</f>
        <v>87.1</v>
      </c>
      <c r="K90" s="4">
        <f>'[1]Plan Indicativo'!K90</f>
        <v>90</v>
      </c>
      <c r="L90" s="4" t="str">
        <f>'[1]Plan Indicativo'!L90</f>
        <v>2301</v>
      </c>
      <c r="M90" s="5" t="str">
        <f>'[1]Plan Indicativo'!M90</f>
        <v>Facilitar el acceso y uso de las tecnologías de la información y las comunicaciones en todo el territorio (2301).</v>
      </c>
      <c r="N90" s="4" t="str">
        <f>'[1]Plan Indicativo'!N90</f>
        <v>2301076</v>
      </c>
      <c r="O90" s="6" t="str">
        <f>'[1]Plan Indicativo'!O90</f>
        <v>Habilitar 24 Espacios publicos para el acceso, uso, apropiacion y promocion de las TIC en el municipio de Bucaramanga.</v>
      </c>
      <c r="P90" s="4">
        <f>'[1]Plan Indicativo'!P90</f>
        <v>230107600</v>
      </c>
      <c r="Q90" s="6" t="str">
        <f>'[1]Plan Indicativo'!Q90</f>
        <v>Espacios públicos para la promoción de las TIC habilitados. (230107600)</v>
      </c>
      <c r="R90" s="4" t="str">
        <f>'[1]Plan Indicativo'!AC90</f>
        <v>No Acumulativa</v>
      </c>
      <c r="S90" s="4" t="str">
        <f>'[1]Plan Indicativo'!AD90</f>
        <v>10, 17</v>
      </c>
      <c r="T90" s="7">
        <f>'[1]Plan Indicativo'!R90</f>
        <v>88</v>
      </c>
      <c r="U90" s="4" t="str">
        <f>'[1]Plan Indicativo'!S90</f>
        <v>Número</v>
      </c>
      <c r="V90" s="20">
        <f>'[1]Plan Indicativo'!T90</f>
        <v>24</v>
      </c>
      <c r="W90" s="116">
        <f>'[1]Plan Indicativo'!U90</f>
        <v>0</v>
      </c>
      <c r="X90" s="158">
        <f>'[1]Plan Indicativo'!V90</f>
        <v>0</v>
      </c>
      <c r="Y90" s="189">
        <f>'[1]Plan Indicativo'!W90</f>
        <v>2</v>
      </c>
      <c r="Z90" s="158">
        <f>'[1]Plan Indicativo'!X90</f>
        <v>8.3333333333333329E-2</v>
      </c>
      <c r="AA90" s="113">
        <f>'[1]Plan Indicativo'!Y90</f>
        <v>11</v>
      </c>
      <c r="AB90" s="158">
        <f>'[1]Plan Indicativo'!Z90</f>
        <v>0.45833333333333331</v>
      </c>
      <c r="AC90" s="113">
        <f>'[1]Plan Indicativo'!AA90</f>
        <v>11</v>
      </c>
      <c r="AD90" s="24">
        <f>'[1]Plan Indicativo'!AB90</f>
        <v>0.45833333333333331</v>
      </c>
      <c r="AE90" s="116">
        <v>0</v>
      </c>
      <c r="AF90" s="113">
        <f>'[16]Plan de Acción-metas'!O16</f>
        <v>2</v>
      </c>
      <c r="AG90" s="113"/>
      <c r="AH90" s="259"/>
      <c r="AI90" s="11" t="str">
        <f t="shared" si="22"/>
        <v xml:space="preserve"> -</v>
      </c>
      <c r="AJ90" s="99" t="str">
        <f t="shared" si="27"/>
        <v xml:space="preserve"> -</v>
      </c>
      <c r="AK90" s="11">
        <f t="shared" si="31"/>
        <v>1</v>
      </c>
      <c r="AL90" s="75">
        <f t="shared" si="28"/>
        <v>1</v>
      </c>
      <c r="AM90" s="11">
        <f t="shared" si="32"/>
        <v>0</v>
      </c>
      <c r="AN90" s="75">
        <f t="shared" si="29"/>
        <v>0</v>
      </c>
      <c r="AO90" s="11">
        <f t="shared" si="33"/>
        <v>0</v>
      </c>
      <c r="AP90" s="75">
        <f t="shared" si="30"/>
        <v>0</v>
      </c>
      <c r="AQ90" s="12">
        <f t="shared" si="34"/>
        <v>0.33333333333333331</v>
      </c>
      <c r="AR90" s="11">
        <f>+AVERAGE(AJ90,AL90,AN90,AP90)</f>
        <v>0.33333333333333331</v>
      </c>
      <c r="AS90" s="100">
        <f t="shared" si="35"/>
        <v>0.33333333333333331</v>
      </c>
      <c r="AT90" s="25">
        <v>2316700000</v>
      </c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20"/>
      <c r="BH90" s="48">
        <f t="shared" si="36"/>
        <v>2316700000</v>
      </c>
      <c r="BI90" s="23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20"/>
      <c r="BW90" s="53">
        <f t="shared" si="37"/>
        <v>0</v>
      </c>
      <c r="BX90" s="54">
        <v>0</v>
      </c>
      <c r="BY90" s="55">
        <v>0</v>
      </c>
      <c r="BZ90" s="62">
        <f t="shared" si="38"/>
        <v>0</v>
      </c>
      <c r="CA90" s="63" t="str">
        <f t="shared" si="39"/>
        <v>0,0%</v>
      </c>
      <c r="CB90" s="64" t="str">
        <f t="shared" si="40"/>
        <v>0,0%</v>
      </c>
      <c r="CC90" s="23">
        <f>'[16]Plan de Acción-metas'!R16</f>
        <v>1374000000</v>
      </c>
      <c r="CD90" s="7">
        <f>'[16]Plan de Acción-metas'!S16</f>
        <v>0</v>
      </c>
      <c r="CE90" s="7">
        <f>'[16]Plan de Acción-metas'!T16</f>
        <v>0</v>
      </c>
      <c r="CF90" s="7">
        <f>'[16]Plan de Acción-metas'!U16</f>
        <v>0</v>
      </c>
      <c r="CG90" s="7">
        <f>'[16]Plan de Acción-metas'!V16</f>
        <v>0</v>
      </c>
      <c r="CH90" s="7">
        <f>'[16]Plan de Acción-metas'!W16</f>
        <v>0</v>
      </c>
      <c r="CI90" s="7">
        <f>'[16]Plan de Acción-metas'!X16</f>
        <v>0</v>
      </c>
      <c r="CJ90" s="7">
        <f>'[16]Plan de Acción-metas'!Y16</f>
        <v>0</v>
      </c>
      <c r="CK90" s="7">
        <f>'[16]Plan de Acción-metas'!Z16</f>
        <v>0</v>
      </c>
      <c r="CL90" s="7">
        <f>'[16]Plan de Acción-metas'!AA16</f>
        <v>0</v>
      </c>
      <c r="CM90" s="7">
        <f>'[16]Plan de Acción-metas'!AB16</f>
        <v>0</v>
      </c>
      <c r="CN90" s="7">
        <f>'[16]Plan de Acción-metas'!AC16</f>
        <v>0</v>
      </c>
      <c r="CO90" s="7">
        <f>'[16]Plan de Acción-metas'!AD16</f>
        <v>0</v>
      </c>
      <c r="CP90" s="20">
        <f>'[16]Plan de Acción-metas'!AE16</f>
        <v>800000000</v>
      </c>
      <c r="CQ90" s="48">
        <f t="shared" si="41"/>
        <v>2174000000</v>
      </c>
      <c r="CR90" s="23">
        <f>'[16]Plan de Acción-metas'!AG16</f>
        <v>1184701878</v>
      </c>
      <c r="CS90" s="7">
        <f>'[16]Plan de Acción-metas'!AH16</f>
        <v>0</v>
      </c>
      <c r="CT90" s="7">
        <f>'[16]Plan de Acción-metas'!AI16</f>
        <v>0</v>
      </c>
      <c r="CU90" s="7">
        <f>'[16]Plan de Acción-metas'!AJ16</f>
        <v>0</v>
      </c>
      <c r="CV90" s="7">
        <f>'[16]Plan de Acción-metas'!AK16</f>
        <v>0</v>
      </c>
      <c r="CW90" s="7">
        <f>'[16]Plan de Acción-metas'!AL16</f>
        <v>0</v>
      </c>
      <c r="CX90" s="7">
        <f>'[16]Plan de Acción-metas'!AM16</f>
        <v>0</v>
      </c>
      <c r="CY90" s="7">
        <f>'[16]Plan de Acción-metas'!AN16</f>
        <v>0</v>
      </c>
      <c r="CZ90" s="7">
        <f>'[16]Plan de Acción-metas'!AO16</f>
        <v>0</v>
      </c>
      <c r="DA90" s="7">
        <f>'[16]Plan de Acción-metas'!AP16</f>
        <v>0</v>
      </c>
      <c r="DB90" s="7">
        <f>'[16]Plan de Acción-metas'!AQ16</f>
        <v>0</v>
      </c>
      <c r="DC90" s="7">
        <f>'[16]Plan de Acción-metas'!AR16</f>
        <v>0</v>
      </c>
      <c r="DD90" s="7">
        <f>'[16]Plan de Acción-metas'!AS16</f>
        <v>0</v>
      </c>
      <c r="DE90" s="20">
        <f>'[16]Plan de Acción-metas'!AT16</f>
        <v>777226299.66999996</v>
      </c>
      <c r="DF90" s="53">
        <f t="shared" si="42"/>
        <v>1961928177.6700001</v>
      </c>
      <c r="DG90" s="54">
        <f>'[16]Plan de Acción-metas'!AV16</f>
        <v>1585207137.05</v>
      </c>
      <c r="DH90" s="68">
        <f>'[16]Plan de Acción-metas'!AW16</f>
        <v>589722797.05999994</v>
      </c>
      <c r="DI90" s="69">
        <f t="shared" si="43"/>
        <v>0.90245086369365224</v>
      </c>
      <c r="DJ90" s="63">
        <f t="shared" si="44"/>
        <v>0.72916611639834406</v>
      </c>
      <c r="DK90" s="64">
        <f t="shared" si="45"/>
        <v>0.27126163618215271</v>
      </c>
      <c r="DL90" s="25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8"/>
      <c r="ES90" s="8"/>
      <c r="ET90" s="8"/>
      <c r="EU90" s="9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8"/>
      <c r="GB90" s="8"/>
      <c r="GC90" s="8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8"/>
      <c r="HK90" s="8"/>
      <c r="HL90" s="70"/>
      <c r="HM90" s="72" t="str">
        <f>'[1]Plan Indicativo'!BL90</f>
        <v>Secretaria Administrativa -TIC</v>
      </c>
    </row>
    <row r="91" spans="1:221" ht="90">
      <c r="A91" s="18">
        <f>'[1]Plan Indicativo'!A91</f>
        <v>83</v>
      </c>
      <c r="B91" s="4" t="str">
        <f>'[1]Plan Indicativo'!B91</f>
        <v>LE-2</v>
      </c>
      <c r="C91" s="5" t="str">
        <f>'[1]Plan Indicativo'!C91</f>
        <v>Territorio seguro que progresa</v>
      </c>
      <c r="D91" s="5" t="str">
        <f>'[1]Plan Indicativo'!D91</f>
        <v>Tecnologías de la información y las comunicaciones.</v>
      </c>
      <c r="E91" s="4">
        <f>'[1]Plan Indicativo'!E91</f>
        <v>23</v>
      </c>
      <c r="F91" s="6" t="str">
        <f>'[1]Plan Indicativo'!F91</f>
        <v>Mejorar el Índice de competitividad de Bucaramanga 6,47 puntos</v>
      </c>
      <c r="G91" s="6" t="str">
        <f>'[1]Plan Indicativo'!G91</f>
        <v>Aumentar a 90 el Índice de Gobierno Digital</v>
      </c>
      <c r="H91" s="4" t="str">
        <f>'[1]Plan Indicativo'!H91</f>
        <v>290030001</v>
      </c>
      <c r="I91" s="6" t="str">
        <f>'[1]Plan Indicativo'!I91</f>
        <v>Indice de Gobierno Digital</v>
      </c>
      <c r="J91" s="4">
        <f>'[1]Plan Indicativo'!J91</f>
        <v>87.1</v>
      </c>
      <c r="K91" s="4">
        <f>'[1]Plan Indicativo'!K91</f>
        <v>90</v>
      </c>
      <c r="L91" s="4" t="str">
        <f>'[1]Plan Indicativo'!L91</f>
        <v>2302</v>
      </c>
      <c r="M91" s="5" t="str">
        <f>'[1]Plan Indicativo'!M91</f>
        <v>Fomento del desarrollo de aplicaciones, software y contenidos para impulsar la apropiación de las tecnologías de la información y las comunicaciones (tic) (2302).</v>
      </c>
      <c r="N91" s="4" t="str">
        <f>'[1]Plan Indicativo'!N91</f>
        <v>2302086</v>
      </c>
      <c r="O91" s="6" t="str">
        <f>'[1]Plan Indicativo'!O91</f>
        <v>Desarrollar e implementar tres (3) herramientas o servicio tecnologico en el marco de la Estrategia de Gobierno digital.</v>
      </c>
      <c r="P91" s="4">
        <f>'[1]Plan Indicativo'!P91</f>
        <v>230208600</v>
      </c>
      <c r="Q91" s="6" t="str">
        <f>'[1]Plan Indicativo'!Q91</f>
        <v>Herramientas tecnológicas de Gobierno digital implemetadas. (230208600)</v>
      </c>
      <c r="R91" s="4" t="str">
        <f>'[1]Plan Indicativo'!AC91</f>
        <v>Acumulativa</v>
      </c>
      <c r="S91" s="4" t="str">
        <f>'[1]Plan Indicativo'!AD91</f>
        <v>10, 17</v>
      </c>
      <c r="T91" s="7">
        <f>'[1]Plan Indicativo'!R91</f>
        <v>0</v>
      </c>
      <c r="U91" s="4" t="str">
        <f>'[1]Plan Indicativo'!S91</f>
        <v>Número</v>
      </c>
      <c r="V91" s="20">
        <f>'[1]Plan Indicativo'!T91</f>
        <v>3</v>
      </c>
      <c r="W91" s="116">
        <f>'[1]Plan Indicativo'!U91</f>
        <v>1</v>
      </c>
      <c r="X91" s="158">
        <f>'[1]Plan Indicativo'!V91</f>
        <v>0.33333333333333331</v>
      </c>
      <c r="Y91" s="189">
        <f>'[1]Plan Indicativo'!W91</f>
        <v>1</v>
      </c>
      <c r="Z91" s="158">
        <f>'[1]Plan Indicativo'!X91</f>
        <v>0.33333333333333331</v>
      </c>
      <c r="AA91" s="113">
        <f>'[1]Plan Indicativo'!Y91</f>
        <v>0.5</v>
      </c>
      <c r="AB91" s="158">
        <f>'[1]Plan Indicativo'!Z91</f>
        <v>0.16666666666666666</v>
      </c>
      <c r="AC91" s="113">
        <f>'[1]Plan Indicativo'!AA91</f>
        <v>0.5</v>
      </c>
      <c r="AD91" s="24">
        <f>'[1]Plan Indicativo'!AB91</f>
        <v>0.16666666666666666</v>
      </c>
      <c r="AE91" s="260">
        <v>1</v>
      </c>
      <c r="AF91" s="261">
        <f>'[16]Plan de Acción-metas'!O17</f>
        <v>1</v>
      </c>
      <c r="AG91" s="261"/>
      <c r="AH91" s="262"/>
      <c r="AI91" s="11">
        <f t="shared" si="22"/>
        <v>1</v>
      </c>
      <c r="AJ91" s="99">
        <f t="shared" si="27"/>
        <v>1</v>
      </c>
      <c r="AK91" s="11">
        <f t="shared" si="31"/>
        <v>1</v>
      </c>
      <c r="AL91" s="75">
        <f t="shared" si="28"/>
        <v>1</v>
      </c>
      <c r="AM91" s="11">
        <f t="shared" si="32"/>
        <v>0</v>
      </c>
      <c r="AN91" s="75">
        <f t="shared" si="29"/>
        <v>0</v>
      </c>
      <c r="AO91" s="11">
        <f t="shared" si="33"/>
        <v>0</v>
      </c>
      <c r="AP91" s="75">
        <f t="shared" si="30"/>
        <v>0</v>
      </c>
      <c r="AQ91" s="12">
        <f t="shared" si="34"/>
        <v>0.66666666666666663</v>
      </c>
      <c r="AR91" s="11">
        <f>+SUM(AE91:AH91)/V91</f>
        <v>0.66666666666666663</v>
      </c>
      <c r="AS91" s="100">
        <f t="shared" si="35"/>
        <v>0.66666666666666663</v>
      </c>
      <c r="AT91" s="25">
        <v>1272650000</v>
      </c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20"/>
      <c r="BH91" s="48">
        <f t="shared" si="36"/>
        <v>1272650000</v>
      </c>
      <c r="BI91" s="23">
        <v>527266776.66000003</v>
      </c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20"/>
      <c r="BW91" s="53">
        <f t="shared" si="37"/>
        <v>527266776.66000003</v>
      </c>
      <c r="BX91" s="54">
        <v>527266666.66000003</v>
      </c>
      <c r="BY91" s="55">
        <v>520099999.99000001</v>
      </c>
      <c r="BZ91" s="62">
        <f t="shared" si="38"/>
        <v>0.41430619310886735</v>
      </c>
      <c r="CA91" s="63">
        <f t="shared" si="39"/>
        <v>0.41430610667504814</v>
      </c>
      <c r="CB91" s="64">
        <f t="shared" si="40"/>
        <v>0.40867481239146664</v>
      </c>
      <c r="CC91" s="23">
        <f>'[16]Plan de Acción-metas'!R17</f>
        <v>835800000</v>
      </c>
      <c r="CD91" s="7">
        <f>'[16]Plan de Acción-metas'!S17</f>
        <v>0</v>
      </c>
      <c r="CE91" s="7">
        <f>'[16]Plan de Acción-metas'!T17</f>
        <v>0</v>
      </c>
      <c r="CF91" s="7">
        <f>'[16]Plan de Acción-metas'!U17</f>
        <v>0</v>
      </c>
      <c r="CG91" s="7">
        <f>'[16]Plan de Acción-metas'!V17</f>
        <v>0</v>
      </c>
      <c r="CH91" s="7">
        <f>'[16]Plan de Acción-metas'!W17</f>
        <v>0</v>
      </c>
      <c r="CI91" s="7">
        <f>'[16]Plan de Acción-metas'!X17</f>
        <v>0</v>
      </c>
      <c r="CJ91" s="7">
        <f>'[16]Plan de Acción-metas'!Y17</f>
        <v>0</v>
      </c>
      <c r="CK91" s="7">
        <f>'[16]Plan de Acción-metas'!Z17</f>
        <v>0</v>
      </c>
      <c r="CL91" s="7">
        <f>'[16]Plan de Acción-metas'!AA17</f>
        <v>0</v>
      </c>
      <c r="CM91" s="7">
        <f>'[16]Plan de Acción-metas'!AB17</f>
        <v>0</v>
      </c>
      <c r="CN91" s="7">
        <f>'[16]Plan de Acción-metas'!AC17</f>
        <v>0</v>
      </c>
      <c r="CO91" s="7">
        <f>'[16]Plan de Acción-metas'!AD17</f>
        <v>60000000</v>
      </c>
      <c r="CP91" s="20">
        <f>'[16]Plan de Acción-metas'!AE17</f>
        <v>938495658.66999996</v>
      </c>
      <c r="CQ91" s="48">
        <f t="shared" si="41"/>
        <v>1834295658.6700001</v>
      </c>
      <c r="CR91" s="23">
        <f>'[16]Plan de Acción-metas'!AG17</f>
        <v>818255825.01999998</v>
      </c>
      <c r="CS91" s="7">
        <f>'[16]Plan de Acción-metas'!AH17</f>
        <v>0</v>
      </c>
      <c r="CT91" s="7">
        <f>'[16]Plan de Acción-metas'!AI17</f>
        <v>0</v>
      </c>
      <c r="CU91" s="7">
        <f>'[16]Plan de Acción-metas'!AJ17</f>
        <v>0</v>
      </c>
      <c r="CV91" s="7">
        <f>'[16]Plan de Acción-metas'!AK17</f>
        <v>0</v>
      </c>
      <c r="CW91" s="7">
        <f>'[16]Plan de Acción-metas'!AL17</f>
        <v>0</v>
      </c>
      <c r="CX91" s="7">
        <f>'[16]Plan de Acción-metas'!AM17</f>
        <v>0</v>
      </c>
      <c r="CY91" s="7">
        <f>'[16]Plan de Acción-metas'!AN17</f>
        <v>0</v>
      </c>
      <c r="CZ91" s="7">
        <f>'[16]Plan de Acción-metas'!AO17</f>
        <v>0</v>
      </c>
      <c r="DA91" s="7">
        <f>'[16]Plan de Acción-metas'!AP17</f>
        <v>0</v>
      </c>
      <c r="DB91" s="7">
        <f>'[16]Plan de Acción-metas'!AQ17</f>
        <v>0</v>
      </c>
      <c r="DC91" s="7">
        <f>'[16]Plan de Acción-metas'!AR17</f>
        <v>0</v>
      </c>
      <c r="DD91" s="7">
        <f>'[16]Plan de Acción-metas'!AS17</f>
        <v>0</v>
      </c>
      <c r="DE91" s="20">
        <f>'[16]Plan de Acción-metas'!AT17</f>
        <v>927335259.47000003</v>
      </c>
      <c r="DF91" s="53">
        <f t="shared" si="42"/>
        <v>1745591084.49</v>
      </c>
      <c r="DG91" s="54">
        <f>'[16]Plan de Acción-metas'!AV17</f>
        <v>1503769250.49</v>
      </c>
      <c r="DH91" s="68">
        <f>'[16]Plan de Acción-metas'!AW17</f>
        <v>887681420.87</v>
      </c>
      <c r="DI91" s="69">
        <f t="shared" si="43"/>
        <v>0.95164107064162307</v>
      </c>
      <c r="DJ91" s="63">
        <f t="shared" si="44"/>
        <v>0.81980745218594908</v>
      </c>
      <c r="DK91" s="64">
        <f t="shared" si="45"/>
        <v>0.4839358457150984</v>
      </c>
      <c r="DL91" s="25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8"/>
      <c r="ES91" s="8"/>
      <c r="ET91" s="8"/>
      <c r="EU91" s="9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8"/>
      <c r="GB91" s="8"/>
      <c r="GC91" s="8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8"/>
      <c r="HK91" s="8"/>
      <c r="HL91" s="70"/>
      <c r="HM91" s="72" t="str">
        <f>'[1]Plan Indicativo'!BL91</f>
        <v>Secretaria Administrativa -TIC</v>
      </c>
    </row>
    <row r="92" spans="1:221" ht="90">
      <c r="A92" s="18">
        <f>'[1]Plan Indicativo'!A92</f>
        <v>84</v>
      </c>
      <c r="B92" s="4" t="str">
        <f>'[1]Plan Indicativo'!B92</f>
        <v>LE-2</v>
      </c>
      <c r="C92" s="5" t="str">
        <f>'[1]Plan Indicativo'!C92</f>
        <v>Territorio seguro que progresa</v>
      </c>
      <c r="D92" s="5" t="str">
        <f>'[1]Plan Indicativo'!D92</f>
        <v>Tecnologías de la información y las comunicaciones.</v>
      </c>
      <c r="E92" s="4">
        <f>'[1]Plan Indicativo'!E92</f>
        <v>23</v>
      </c>
      <c r="F92" s="6" t="str">
        <f>'[1]Plan Indicativo'!F92</f>
        <v>Mejorar el Índice de competitividad de Bucaramanga 6,47 puntos</v>
      </c>
      <c r="G92" s="6" t="str">
        <f>'[1]Plan Indicativo'!G92</f>
        <v>Aumentar a 90 el Índice de Gobierno Digital</v>
      </c>
      <c r="H92" s="4" t="str">
        <f>'[1]Plan Indicativo'!H92</f>
        <v>290030001</v>
      </c>
      <c r="I92" s="6" t="str">
        <f>'[1]Plan Indicativo'!I92</f>
        <v>Indice de Gobierno Digital</v>
      </c>
      <c r="J92" s="4">
        <f>'[1]Plan Indicativo'!J92</f>
        <v>87.1</v>
      </c>
      <c r="K92" s="4">
        <f>'[1]Plan Indicativo'!K92</f>
        <v>90</v>
      </c>
      <c r="L92" s="4" t="str">
        <f>'[1]Plan Indicativo'!L92</f>
        <v>2302</v>
      </c>
      <c r="M92" s="5" t="str">
        <f>'[1]Plan Indicativo'!M92</f>
        <v>Fomento del desarrollo de aplicaciones, software y contenidos para impulsar la apropiación de las tecnologías de la información y las comunicaciones (tic) (2302).</v>
      </c>
      <c r="N92" s="4" t="str">
        <f>'[1]Plan Indicativo'!N92</f>
        <v>2302036</v>
      </c>
      <c r="O92" s="6" t="str">
        <f>'[1]Plan Indicativo'!O92</f>
        <v>Desarrollar un (1) Proyecto para fortalecimiento, análisis y prospectiva del sector TIC.</v>
      </c>
      <c r="P92" s="4">
        <f>'[1]Plan Indicativo'!P92</f>
        <v>230203600</v>
      </c>
      <c r="Q92" s="6" t="str">
        <f>'[1]Plan Indicativo'!Q92</f>
        <v>Proyecto para fortalecimiento, análisis y prospectiva del sector TIC desarrollados. (230203600)</v>
      </c>
      <c r="R92" s="4" t="str">
        <f>'[1]Plan Indicativo'!AC92</f>
        <v>Acumulativa</v>
      </c>
      <c r="S92" s="4" t="str">
        <f>'[1]Plan Indicativo'!AD92</f>
        <v>10, 17</v>
      </c>
      <c r="T92" s="7">
        <f>'[1]Plan Indicativo'!R92</f>
        <v>0</v>
      </c>
      <c r="U92" s="4" t="str">
        <f>'[1]Plan Indicativo'!S92</f>
        <v>Número</v>
      </c>
      <c r="V92" s="20">
        <f>'[1]Plan Indicativo'!T92</f>
        <v>1</v>
      </c>
      <c r="W92" s="260">
        <f>'[1]Plan Indicativo'!U92</f>
        <v>0.25</v>
      </c>
      <c r="X92" s="158">
        <f>'[1]Plan Indicativo'!V92</f>
        <v>0.25</v>
      </c>
      <c r="Y92" s="189">
        <f>'[1]Plan Indicativo'!W92</f>
        <v>0.25</v>
      </c>
      <c r="Z92" s="158">
        <f>'[1]Plan Indicativo'!X92</f>
        <v>0.25</v>
      </c>
      <c r="AA92" s="113">
        <f>'[1]Plan Indicativo'!Y92</f>
        <v>0.25</v>
      </c>
      <c r="AB92" s="158">
        <f>'[1]Plan Indicativo'!Z92</f>
        <v>0.25</v>
      </c>
      <c r="AC92" s="113">
        <f>'[1]Plan Indicativo'!AA92</f>
        <v>0.25</v>
      </c>
      <c r="AD92" s="24">
        <f>'[1]Plan Indicativo'!AB92</f>
        <v>0.25</v>
      </c>
      <c r="AE92" s="260">
        <v>0.25</v>
      </c>
      <c r="AF92" s="261">
        <f>'[16]Plan de Acción-metas'!O18</f>
        <v>0.25</v>
      </c>
      <c r="AG92" s="261"/>
      <c r="AH92" s="262"/>
      <c r="AI92" s="11">
        <f t="shared" si="22"/>
        <v>1</v>
      </c>
      <c r="AJ92" s="99">
        <f t="shared" si="27"/>
        <v>1</v>
      </c>
      <c r="AK92" s="11">
        <f t="shared" si="31"/>
        <v>1</v>
      </c>
      <c r="AL92" s="75">
        <f t="shared" si="28"/>
        <v>1</v>
      </c>
      <c r="AM92" s="11">
        <f t="shared" si="32"/>
        <v>0</v>
      </c>
      <c r="AN92" s="75">
        <f t="shared" si="29"/>
        <v>0</v>
      </c>
      <c r="AO92" s="11">
        <f t="shared" si="33"/>
        <v>0</v>
      </c>
      <c r="AP92" s="75">
        <f t="shared" si="30"/>
        <v>0</v>
      </c>
      <c r="AQ92" s="12">
        <f t="shared" si="34"/>
        <v>0.5</v>
      </c>
      <c r="AR92" s="11">
        <f t="shared" ref="AR92:AR97" si="47">+SUM(AE92:AH92)/V92</f>
        <v>0.5</v>
      </c>
      <c r="AS92" s="100">
        <f t="shared" si="35"/>
        <v>0.5</v>
      </c>
      <c r="AT92" s="25">
        <v>200000000</v>
      </c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20"/>
      <c r="BH92" s="48">
        <f t="shared" si="36"/>
        <v>200000000</v>
      </c>
      <c r="BI92" s="23">
        <v>15300000</v>
      </c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20"/>
      <c r="BW92" s="53">
        <f t="shared" si="37"/>
        <v>15300000</v>
      </c>
      <c r="BX92" s="54">
        <v>15300000</v>
      </c>
      <c r="BY92" s="55">
        <v>15300000</v>
      </c>
      <c r="BZ92" s="62">
        <f t="shared" si="38"/>
        <v>7.6499999999999999E-2</v>
      </c>
      <c r="CA92" s="63">
        <f t="shared" si="39"/>
        <v>7.6499999999999999E-2</v>
      </c>
      <c r="CB92" s="64">
        <f t="shared" si="40"/>
        <v>7.6499999999999999E-2</v>
      </c>
      <c r="CC92" s="23">
        <f>'[16]Plan de Acción-metas'!R18</f>
        <v>64200000</v>
      </c>
      <c r="CD92" s="7">
        <f>'[16]Plan de Acción-metas'!S18</f>
        <v>0</v>
      </c>
      <c r="CE92" s="7">
        <f>'[16]Plan de Acción-metas'!T18</f>
        <v>0</v>
      </c>
      <c r="CF92" s="7">
        <f>'[16]Plan de Acción-metas'!U18</f>
        <v>0</v>
      </c>
      <c r="CG92" s="7">
        <f>'[16]Plan de Acción-metas'!V18</f>
        <v>0</v>
      </c>
      <c r="CH92" s="7">
        <f>'[16]Plan de Acción-metas'!W18</f>
        <v>0</v>
      </c>
      <c r="CI92" s="7">
        <f>'[16]Plan de Acción-metas'!X18</f>
        <v>0</v>
      </c>
      <c r="CJ92" s="7">
        <f>'[16]Plan de Acción-metas'!Y18</f>
        <v>0</v>
      </c>
      <c r="CK92" s="7">
        <f>'[16]Plan de Acción-metas'!Z18</f>
        <v>0</v>
      </c>
      <c r="CL92" s="7">
        <f>'[16]Plan de Acción-metas'!AA18</f>
        <v>0</v>
      </c>
      <c r="CM92" s="7">
        <f>'[16]Plan de Acción-metas'!AB18</f>
        <v>0</v>
      </c>
      <c r="CN92" s="7">
        <f>'[16]Plan de Acción-metas'!AC18</f>
        <v>0</v>
      </c>
      <c r="CO92" s="7">
        <f>'[16]Plan de Acción-metas'!AD18</f>
        <v>15504341.33</v>
      </c>
      <c r="CP92" s="20">
        <f>'[16]Plan de Acción-metas'!AE18</f>
        <v>45000000</v>
      </c>
      <c r="CQ92" s="48">
        <f t="shared" si="41"/>
        <v>124704341.33</v>
      </c>
      <c r="CR92" s="23">
        <f>'[16]Plan de Acción-metas'!AG18</f>
        <v>64200000</v>
      </c>
      <c r="CS92" s="7">
        <f>'[16]Plan de Acción-metas'!AH18</f>
        <v>0</v>
      </c>
      <c r="CT92" s="7">
        <f>'[16]Plan de Acción-metas'!AI18</f>
        <v>0</v>
      </c>
      <c r="CU92" s="7">
        <f>'[16]Plan de Acción-metas'!AJ18</f>
        <v>0</v>
      </c>
      <c r="CV92" s="7">
        <f>'[16]Plan de Acción-metas'!AK18</f>
        <v>0</v>
      </c>
      <c r="CW92" s="7">
        <f>'[16]Plan de Acción-metas'!AL18</f>
        <v>0</v>
      </c>
      <c r="CX92" s="7">
        <f>'[16]Plan de Acción-metas'!AM18</f>
        <v>0</v>
      </c>
      <c r="CY92" s="7">
        <f>'[16]Plan de Acción-metas'!AN18</f>
        <v>0</v>
      </c>
      <c r="CZ92" s="7">
        <f>'[16]Plan de Acción-metas'!AO18</f>
        <v>0</v>
      </c>
      <c r="DA92" s="7">
        <f>'[16]Plan de Acción-metas'!AP18</f>
        <v>0</v>
      </c>
      <c r="DB92" s="7">
        <f>'[16]Plan de Acción-metas'!AQ18</f>
        <v>0</v>
      </c>
      <c r="DC92" s="7">
        <f>'[16]Plan de Acción-metas'!AR18</f>
        <v>0</v>
      </c>
      <c r="DD92" s="7">
        <f>'[16]Plan de Acción-metas'!AS18</f>
        <v>0</v>
      </c>
      <c r="DE92" s="20">
        <f>'[16]Plan de Acción-metas'!AT18</f>
        <v>45000000</v>
      </c>
      <c r="DF92" s="53">
        <f t="shared" si="42"/>
        <v>109200000</v>
      </c>
      <c r="DG92" s="54">
        <f>'[16]Plan de Acción-metas'!AV18</f>
        <v>109200000</v>
      </c>
      <c r="DH92" s="68">
        <f>'[16]Plan de Acción-metas'!AW18</f>
        <v>109200000</v>
      </c>
      <c r="DI92" s="69">
        <f t="shared" si="43"/>
        <v>0.87567119825466622</v>
      </c>
      <c r="DJ92" s="63">
        <f t="shared" si="44"/>
        <v>0.87567119825466622</v>
      </c>
      <c r="DK92" s="64">
        <f t="shared" si="45"/>
        <v>0.87567119825466622</v>
      </c>
      <c r="DL92" s="25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8"/>
      <c r="ES92" s="8"/>
      <c r="ET92" s="8"/>
      <c r="EU92" s="9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8"/>
      <c r="GB92" s="8"/>
      <c r="GC92" s="8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8"/>
      <c r="HK92" s="8"/>
      <c r="HL92" s="70"/>
      <c r="HM92" s="72" t="str">
        <f>'[1]Plan Indicativo'!BL92</f>
        <v>Secretaria Administrativa -TIC</v>
      </c>
    </row>
    <row r="93" spans="1:221" ht="90">
      <c r="A93" s="18">
        <f>'[1]Plan Indicativo'!A93</f>
        <v>85</v>
      </c>
      <c r="B93" s="4" t="str">
        <f>'[1]Plan Indicativo'!B93</f>
        <v>LE-2</v>
      </c>
      <c r="C93" s="5" t="str">
        <f>'[1]Plan Indicativo'!C93</f>
        <v>Territorio seguro que progresa</v>
      </c>
      <c r="D93" s="5" t="str">
        <f>'[1]Plan Indicativo'!D93</f>
        <v>Tecnologías de la información y las comunicaciones.</v>
      </c>
      <c r="E93" s="4">
        <f>'[1]Plan Indicativo'!E93</f>
        <v>23</v>
      </c>
      <c r="F93" s="6" t="str">
        <f>'[1]Plan Indicativo'!F93</f>
        <v>Mejorar el Índice de competitividad de Bucaramanga 6,47 puntos</v>
      </c>
      <c r="G93" s="6" t="str">
        <f>'[1]Plan Indicativo'!G93</f>
        <v>Aumentar a 90 el Índice de Gobierno Digital</v>
      </c>
      <c r="H93" s="4" t="str">
        <f>'[1]Plan Indicativo'!H93</f>
        <v>290030001</v>
      </c>
      <c r="I93" s="6" t="str">
        <f>'[1]Plan Indicativo'!I93</f>
        <v>Indice de Gobierno Digital</v>
      </c>
      <c r="J93" s="4">
        <f>'[1]Plan Indicativo'!J93</f>
        <v>87.1</v>
      </c>
      <c r="K93" s="4">
        <f>'[1]Plan Indicativo'!K93</f>
        <v>90</v>
      </c>
      <c r="L93" s="4" t="str">
        <f>'[1]Plan Indicativo'!L93</f>
        <v>2301</v>
      </c>
      <c r="M93" s="5" t="str">
        <f>'[1]Plan Indicativo'!M93</f>
        <v>Facilitar el acceso y uso de las tecnologías de la información y las comunicaciones en todo el territorio (2301).</v>
      </c>
      <c r="N93" s="4" t="str">
        <f>'[1]Plan Indicativo'!N93</f>
        <v>2301004</v>
      </c>
      <c r="O93" s="6" t="str">
        <f>'[1]Plan Indicativo'!O93</f>
        <v>Elaborar 12 Documentos de planeación como plan de medios, para informar a la ciudadanía, sobre proyectos, políticas, programas, oferta institucional en los diferentes medios de comunicación (radio, prensa, televisión, digital, impresos)</v>
      </c>
      <c r="P93" s="4">
        <f>'[1]Plan Indicativo'!P93</f>
        <v>230100400</v>
      </c>
      <c r="Q93" s="6" t="str">
        <f>'[1]Plan Indicativo'!Q93</f>
        <v>Documentos de planeación elaborados 
  (230100400)</v>
      </c>
      <c r="R93" s="4" t="str">
        <f>'[1]Plan Indicativo'!AC93</f>
        <v>Acumulativa</v>
      </c>
      <c r="S93" s="4">
        <f>'[1]Plan Indicativo'!AD93</f>
        <v>0</v>
      </c>
      <c r="T93" s="7">
        <f>'[1]Plan Indicativo'!R93</f>
        <v>0</v>
      </c>
      <c r="U93" s="4" t="str">
        <f>'[1]Plan Indicativo'!S93</f>
        <v>Número</v>
      </c>
      <c r="V93" s="20">
        <f>'[1]Plan Indicativo'!T93</f>
        <v>12</v>
      </c>
      <c r="W93" s="116">
        <f>'[1]Plan Indicativo'!U93</f>
        <v>3</v>
      </c>
      <c r="X93" s="158">
        <f>'[1]Plan Indicativo'!V93</f>
        <v>0.25</v>
      </c>
      <c r="Y93" s="189">
        <f>'[1]Plan Indicativo'!W93</f>
        <v>3</v>
      </c>
      <c r="Z93" s="158">
        <f>'[1]Plan Indicativo'!X93</f>
        <v>0.25</v>
      </c>
      <c r="AA93" s="113">
        <f>'[1]Plan Indicativo'!Y93</f>
        <v>3</v>
      </c>
      <c r="AB93" s="158">
        <f>'[1]Plan Indicativo'!Z93</f>
        <v>0.25</v>
      </c>
      <c r="AC93" s="113">
        <f>'[1]Plan Indicativo'!AA93</f>
        <v>3</v>
      </c>
      <c r="AD93" s="24">
        <f>'[1]Plan Indicativo'!AB93</f>
        <v>0.25</v>
      </c>
      <c r="AE93" s="116">
        <v>3</v>
      </c>
      <c r="AF93" s="113">
        <f>'[16]Plan de Acción-metas'!O19</f>
        <v>3</v>
      </c>
      <c r="AG93" s="113"/>
      <c r="AH93" s="259"/>
      <c r="AI93" s="11">
        <f t="shared" si="22"/>
        <v>1</v>
      </c>
      <c r="AJ93" s="99">
        <f t="shared" si="27"/>
        <v>1</v>
      </c>
      <c r="AK93" s="11">
        <f t="shared" si="31"/>
        <v>1</v>
      </c>
      <c r="AL93" s="75">
        <f t="shared" si="28"/>
        <v>1</v>
      </c>
      <c r="AM93" s="11">
        <f t="shared" si="32"/>
        <v>0</v>
      </c>
      <c r="AN93" s="75">
        <f t="shared" si="29"/>
        <v>0</v>
      </c>
      <c r="AO93" s="11">
        <f t="shared" si="33"/>
        <v>0</v>
      </c>
      <c r="AP93" s="75">
        <f t="shared" si="30"/>
        <v>0</v>
      </c>
      <c r="AQ93" s="12">
        <f t="shared" si="34"/>
        <v>0.5</v>
      </c>
      <c r="AR93" s="11">
        <f t="shared" si="47"/>
        <v>0.5</v>
      </c>
      <c r="AS93" s="100">
        <f t="shared" si="35"/>
        <v>0.5</v>
      </c>
      <c r="AT93" s="25">
        <v>2000000000</v>
      </c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20"/>
      <c r="BH93" s="48">
        <f t="shared" si="36"/>
        <v>2000000000</v>
      </c>
      <c r="BI93" s="23">
        <v>1843825251.24</v>
      </c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20"/>
      <c r="BW93" s="53">
        <f t="shared" si="37"/>
        <v>1843825251.24</v>
      </c>
      <c r="BX93" s="54">
        <v>1843825251.24</v>
      </c>
      <c r="BY93" s="55">
        <v>1843825251.24</v>
      </c>
      <c r="BZ93" s="62">
        <f t="shared" si="38"/>
        <v>0.92191262561999998</v>
      </c>
      <c r="CA93" s="63">
        <f t="shared" si="39"/>
        <v>0.92191262561999998</v>
      </c>
      <c r="CB93" s="64">
        <f t="shared" si="40"/>
        <v>0.92191262561999998</v>
      </c>
      <c r="CC93" s="23">
        <f>'[16]Plan de Acción-metas'!R19</f>
        <v>3000000000</v>
      </c>
      <c r="CD93" s="7">
        <f>'[16]Plan de Acción-metas'!S19</f>
        <v>0</v>
      </c>
      <c r="CE93" s="7">
        <f>'[16]Plan de Acción-metas'!T19</f>
        <v>0</v>
      </c>
      <c r="CF93" s="7">
        <f>'[16]Plan de Acción-metas'!U19</f>
        <v>0</v>
      </c>
      <c r="CG93" s="7">
        <f>'[16]Plan de Acción-metas'!V19</f>
        <v>0</v>
      </c>
      <c r="CH93" s="7">
        <f>'[16]Plan de Acción-metas'!W19</f>
        <v>0</v>
      </c>
      <c r="CI93" s="7">
        <f>'[16]Plan de Acción-metas'!X19</f>
        <v>0</v>
      </c>
      <c r="CJ93" s="7">
        <f>'[16]Plan de Acción-metas'!Y19</f>
        <v>0</v>
      </c>
      <c r="CK93" s="7">
        <f>'[16]Plan de Acción-metas'!Z19</f>
        <v>0</v>
      </c>
      <c r="CL93" s="7">
        <f>'[16]Plan de Acción-metas'!AA19</f>
        <v>0</v>
      </c>
      <c r="CM93" s="7">
        <f>'[16]Plan de Acción-metas'!AB19</f>
        <v>0</v>
      </c>
      <c r="CN93" s="7">
        <f>'[16]Plan de Acción-metas'!AC19</f>
        <v>0</v>
      </c>
      <c r="CO93" s="7">
        <f>'[16]Plan de Acción-metas'!AD19</f>
        <v>0</v>
      </c>
      <c r="CP93" s="20">
        <f>'[16]Plan de Acción-metas'!AE19</f>
        <v>1470000000</v>
      </c>
      <c r="CQ93" s="48">
        <f t="shared" si="41"/>
        <v>4470000000</v>
      </c>
      <c r="CR93" s="23">
        <f>'[16]Plan de Acción-metas'!AG19</f>
        <v>56400000</v>
      </c>
      <c r="CS93" s="7">
        <f>'[16]Plan de Acción-metas'!AH19</f>
        <v>0</v>
      </c>
      <c r="CT93" s="7">
        <f>'[16]Plan de Acción-metas'!AI19</f>
        <v>0</v>
      </c>
      <c r="CU93" s="7">
        <f>'[16]Plan de Acción-metas'!AJ19</f>
        <v>0</v>
      </c>
      <c r="CV93" s="7">
        <f>'[16]Plan de Acción-metas'!AK19</f>
        <v>0</v>
      </c>
      <c r="CW93" s="7">
        <f>'[16]Plan de Acción-metas'!AL19</f>
        <v>0</v>
      </c>
      <c r="CX93" s="7">
        <f>'[16]Plan de Acción-metas'!AM19</f>
        <v>0</v>
      </c>
      <c r="CY93" s="7">
        <f>'[16]Plan de Acción-metas'!AN19</f>
        <v>0</v>
      </c>
      <c r="CZ93" s="7">
        <f>'[16]Plan de Acción-metas'!AO19</f>
        <v>0</v>
      </c>
      <c r="DA93" s="7">
        <f>'[16]Plan de Acción-metas'!AP19</f>
        <v>0</v>
      </c>
      <c r="DB93" s="7">
        <f>'[16]Plan de Acción-metas'!AQ19</f>
        <v>0</v>
      </c>
      <c r="DC93" s="7">
        <f>'[16]Plan de Acción-metas'!AR19</f>
        <v>0</v>
      </c>
      <c r="DD93" s="7">
        <f>'[16]Plan de Acción-metas'!AS19</f>
        <v>0</v>
      </c>
      <c r="DE93" s="20">
        <f>'[16]Plan de Acción-metas'!AT19</f>
        <v>4409747224</v>
      </c>
      <c r="DF93" s="53">
        <f t="shared" si="42"/>
        <v>4466147224</v>
      </c>
      <c r="DG93" s="54">
        <f>'[16]Plan de Acción-metas'!AV19</f>
        <v>2036057900</v>
      </c>
      <c r="DH93" s="68">
        <f>'[16]Plan de Acción-metas'!AW19</f>
        <v>2036057900</v>
      </c>
      <c r="DI93" s="69">
        <f t="shared" si="43"/>
        <v>0.9991380814317673</v>
      </c>
      <c r="DJ93" s="63">
        <f t="shared" si="44"/>
        <v>0.45549393736017896</v>
      </c>
      <c r="DK93" s="64">
        <f t="shared" si="45"/>
        <v>0.45549393736017896</v>
      </c>
      <c r="DL93" s="25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8"/>
      <c r="ES93" s="8"/>
      <c r="ET93" s="8"/>
      <c r="EU93" s="9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8"/>
      <c r="GB93" s="8"/>
      <c r="GC93" s="8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8"/>
      <c r="HK93" s="8"/>
      <c r="HL93" s="70"/>
      <c r="HM93" s="72" t="str">
        <f>'[1]Plan Indicativo'!BL93</f>
        <v>Secretaria Administrativa-Prensa y Comunicaciones</v>
      </c>
    </row>
    <row r="94" spans="1:221" ht="90">
      <c r="A94" s="18">
        <f>'[1]Plan Indicativo'!A94</f>
        <v>86</v>
      </c>
      <c r="B94" s="4" t="str">
        <f>'[1]Plan Indicativo'!B94</f>
        <v>LE-2</v>
      </c>
      <c r="C94" s="5" t="str">
        <f>'[1]Plan Indicativo'!C94</f>
        <v>Territorio seguro que progresa</v>
      </c>
      <c r="D94" s="5" t="str">
        <f>'[1]Plan Indicativo'!D94</f>
        <v>Tecnologías de la información y las comunicaciones.</v>
      </c>
      <c r="E94" s="4">
        <f>'[1]Plan Indicativo'!E94</f>
        <v>23</v>
      </c>
      <c r="F94" s="6" t="str">
        <f>'[1]Plan Indicativo'!F94</f>
        <v>Mejorar el Índice de competitividad de Bucaramanga 6,47 puntos</v>
      </c>
      <c r="G94" s="6" t="str">
        <f>'[1]Plan Indicativo'!G94</f>
        <v>Aumentar a 90 el Índice de Gobierno Digital</v>
      </c>
      <c r="H94" s="4" t="str">
        <f>'[1]Plan Indicativo'!H94</f>
        <v>290030001</v>
      </c>
      <c r="I94" s="6" t="str">
        <f>'[1]Plan Indicativo'!I94</f>
        <v>Indice de Gobierno Digital</v>
      </c>
      <c r="J94" s="4">
        <f>'[1]Plan Indicativo'!J94</f>
        <v>87.1</v>
      </c>
      <c r="K94" s="4">
        <f>'[1]Plan Indicativo'!K94</f>
        <v>90</v>
      </c>
      <c r="L94" s="4" t="str">
        <f>'[1]Plan Indicativo'!L94</f>
        <v>2302</v>
      </c>
      <c r="M94" s="5" t="str">
        <f>'[1]Plan Indicativo'!M94</f>
        <v>Fomento del desarrollo de aplicaciones, software y contenidos para impulsar la apropiación de las tecnologías de la información y las comunicaciones (tic) (2302).</v>
      </c>
      <c r="N94" s="4" t="str">
        <f>'[1]Plan Indicativo'!N94</f>
        <v>2302002</v>
      </c>
      <c r="O94" s="6" t="str">
        <f>'[1]Plan Indicativo'!O94</f>
        <v>Publicar 83 contenidos digitales de campañas sobre posicionamiento de ciudad.</v>
      </c>
      <c r="P94" s="4">
        <f>'[1]Plan Indicativo'!P94</f>
        <v>230200200</v>
      </c>
      <c r="Q94" s="6" t="str">
        <f>'[1]Plan Indicativo'!Q94</f>
        <v>Contenidos digitales publicados 
  (230200200)</v>
      </c>
      <c r="R94" s="4" t="str">
        <f>'[1]Plan Indicativo'!AC94</f>
        <v>Acumulativa</v>
      </c>
      <c r="S94" s="4">
        <f>'[1]Plan Indicativo'!AD94</f>
        <v>0</v>
      </c>
      <c r="T94" s="7">
        <f>'[1]Plan Indicativo'!R94</f>
        <v>71</v>
      </c>
      <c r="U94" s="4" t="str">
        <f>'[1]Plan Indicativo'!S94</f>
        <v>Número</v>
      </c>
      <c r="V94" s="20">
        <f>'[1]Plan Indicativo'!T94</f>
        <v>83</v>
      </c>
      <c r="W94" s="116">
        <f>'[1]Plan Indicativo'!U94</f>
        <v>20</v>
      </c>
      <c r="X94" s="158">
        <f>'[1]Plan Indicativo'!V94</f>
        <v>0.24096385542168675</v>
      </c>
      <c r="Y94" s="189">
        <f>'[1]Plan Indicativo'!W94</f>
        <v>21</v>
      </c>
      <c r="Z94" s="158">
        <f>'[1]Plan Indicativo'!X94</f>
        <v>0.25301204819277107</v>
      </c>
      <c r="AA94" s="113">
        <f>'[1]Plan Indicativo'!Y94</f>
        <v>21</v>
      </c>
      <c r="AB94" s="158">
        <f>'[1]Plan Indicativo'!Z94</f>
        <v>0.25301204819277107</v>
      </c>
      <c r="AC94" s="113">
        <f>'[1]Plan Indicativo'!AA94</f>
        <v>21</v>
      </c>
      <c r="AD94" s="24">
        <f>'[1]Plan Indicativo'!AB94</f>
        <v>0.25301204819277107</v>
      </c>
      <c r="AE94" s="116">
        <v>20</v>
      </c>
      <c r="AF94" s="113">
        <f>'[16]Plan de Acción-metas'!O20</f>
        <v>21</v>
      </c>
      <c r="AG94" s="113"/>
      <c r="AH94" s="259"/>
      <c r="AI94" s="11">
        <f t="shared" si="22"/>
        <v>1</v>
      </c>
      <c r="AJ94" s="99">
        <f t="shared" si="27"/>
        <v>1</v>
      </c>
      <c r="AK94" s="11">
        <f t="shared" si="31"/>
        <v>1</v>
      </c>
      <c r="AL94" s="75">
        <f t="shared" si="28"/>
        <v>1</v>
      </c>
      <c r="AM94" s="11">
        <f t="shared" si="32"/>
        <v>0</v>
      </c>
      <c r="AN94" s="75">
        <f t="shared" si="29"/>
        <v>0</v>
      </c>
      <c r="AO94" s="11">
        <f t="shared" si="33"/>
        <v>0</v>
      </c>
      <c r="AP94" s="75">
        <f t="shared" si="30"/>
        <v>0</v>
      </c>
      <c r="AQ94" s="12">
        <f t="shared" si="34"/>
        <v>0.49397590361445781</v>
      </c>
      <c r="AR94" s="11">
        <f t="shared" si="47"/>
        <v>0.49397590361445781</v>
      </c>
      <c r="AS94" s="100">
        <f t="shared" si="35"/>
        <v>0.49397590361445781</v>
      </c>
      <c r="AT94" s="25">
        <v>250000000</v>
      </c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20"/>
      <c r="BH94" s="48">
        <f t="shared" si="36"/>
        <v>250000000</v>
      </c>
      <c r="BI94" s="23">
        <v>186316666.66999999</v>
      </c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20"/>
      <c r="BW94" s="53">
        <f t="shared" si="37"/>
        <v>186316666.66999999</v>
      </c>
      <c r="BX94" s="54">
        <v>186316666.66999999</v>
      </c>
      <c r="BY94" s="55">
        <v>186316666.66999999</v>
      </c>
      <c r="BZ94" s="62">
        <f t="shared" si="38"/>
        <v>0.74526666667999997</v>
      </c>
      <c r="CA94" s="63">
        <f t="shared" si="39"/>
        <v>0.74526666667999997</v>
      </c>
      <c r="CB94" s="64">
        <f t="shared" si="40"/>
        <v>0.74526666667999997</v>
      </c>
      <c r="CC94" s="23">
        <f>'[16]Plan de Acción-metas'!R20</f>
        <v>200000000</v>
      </c>
      <c r="CD94" s="7">
        <f>'[16]Plan de Acción-metas'!S20</f>
        <v>0</v>
      </c>
      <c r="CE94" s="7">
        <f>'[16]Plan de Acción-metas'!T20</f>
        <v>0</v>
      </c>
      <c r="CF94" s="7">
        <f>'[16]Plan de Acción-metas'!U20</f>
        <v>0</v>
      </c>
      <c r="CG94" s="7">
        <f>'[16]Plan de Acción-metas'!V20</f>
        <v>0</v>
      </c>
      <c r="CH94" s="7">
        <f>'[16]Plan de Acción-metas'!W20</f>
        <v>0</v>
      </c>
      <c r="CI94" s="7">
        <f>'[16]Plan de Acción-metas'!X20</f>
        <v>0</v>
      </c>
      <c r="CJ94" s="7">
        <f>'[16]Plan de Acción-metas'!Y20</f>
        <v>0</v>
      </c>
      <c r="CK94" s="7">
        <f>'[16]Plan de Acción-metas'!Z20</f>
        <v>0</v>
      </c>
      <c r="CL94" s="7">
        <f>'[16]Plan de Acción-metas'!AA20</f>
        <v>0</v>
      </c>
      <c r="CM94" s="7">
        <f>'[16]Plan de Acción-metas'!AB20</f>
        <v>0</v>
      </c>
      <c r="CN94" s="7">
        <f>'[16]Plan de Acción-metas'!AC20</f>
        <v>0</v>
      </c>
      <c r="CO94" s="7">
        <f>'[16]Plan de Acción-metas'!AD20</f>
        <v>0</v>
      </c>
      <c r="CP94" s="20">
        <f>'[16]Plan de Acción-metas'!AE20</f>
        <v>210000000</v>
      </c>
      <c r="CQ94" s="48">
        <f t="shared" si="41"/>
        <v>410000000</v>
      </c>
      <c r="CR94" s="23">
        <f>'[16]Plan de Acción-metas'!AG20</f>
        <v>200000000</v>
      </c>
      <c r="CS94" s="7">
        <f>'[16]Plan de Acción-metas'!AH20</f>
        <v>0</v>
      </c>
      <c r="CT94" s="7">
        <f>'[16]Plan de Acción-metas'!AI20</f>
        <v>0</v>
      </c>
      <c r="CU94" s="7">
        <f>'[16]Plan de Acción-metas'!AJ20</f>
        <v>0</v>
      </c>
      <c r="CV94" s="7">
        <f>'[16]Plan de Acción-metas'!AK20</f>
        <v>0</v>
      </c>
      <c r="CW94" s="7">
        <f>'[16]Plan de Acción-metas'!AL20</f>
        <v>0</v>
      </c>
      <c r="CX94" s="7">
        <f>'[16]Plan de Acción-metas'!AM20</f>
        <v>0</v>
      </c>
      <c r="CY94" s="7">
        <f>'[16]Plan de Acción-metas'!AN20</f>
        <v>0</v>
      </c>
      <c r="CZ94" s="7">
        <f>'[16]Plan de Acción-metas'!AO20</f>
        <v>0</v>
      </c>
      <c r="DA94" s="7">
        <f>'[16]Plan de Acción-metas'!AP20</f>
        <v>0</v>
      </c>
      <c r="DB94" s="7">
        <f>'[16]Plan de Acción-metas'!AQ20</f>
        <v>0</v>
      </c>
      <c r="DC94" s="7">
        <f>'[16]Plan de Acción-metas'!AR20</f>
        <v>0</v>
      </c>
      <c r="DD94" s="7">
        <f>'[16]Plan de Acción-metas'!AS20</f>
        <v>0</v>
      </c>
      <c r="DE94" s="20">
        <f>'[16]Plan de Acción-metas'!AT20</f>
        <v>175203666.66</v>
      </c>
      <c r="DF94" s="53">
        <f t="shared" si="42"/>
        <v>375203666.65999997</v>
      </c>
      <c r="DG94" s="54">
        <f>'[16]Plan de Acción-metas'!AV20</f>
        <v>375203666.66000003</v>
      </c>
      <c r="DH94" s="68">
        <f>'[16]Plan de Acción-metas'!AW20</f>
        <v>375203666.66000003</v>
      </c>
      <c r="DI94" s="69">
        <f t="shared" si="43"/>
        <v>0.91513089429268279</v>
      </c>
      <c r="DJ94" s="63">
        <f t="shared" si="44"/>
        <v>0.91513089429268302</v>
      </c>
      <c r="DK94" s="64">
        <f t="shared" si="45"/>
        <v>0.91513089429268302</v>
      </c>
      <c r="DL94" s="25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8"/>
      <c r="ES94" s="8"/>
      <c r="ET94" s="8"/>
      <c r="EU94" s="9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8"/>
      <c r="GB94" s="8"/>
      <c r="GC94" s="8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8"/>
      <c r="HK94" s="8"/>
      <c r="HL94" s="70"/>
      <c r="HM94" s="72" t="str">
        <f>'[1]Plan Indicativo'!BL94</f>
        <v>Secretaria Administrativa-Prensa y Comunicaciones</v>
      </c>
    </row>
    <row r="95" spans="1:221" ht="90">
      <c r="A95" s="18">
        <f>'[1]Plan Indicativo'!A95</f>
        <v>87</v>
      </c>
      <c r="B95" s="4" t="str">
        <f>'[1]Plan Indicativo'!B95</f>
        <v>LE-2</v>
      </c>
      <c r="C95" s="5" t="str">
        <f>'[1]Plan Indicativo'!C95</f>
        <v>Territorio seguro que progresa</v>
      </c>
      <c r="D95" s="5" t="str">
        <f>'[1]Plan Indicativo'!D95</f>
        <v>Tecnologías de la información y las comunicaciones.</v>
      </c>
      <c r="E95" s="4">
        <f>'[1]Plan Indicativo'!E95</f>
        <v>23</v>
      </c>
      <c r="F95" s="6" t="str">
        <f>'[1]Plan Indicativo'!F95</f>
        <v>Mejorar el Índice de competitividad de Bucaramanga 6,47 puntos</v>
      </c>
      <c r="G95" s="6" t="str">
        <f>'[1]Plan Indicativo'!G95</f>
        <v>Aumentar a 90 el Índice de Gobierno Digital</v>
      </c>
      <c r="H95" s="4" t="str">
        <f>'[1]Plan Indicativo'!H95</f>
        <v>290030001</v>
      </c>
      <c r="I95" s="6" t="str">
        <f>'[1]Plan Indicativo'!I95</f>
        <v>Indice de Gobierno Digital</v>
      </c>
      <c r="J95" s="4">
        <f>'[1]Plan Indicativo'!J95</f>
        <v>87.1</v>
      </c>
      <c r="K95" s="4">
        <f>'[1]Plan Indicativo'!K95</f>
        <v>90</v>
      </c>
      <c r="L95" s="4" t="str">
        <f>'[1]Plan Indicativo'!L95</f>
        <v>2302</v>
      </c>
      <c r="M95" s="5" t="str">
        <f>'[1]Plan Indicativo'!M95</f>
        <v>Fomento del desarrollo de aplicaciones, software y contenidos para impulsar la apropiación de las tecnologías de la información y las comunicaciones (tic) (2302).</v>
      </c>
      <c r="N95" s="4" t="str">
        <f>'[1]Plan Indicativo'!N95</f>
        <v>2302041</v>
      </c>
      <c r="O95" s="6" t="str">
        <f>'[1]Plan Indicativo'!O95</f>
        <v>Realizar 150 Ejercicios de participación ciudadana, oferta institucional y de interés de la ciudadanía del Municipio de Bucaramanga, publicados en las diferentes redes sociales y página web.</v>
      </c>
      <c r="P95" s="4">
        <f>'[1]Plan Indicativo'!P95</f>
        <v>230204100</v>
      </c>
      <c r="Q95" s="6" t="str">
        <f>'[1]Plan Indicativo'!Q95</f>
        <v>Ejercicios de participación ciudadana realizados 
  (230204100)</v>
      </c>
      <c r="R95" s="4" t="str">
        <f>'[1]Plan Indicativo'!AC95</f>
        <v>Acumulativa</v>
      </c>
      <c r="S95" s="4">
        <f>'[1]Plan Indicativo'!AD95</f>
        <v>0</v>
      </c>
      <c r="T95" s="7">
        <f>'[1]Plan Indicativo'!R95</f>
        <v>0</v>
      </c>
      <c r="U95" s="4" t="str">
        <f>'[1]Plan Indicativo'!S95</f>
        <v>Número</v>
      </c>
      <c r="V95" s="20">
        <f>'[1]Plan Indicativo'!T95</f>
        <v>150</v>
      </c>
      <c r="W95" s="116">
        <f>'[1]Plan Indicativo'!U95</f>
        <v>37</v>
      </c>
      <c r="X95" s="158">
        <f>'[1]Plan Indicativo'!V95</f>
        <v>0.24666666666666667</v>
      </c>
      <c r="Y95" s="189">
        <f>'[1]Plan Indicativo'!W95</f>
        <v>38</v>
      </c>
      <c r="Z95" s="158">
        <f>'[1]Plan Indicativo'!X95</f>
        <v>0.25333333333333335</v>
      </c>
      <c r="AA95" s="113">
        <f>'[1]Plan Indicativo'!Y95</f>
        <v>38</v>
      </c>
      <c r="AB95" s="158">
        <f>'[1]Plan Indicativo'!Z95</f>
        <v>0.25333333333333335</v>
      </c>
      <c r="AC95" s="113">
        <f>'[1]Plan Indicativo'!AA95</f>
        <v>37</v>
      </c>
      <c r="AD95" s="24">
        <f>'[1]Plan Indicativo'!AB95</f>
        <v>0.24666666666666667</v>
      </c>
      <c r="AE95" s="116">
        <v>37</v>
      </c>
      <c r="AF95" s="113">
        <f>'[16]Plan de Acción-metas'!O21</f>
        <v>38</v>
      </c>
      <c r="AG95" s="113"/>
      <c r="AH95" s="259"/>
      <c r="AI95" s="11">
        <f t="shared" si="22"/>
        <v>1</v>
      </c>
      <c r="AJ95" s="99">
        <f t="shared" si="27"/>
        <v>1</v>
      </c>
      <c r="AK95" s="11">
        <f t="shared" si="31"/>
        <v>1</v>
      </c>
      <c r="AL95" s="75">
        <f t="shared" si="28"/>
        <v>1</v>
      </c>
      <c r="AM95" s="11">
        <f t="shared" si="32"/>
        <v>0</v>
      </c>
      <c r="AN95" s="75">
        <f t="shared" si="29"/>
        <v>0</v>
      </c>
      <c r="AO95" s="11">
        <f t="shared" si="33"/>
        <v>0</v>
      </c>
      <c r="AP95" s="75">
        <f t="shared" si="30"/>
        <v>0</v>
      </c>
      <c r="AQ95" s="12">
        <f t="shared" si="34"/>
        <v>0.5</v>
      </c>
      <c r="AR95" s="11">
        <f t="shared" si="47"/>
        <v>0.5</v>
      </c>
      <c r="AS95" s="100">
        <f t="shared" si="35"/>
        <v>0.5</v>
      </c>
      <c r="AT95" s="25">
        <v>250000000</v>
      </c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20"/>
      <c r="BH95" s="48">
        <f t="shared" si="36"/>
        <v>250000000</v>
      </c>
      <c r="BI95" s="23">
        <v>169616666.69999999</v>
      </c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20"/>
      <c r="BW95" s="53">
        <f t="shared" si="37"/>
        <v>169616666.69999999</v>
      </c>
      <c r="BX95" s="54">
        <v>169616666.69999999</v>
      </c>
      <c r="BY95" s="55">
        <v>169616666.69999999</v>
      </c>
      <c r="BZ95" s="62">
        <f t="shared" si="38"/>
        <v>0.67846666680000001</v>
      </c>
      <c r="CA95" s="63">
        <f t="shared" si="39"/>
        <v>0.67846666680000001</v>
      </c>
      <c r="CB95" s="64">
        <f t="shared" si="40"/>
        <v>0.67846666680000001</v>
      </c>
      <c r="CC95" s="23">
        <f>'[16]Plan de Acción-metas'!R21</f>
        <v>200000000</v>
      </c>
      <c r="CD95" s="7">
        <f>'[16]Plan de Acción-metas'!S21</f>
        <v>0</v>
      </c>
      <c r="CE95" s="7">
        <f>'[16]Plan de Acción-metas'!T21</f>
        <v>0</v>
      </c>
      <c r="CF95" s="7">
        <f>'[16]Plan de Acción-metas'!U21</f>
        <v>0</v>
      </c>
      <c r="CG95" s="7">
        <f>'[16]Plan de Acción-metas'!V21</f>
        <v>0</v>
      </c>
      <c r="CH95" s="7">
        <f>'[16]Plan de Acción-metas'!W21</f>
        <v>0</v>
      </c>
      <c r="CI95" s="7">
        <f>'[16]Plan de Acción-metas'!X21</f>
        <v>0</v>
      </c>
      <c r="CJ95" s="7">
        <f>'[16]Plan de Acción-metas'!Y21</f>
        <v>0</v>
      </c>
      <c r="CK95" s="7">
        <f>'[16]Plan de Acción-metas'!Z21</f>
        <v>0</v>
      </c>
      <c r="CL95" s="7">
        <f>'[16]Plan de Acción-metas'!AA21</f>
        <v>0</v>
      </c>
      <c r="CM95" s="7">
        <f>'[16]Plan de Acción-metas'!AB21</f>
        <v>0</v>
      </c>
      <c r="CN95" s="7">
        <f>'[16]Plan de Acción-metas'!AC21</f>
        <v>0</v>
      </c>
      <c r="CO95" s="7">
        <f>'[16]Plan de Acción-metas'!AD21</f>
        <v>0</v>
      </c>
      <c r="CP95" s="20">
        <f>'[16]Plan de Acción-metas'!AE21</f>
        <v>210000000</v>
      </c>
      <c r="CQ95" s="48">
        <f t="shared" si="41"/>
        <v>410000000</v>
      </c>
      <c r="CR95" s="23">
        <f>'[16]Plan de Acción-metas'!AG21</f>
        <v>171498666.66999999</v>
      </c>
      <c r="CS95" s="7">
        <f>'[16]Plan de Acción-metas'!AH21</f>
        <v>0</v>
      </c>
      <c r="CT95" s="7">
        <f>'[16]Plan de Acción-metas'!AI21</f>
        <v>0</v>
      </c>
      <c r="CU95" s="7">
        <f>'[16]Plan de Acción-metas'!AJ21</f>
        <v>0</v>
      </c>
      <c r="CV95" s="7">
        <f>'[16]Plan de Acción-metas'!AK21</f>
        <v>0</v>
      </c>
      <c r="CW95" s="7">
        <f>'[16]Plan de Acción-metas'!AL21</f>
        <v>0</v>
      </c>
      <c r="CX95" s="7">
        <f>'[16]Plan de Acción-metas'!AM21</f>
        <v>0</v>
      </c>
      <c r="CY95" s="7">
        <f>'[16]Plan de Acción-metas'!AN21</f>
        <v>0</v>
      </c>
      <c r="CZ95" s="7">
        <f>'[16]Plan de Acción-metas'!AO21</f>
        <v>0</v>
      </c>
      <c r="DA95" s="7">
        <f>'[16]Plan de Acción-metas'!AP21</f>
        <v>0</v>
      </c>
      <c r="DB95" s="7">
        <f>'[16]Plan de Acción-metas'!AQ21</f>
        <v>0</v>
      </c>
      <c r="DC95" s="7">
        <f>'[16]Plan de Acción-metas'!AR21</f>
        <v>0</v>
      </c>
      <c r="DD95" s="7">
        <f>'[16]Plan de Acción-metas'!AS21</f>
        <v>0</v>
      </c>
      <c r="DE95" s="20">
        <f>'[16]Plan de Acción-metas'!AT21</f>
        <v>182110000</v>
      </c>
      <c r="DF95" s="53">
        <f t="shared" si="42"/>
        <v>353608666.66999996</v>
      </c>
      <c r="DG95" s="54">
        <f>'[16]Plan de Acción-metas'!AV21</f>
        <v>353608666.67000002</v>
      </c>
      <c r="DH95" s="68">
        <f>'[16]Plan de Acción-metas'!AW21</f>
        <v>353358666.67000002</v>
      </c>
      <c r="DI95" s="69">
        <f t="shared" si="43"/>
        <v>0.862460162609756</v>
      </c>
      <c r="DJ95" s="63">
        <f t="shared" si="44"/>
        <v>0.86246016260975611</v>
      </c>
      <c r="DK95" s="64">
        <f t="shared" si="45"/>
        <v>0.86185040651219513</v>
      </c>
      <c r="DL95" s="25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8"/>
      <c r="ES95" s="8"/>
      <c r="ET95" s="8"/>
      <c r="EU95" s="9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8"/>
      <c r="GB95" s="8"/>
      <c r="GC95" s="8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8"/>
      <c r="HK95" s="8"/>
      <c r="HL95" s="70"/>
      <c r="HM95" s="72" t="str">
        <f>'[1]Plan Indicativo'!BL95</f>
        <v>Secretaria Administrativa-Prensa y Comunicaciones</v>
      </c>
    </row>
    <row r="96" spans="1:221" ht="75">
      <c r="A96" s="18">
        <f>'[1]Plan Indicativo'!A96</f>
        <v>88</v>
      </c>
      <c r="B96" s="4" t="str">
        <f>'[1]Plan Indicativo'!B96</f>
        <v>LE-2</v>
      </c>
      <c r="C96" s="5" t="str">
        <f>'[1]Plan Indicativo'!C96</f>
        <v>Territorio seguro que progresa</v>
      </c>
      <c r="D96" s="5" t="str">
        <f>'[1]Plan Indicativo'!D96</f>
        <v>Agricultura y desarrollo rural</v>
      </c>
      <c r="E96" s="4">
        <f>'[1]Plan Indicativo'!E96</f>
        <v>17</v>
      </c>
      <c r="F96" s="6" t="str">
        <f>'[1]Plan Indicativo'!F96</f>
        <v>Mejorar el Índice de competitividad de Bucaramanga 6,47 puntos</v>
      </c>
      <c r="G96" s="6" t="str">
        <f>'[1]Plan Indicativo'!G96</f>
        <v>Aumentar a 1% el aporte al PIB municipal por actividades primarias</v>
      </c>
      <c r="H96" s="4" t="str">
        <f>'[1]Plan Indicativo'!H96</f>
        <v>120210008</v>
      </c>
      <c r="I96" s="6" t="str">
        <f>'[1]Plan Indicativo'!I96</f>
        <v>Valor agregado por actividades económicas - Actividades primarias</v>
      </c>
      <c r="J96" s="4">
        <f>'[1]Plan Indicativo'!J96</f>
        <v>0.3</v>
      </c>
      <c r="K96" s="4">
        <f>'[1]Plan Indicativo'!K96</f>
        <v>1</v>
      </c>
      <c r="L96" s="4" t="str">
        <f>'[1]Plan Indicativo'!L96</f>
        <v>1702</v>
      </c>
      <c r="M96" s="5" t="str">
        <f>'[1]Plan Indicativo'!M96</f>
        <v>Inclusión Productiva de pequeños productores rurales (1702)</v>
      </c>
      <c r="N96" s="4" t="str">
        <f>'[1]Plan Indicativo'!N96</f>
        <v>1702014</v>
      </c>
      <c r="O96" s="6" t="str">
        <f>'[1]Plan Indicativo'!O96</f>
        <v>Brindar 40 Servicios de apoyo para el acceso a maquinaria y equipos a Productores del sector rural con herramientas que permitan generar valor agregado a las materias primas producidas.</v>
      </c>
      <c r="P96" s="4">
        <f>'[1]Plan Indicativo'!P96</f>
        <v>170201400</v>
      </c>
      <c r="Q96" s="6" t="str">
        <f>'[1]Plan Indicativo'!Q96</f>
        <v>Productores beneficiados con acceso a maquinaria y equipo (170201400)</v>
      </c>
      <c r="R96" s="4" t="str">
        <f>'[1]Plan Indicativo'!AC96</f>
        <v>Acumulativa</v>
      </c>
      <c r="S96" s="4" t="str">
        <f>'[1]Plan Indicativo'!AD96</f>
        <v>2
12</v>
      </c>
      <c r="T96" s="7">
        <f>'[1]Plan Indicativo'!R96</f>
        <v>5</v>
      </c>
      <c r="U96" s="4" t="str">
        <f>'[1]Plan Indicativo'!S96</f>
        <v>Número</v>
      </c>
      <c r="V96" s="20">
        <f>'[1]Plan Indicativo'!T96</f>
        <v>40</v>
      </c>
      <c r="W96" s="116">
        <f>'[1]Plan Indicativo'!U96</f>
        <v>10</v>
      </c>
      <c r="X96" s="158">
        <f>'[1]Plan Indicativo'!V96</f>
        <v>0.25</v>
      </c>
      <c r="Y96" s="189">
        <f>'[1]Plan Indicativo'!W96</f>
        <v>10</v>
      </c>
      <c r="Z96" s="158">
        <f>'[1]Plan Indicativo'!X96</f>
        <v>0.25</v>
      </c>
      <c r="AA96" s="113">
        <f>'[1]Plan Indicativo'!Y96</f>
        <v>10</v>
      </c>
      <c r="AB96" s="158">
        <f>'[1]Plan Indicativo'!Z96</f>
        <v>0.25</v>
      </c>
      <c r="AC96" s="113">
        <f>'[1]Plan Indicativo'!AA96</f>
        <v>10</v>
      </c>
      <c r="AD96" s="24">
        <f>'[1]Plan Indicativo'!AB96</f>
        <v>0.25</v>
      </c>
      <c r="AE96" s="116">
        <v>85</v>
      </c>
      <c r="AF96" s="113">
        <f>'[2]Plan de Acción-metas'!O12</f>
        <v>78</v>
      </c>
      <c r="AG96" s="113"/>
      <c r="AH96" s="259"/>
      <c r="AI96" s="11">
        <f t="shared" si="22"/>
        <v>8.5</v>
      </c>
      <c r="AJ96" s="99">
        <f t="shared" si="27"/>
        <v>1</v>
      </c>
      <c r="AK96" s="11">
        <f t="shared" si="31"/>
        <v>7.8</v>
      </c>
      <c r="AL96" s="75">
        <f t="shared" si="28"/>
        <v>1</v>
      </c>
      <c r="AM96" s="11">
        <f t="shared" si="32"/>
        <v>0</v>
      </c>
      <c r="AN96" s="75">
        <f t="shared" si="29"/>
        <v>0</v>
      </c>
      <c r="AO96" s="11">
        <f t="shared" si="33"/>
        <v>0</v>
      </c>
      <c r="AP96" s="75">
        <f t="shared" si="30"/>
        <v>0</v>
      </c>
      <c r="AQ96" s="12">
        <f t="shared" si="34"/>
        <v>1</v>
      </c>
      <c r="AR96" s="11">
        <f t="shared" si="47"/>
        <v>4.0750000000000002</v>
      </c>
      <c r="AS96" s="100">
        <f t="shared" si="35"/>
        <v>1</v>
      </c>
      <c r="AT96" s="25">
        <v>100000000</v>
      </c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20"/>
      <c r="BH96" s="48">
        <f t="shared" si="36"/>
        <v>100000000</v>
      </c>
      <c r="BI96" s="23">
        <v>99670702.5</v>
      </c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20"/>
      <c r="BW96" s="53">
        <f t="shared" si="37"/>
        <v>99670702.5</v>
      </c>
      <c r="BX96" s="54">
        <v>99670702.5</v>
      </c>
      <c r="BY96" s="55">
        <v>99670702.5</v>
      </c>
      <c r="BZ96" s="62">
        <f t="shared" si="38"/>
        <v>0.99670702499999997</v>
      </c>
      <c r="CA96" s="63">
        <f t="shared" si="39"/>
        <v>0.99670702499999997</v>
      </c>
      <c r="CB96" s="64">
        <f t="shared" si="40"/>
        <v>0.99670702499999997</v>
      </c>
      <c r="CC96" s="23">
        <f>'[2]Plan de Acción-metas'!R12</f>
        <v>75000000</v>
      </c>
      <c r="CD96" s="7">
        <f>'[2]Plan de Acción-metas'!S12</f>
        <v>0</v>
      </c>
      <c r="CE96" s="7">
        <f>'[2]Plan de Acción-metas'!T12</f>
        <v>0</v>
      </c>
      <c r="CF96" s="7">
        <f>'[2]Plan de Acción-metas'!U12</f>
        <v>0</v>
      </c>
      <c r="CG96" s="7">
        <f>'[2]Plan de Acción-metas'!V12</f>
        <v>0</v>
      </c>
      <c r="CH96" s="7">
        <f>'[2]Plan de Acción-metas'!W12</f>
        <v>0</v>
      </c>
      <c r="CI96" s="7">
        <f>'[2]Plan de Acción-metas'!X12</f>
        <v>0</v>
      </c>
      <c r="CJ96" s="7">
        <f>'[2]Plan de Acción-metas'!Y12</f>
        <v>0</v>
      </c>
      <c r="CK96" s="7">
        <f>'[2]Plan de Acción-metas'!Z12</f>
        <v>0</v>
      </c>
      <c r="CL96" s="7">
        <f>'[2]Plan de Acción-metas'!AA12</f>
        <v>0</v>
      </c>
      <c r="CM96" s="7">
        <f>'[2]Plan de Acción-metas'!AB12</f>
        <v>0</v>
      </c>
      <c r="CN96" s="7">
        <f>'[2]Plan de Acción-metas'!AC12</f>
        <v>0</v>
      </c>
      <c r="CO96" s="7">
        <f>'[2]Plan de Acción-metas'!AD12</f>
        <v>0</v>
      </c>
      <c r="CP96" s="20">
        <f>'[2]Plan de Acción-metas'!AE12</f>
        <v>0</v>
      </c>
      <c r="CQ96" s="48">
        <f t="shared" si="41"/>
        <v>75000000</v>
      </c>
      <c r="CR96" s="23">
        <f>'[2]Plan de Acción-metas'!AG12</f>
        <v>64964718</v>
      </c>
      <c r="CS96" s="7">
        <f>'[2]Plan de Acción-metas'!AH12</f>
        <v>0</v>
      </c>
      <c r="CT96" s="7">
        <f>'[2]Plan de Acción-metas'!AI12</f>
        <v>0</v>
      </c>
      <c r="CU96" s="7">
        <f>'[2]Plan de Acción-metas'!AJ12</f>
        <v>0</v>
      </c>
      <c r="CV96" s="7">
        <f>'[2]Plan de Acción-metas'!AK12</f>
        <v>0</v>
      </c>
      <c r="CW96" s="7">
        <f>'[2]Plan de Acción-metas'!AL12</f>
        <v>0</v>
      </c>
      <c r="CX96" s="7">
        <f>'[2]Plan de Acción-metas'!AM12</f>
        <v>0</v>
      </c>
      <c r="CY96" s="7">
        <f>'[2]Plan de Acción-metas'!AN12</f>
        <v>0</v>
      </c>
      <c r="CZ96" s="7">
        <f>'[2]Plan de Acción-metas'!AO12</f>
        <v>0</v>
      </c>
      <c r="DA96" s="7">
        <f>'[2]Plan de Acción-metas'!AP12</f>
        <v>0</v>
      </c>
      <c r="DB96" s="7">
        <f>'[2]Plan de Acción-metas'!AQ12</f>
        <v>0</v>
      </c>
      <c r="DC96" s="7">
        <f>'[2]Plan de Acción-metas'!AR12</f>
        <v>0</v>
      </c>
      <c r="DD96" s="7">
        <f>'[2]Plan de Acción-metas'!AS12</f>
        <v>0</v>
      </c>
      <c r="DE96" s="20">
        <f>'[2]Plan de Acción-metas'!AT12</f>
        <v>0</v>
      </c>
      <c r="DF96" s="53">
        <f t="shared" si="42"/>
        <v>64964718</v>
      </c>
      <c r="DG96" s="54">
        <f>'[2]Plan de Acción-metas'!AV12</f>
        <v>64964718</v>
      </c>
      <c r="DH96" s="68">
        <f>'[2]Plan de Acción-metas'!AW12</f>
        <v>64964718</v>
      </c>
      <c r="DI96" s="69">
        <f t="shared" si="43"/>
        <v>0.86619623999999995</v>
      </c>
      <c r="DJ96" s="63">
        <f t="shared" si="44"/>
        <v>0.86619623999999995</v>
      </c>
      <c r="DK96" s="64">
        <f t="shared" si="45"/>
        <v>0.86619623999999995</v>
      </c>
      <c r="DL96" s="25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8"/>
      <c r="ES96" s="8"/>
      <c r="ET96" s="8"/>
      <c r="EU96" s="9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8"/>
      <c r="GB96" s="8"/>
      <c r="GC96" s="8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8"/>
      <c r="HK96" s="8"/>
      <c r="HL96" s="70"/>
      <c r="HM96" s="72" t="str">
        <f>'[1]Plan Indicativo'!BL96</f>
        <v>Secretaría de Desarrollo Social</v>
      </c>
    </row>
    <row r="97" spans="1:221" ht="60">
      <c r="A97" s="18">
        <f>'[1]Plan Indicativo'!A97</f>
        <v>89</v>
      </c>
      <c r="B97" s="4" t="str">
        <f>'[1]Plan Indicativo'!B97</f>
        <v>LE-2</v>
      </c>
      <c r="C97" s="5" t="str">
        <f>'[1]Plan Indicativo'!C97</f>
        <v>Territorio seguro que progresa</v>
      </c>
      <c r="D97" s="5" t="str">
        <f>'[1]Plan Indicativo'!D97</f>
        <v>Agricultura y desarrollo rural</v>
      </c>
      <c r="E97" s="4">
        <f>'[1]Plan Indicativo'!E97</f>
        <v>17</v>
      </c>
      <c r="F97" s="6" t="str">
        <f>'[1]Plan Indicativo'!F97</f>
        <v>Mejorar el Índice de competitividad de Bucaramanga 6,47 puntos</v>
      </c>
      <c r="G97" s="6" t="str">
        <f>'[1]Plan Indicativo'!G97</f>
        <v>Aumentar a 1% el aporte al PIB municipal por actividades primarias</v>
      </c>
      <c r="H97" s="4" t="str">
        <f>'[1]Plan Indicativo'!H97</f>
        <v>120210008</v>
      </c>
      <c r="I97" s="6" t="str">
        <f>'[1]Plan Indicativo'!I97</f>
        <v>Valor agregado por actividades económicas - Actividades primarias</v>
      </c>
      <c r="J97" s="4">
        <f>'[1]Plan Indicativo'!J97</f>
        <v>0.3</v>
      </c>
      <c r="K97" s="4">
        <f>'[1]Plan Indicativo'!K97</f>
        <v>1</v>
      </c>
      <c r="L97" s="4" t="str">
        <f>'[1]Plan Indicativo'!L97</f>
        <v>1702</v>
      </c>
      <c r="M97" s="5" t="str">
        <f>'[1]Plan Indicativo'!M97</f>
        <v>inclusión Productiva de pequeños productores rurales (1702)</v>
      </c>
      <c r="N97" s="4" t="str">
        <f>'[1]Plan Indicativo'!N97</f>
        <v>1702016</v>
      </c>
      <c r="O97" s="6" t="str">
        <f>'[1]Plan Indicativo'!O97</f>
        <v>Brindar 5 Servicios de apoyo para el fomento de la asociatividad de pequeños productores rurales de los tres corregimientos del municipio Bucaramanga</v>
      </c>
      <c r="P97" s="4">
        <f>'[1]Plan Indicativo'!P97</f>
        <v>170201600</v>
      </c>
      <c r="Q97" s="6" t="str">
        <f>'[1]Plan Indicativo'!Q97</f>
        <v>asociaciones apoyadas 
 (170201600)</v>
      </c>
      <c r="R97" s="4" t="str">
        <f>'[1]Plan Indicativo'!AC97</f>
        <v>Acumulativa</v>
      </c>
      <c r="S97" s="4" t="str">
        <f>'[1]Plan Indicativo'!AD97</f>
        <v>2
12</v>
      </c>
      <c r="T97" s="7">
        <f>'[1]Plan Indicativo'!R97</f>
        <v>0</v>
      </c>
      <c r="U97" s="4" t="str">
        <f>'[1]Plan Indicativo'!S97</f>
        <v>Número</v>
      </c>
      <c r="V97" s="20">
        <f>'[1]Plan Indicativo'!T97</f>
        <v>5</v>
      </c>
      <c r="W97" s="116">
        <f>'[1]Plan Indicativo'!U97</f>
        <v>1</v>
      </c>
      <c r="X97" s="158">
        <f>'[1]Plan Indicativo'!V97</f>
        <v>0.2</v>
      </c>
      <c r="Y97" s="189">
        <f>'[1]Plan Indicativo'!W97</f>
        <v>2</v>
      </c>
      <c r="Z97" s="158">
        <f>'[1]Plan Indicativo'!X97</f>
        <v>0.4</v>
      </c>
      <c r="AA97" s="113">
        <f>'[1]Plan Indicativo'!Y97</f>
        <v>1</v>
      </c>
      <c r="AB97" s="158">
        <f>'[1]Plan Indicativo'!Z97</f>
        <v>0.2</v>
      </c>
      <c r="AC97" s="113">
        <f>'[1]Plan Indicativo'!AA97</f>
        <v>1</v>
      </c>
      <c r="AD97" s="24">
        <f>'[1]Plan Indicativo'!AB97</f>
        <v>0.2</v>
      </c>
      <c r="AE97" s="116">
        <v>1</v>
      </c>
      <c r="AF97" s="113">
        <f>'[2]Plan de Acción-metas'!O13</f>
        <v>2</v>
      </c>
      <c r="AG97" s="113"/>
      <c r="AH97" s="259"/>
      <c r="AI97" s="11">
        <f t="shared" si="22"/>
        <v>1</v>
      </c>
      <c r="AJ97" s="99">
        <f t="shared" si="27"/>
        <v>1</v>
      </c>
      <c r="AK97" s="11">
        <f t="shared" si="31"/>
        <v>1</v>
      </c>
      <c r="AL97" s="75">
        <f t="shared" si="28"/>
        <v>1</v>
      </c>
      <c r="AM97" s="11">
        <f t="shared" si="32"/>
        <v>0</v>
      </c>
      <c r="AN97" s="75">
        <f t="shared" si="29"/>
        <v>0</v>
      </c>
      <c r="AO97" s="11">
        <f t="shared" si="33"/>
        <v>0</v>
      </c>
      <c r="AP97" s="75">
        <f t="shared" si="30"/>
        <v>0</v>
      </c>
      <c r="AQ97" s="12">
        <f t="shared" si="34"/>
        <v>0.6</v>
      </c>
      <c r="AR97" s="11">
        <f t="shared" si="47"/>
        <v>0.6</v>
      </c>
      <c r="AS97" s="100">
        <f t="shared" si="35"/>
        <v>0.6</v>
      </c>
      <c r="AT97" s="25">
        <v>96000000</v>
      </c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20"/>
      <c r="BH97" s="48">
        <f t="shared" si="36"/>
        <v>96000000</v>
      </c>
      <c r="BI97" s="23">
        <v>72153334</v>
      </c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20"/>
      <c r="BW97" s="53">
        <f t="shared" si="37"/>
        <v>72153334</v>
      </c>
      <c r="BX97" s="54">
        <v>72153334</v>
      </c>
      <c r="BY97" s="55">
        <v>72153334</v>
      </c>
      <c r="BZ97" s="62">
        <f t="shared" si="38"/>
        <v>0.75159722916666671</v>
      </c>
      <c r="CA97" s="63">
        <f t="shared" si="39"/>
        <v>0.75159722916666671</v>
      </c>
      <c r="CB97" s="64">
        <f t="shared" si="40"/>
        <v>0.75159722916666671</v>
      </c>
      <c r="CC97" s="23">
        <f>'[2]Plan de Acción-metas'!R13</f>
        <v>34000000</v>
      </c>
      <c r="CD97" s="7">
        <f>'[2]Plan de Acción-metas'!S13</f>
        <v>0</v>
      </c>
      <c r="CE97" s="7">
        <f>'[2]Plan de Acción-metas'!T13</f>
        <v>0</v>
      </c>
      <c r="CF97" s="7">
        <f>'[2]Plan de Acción-metas'!U13</f>
        <v>0</v>
      </c>
      <c r="CG97" s="7">
        <f>'[2]Plan de Acción-metas'!V13</f>
        <v>0</v>
      </c>
      <c r="CH97" s="7">
        <f>'[2]Plan de Acción-metas'!W13</f>
        <v>0</v>
      </c>
      <c r="CI97" s="7">
        <f>'[2]Plan de Acción-metas'!X13</f>
        <v>0</v>
      </c>
      <c r="CJ97" s="7">
        <f>'[2]Plan de Acción-metas'!Y13</f>
        <v>0</v>
      </c>
      <c r="CK97" s="7">
        <f>'[2]Plan de Acción-metas'!Z13</f>
        <v>0</v>
      </c>
      <c r="CL97" s="7">
        <f>'[2]Plan de Acción-metas'!AA13</f>
        <v>0</v>
      </c>
      <c r="CM97" s="7">
        <f>'[2]Plan de Acción-metas'!AB13</f>
        <v>0</v>
      </c>
      <c r="CN97" s="7">
        <f>'[2]Plan de Acción-metas'!AC13</f>
        <v>0</v>
      </c>
      <c r="CO97" s="7">
        <f>'[2]Plan de Acción-metas'!AD13</f>
        <v>0</v>
      </c>
      <c r="CP97" s="20">
        <f>'[2]Plan de Acción-metas'!AE13</f>
        <v>15000000</v>
      </c>
      <c r="CQ97" s="48">
        <f t="shared" si="41"/>
        <v>49000000</v>
      </c>
      <c r="CR97" s="23">
        <f>'[2]Plan de Acción-metas'!AG13</f>
        <v>31758300</v>
      </c>
      <c r="CS97" s="7">
        <f>'[2]Plan de Acción-metas'!AH13</f>
        <v>0</v>
      </c>
      <c r="CT97" s="7">
        <f>'[2]Plan de Acción-metas'!AI13</f>
        <v>0</v>
      </c>
      <c r="CU97" s="7">
        <f>'[2]Plan de Acción-metas'!AJ13</f>
        <v>0</v>
      </c>
      <c r="CV97" s="7">
        <f>'[2]Plan de Acción-metas'!AK13</f>
        <v>0</v>
      </c>
      <c r="CW97" s="7">
        <f>'[2]Plan de Acción-metas'!AL13</f>
        <v>0</v>
      </c>
      <c r="CX97" s="7">
        <f>'[2]Plan de Acción-metas'!AM13</f>
        <v>0</v>
      </c>
      <c r="CY97" s="7">
        <f>'[2]Plan de Acción-metas'!AN13</f>
        <v>0</v>
      </c>
      <c r="CZ97" s="7">
        <f>'[2]Plan de Acción-metas'!AO13</f>
        <v>0</v>
      </c>
      <c r="DA97" s="7">
        <f>'[2]Plan de Acción-metas'!AP13</f>
        <v>0</v>
      </c>
      <c r="DB97" s="7">
        <f>'[2]Plan de Acción-metas'!AQ13</f>
        <v>0</v>
      </c>
      <c r="DC97" s="7">
        <f>'[2]Plan de Acción-metas'!AR13</f>
        <v>0</v>
      </c>
      <c r="DD97" s="7">
        <f>'[2]Plan de Acción-metas'!AS13</f>
        <v>0</v>
      </c>
      <c r="DE97" s="20">
        <f>'[2]Plan de Acción-metas'!AT13</f>
        <v>0</v>
      </c>
      <c r="DF97" s="53">
        <f t="shared" si="42"/>
        <v>31758300</v>
      </c>
      <c r="DG97" s="54">
        <f>'[2]Plan de Acción-metas'!AV13</f>
        <v>21765000</v>
      </c>
      <c r="DH97" s="68">
        <f>'[2]Plan de Acción-metas'!AW13</f>
        <v>21765000</v>
      </c>
      <c r="DI97" s="69">
        <f t="shared" si="43"/>
        <v>0.64812857142857139</v>
      </c>
      <c r="DJ97" s="63">
        <f t="shared" si="44"/>
        <v>0.44418367346938775</v>
      </c>
      <c r="DK97" s="64">
        <f t="shared" si="45"/>
        <v>0.44418367346938775</v>
      </c>
      <c r="DL97" s="25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8"/>
      <c r="ES97" s="8"/>
      <c r="ET97" s="8"/>
      <c r="EU97" s="9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8"/>
      <c r="GB97" s="8"/>
      <c r="GC97" s="8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8"/>
      <c r="HK97" s="8"/>
      <c r="HL97" s="70"/>
      <c r="HM97" s="72" t="str">
        <f>'[1]Plan Indicativo'!BL97</f>
        <v>Secretaría de Desarrollo Social</v>
      </c>
    </row>
    <row r="98" spans="1:221" ht="75">
      <c r="A98" s="18">
        <f>'[1]Plan Indicativo'!A98</f>
        <v>90</v>
      </c>
      <c r="B98" s="4" t="str">
        <f>'[1]Plan Indicativo'!B98</f>
        <v>LE-2</v>
      </c>
      <c r="C98" s="5" t="str">
        <f>'[1]Plan Indicativo'!C98</f>
        <v>Territorio seguro que progresa</v>
      </c>
      <c r="D98" s="5" t="str">
        <f>'[1]Plan Indicativo'!D98</f>
        <v>Agricultura y desarrollo rural</v>
      </c>
      <c r="E98" s="4">
        <f>'[1]Plan Indicativo'!E98</f>
        <v>17</v>
      </c>
      <c r="F98" s="6" t="str">
        <f>'[1]Plan Indicativo'!F98</f>
        <v>Mejorar el Índice de competitividad de Bucaramanga 6,47 puntos</v>
      </c>
      <c r="G98" s="6" t="str">
        <f>'[1]Plan Indicativo'!G98</f>
        <v>Aumentar a 1% el aporte al PIB municipal por actividades primarias</v>
      </c>
      <c r="H98" s="4" t="str">
        <f>'[1]Plan Indicativo'!H98</f>
        <v>120210008</v>
      </c>
      <c r="I98" s="6" t="str">
        <f>'[1]Plan Indicativo'!I98</f>
        <v>Valor agregado por actividades económicas - Actividades primarias</v>
      </c>
      <c r="J98" s="4">
        <f>'[1]Plan Indicativo'!J98</f>
        <v>0.3</v>
      </c>
      <c r="K98" s="4">
        <f>'[1]Plan Indicativo'!K98</f>
        <v>1</v>
      </c>
      <c r="L98" s="4" t="str">
        <f>'[1]Plan Indicativo'!L98</f>
        <v>1702</v>
      </c>
      <c r="M98" s="5" t="str">
        <f>'[1]Plan Indicativo'!M98</f>
        <v>inclusión Productiva de pequeños productores rurales (1702)</v>
      </c>
      <c r="N98" s="4" t="str">
        <f>'[1]Plan Indicativo'!N98</f>
        <v>1702017</v>
      </c>
      <c r="O98" s="6" t="str">
        <f>'[1]Plan Indicativo'!O98</f>
        <v>Fortalecer 150  productores agropecuarios de Bucaramanga, incrementando la cobertura de familias del sector rural en los mercadillos y su formacion en inclusion financiera.</v>
      </c>
      <c r="P98" s="4">
        <f>'[1]Plan Indicativo'!P98</f>
        <v>170201700</v>
      </c>
      <c r="Q98" s="6" t="str">
        <f>'[1]Plan Indicativo'!Q98</f>
        <v xml:space="preserve">Productores agropecuarios apoyados
(170201700)
</v>
      </c>
      <c r="R98" s="4" t="str">
        <f>'[1]Plan Indicativo'!AC98</f>
        <v>No Acumulativa</v>
      </c>
      <c r="S98" s="4" t="str">
        <f>'[1]Plan Indicativo'!AD98</f>
        <v>2
12</v>
      </c>
      <c r="T98" s="7">
        <f>'[1]Plan Indicativo'!R98</f>
        <v>130</v>
      </c>
      <c r="U98" s="4" t="str">
        <f>'[1]Plan Indicativo'!S98</f>
        <v>Número</v>
      </c>
      <c r="V98" s="20">
        <f>'[1]Plan Indicativo'!T98</f>
        <v>150</v>
      </c>
      <c r="W98" s="116">
        <f>'[1]Plan Indicativo'!U98</f>
        <v>150</v>
      </c>
      <c r="X98" s="158">
        <f>'[1]Plan Indicativo'!V98</f>
        <v>0.25</v>
      </c>
      <c r="Y98" s="189">
        <f>'[1]Plan Indicativo'!W98</f>
        <v>150</v>
      </c>
      <c r="Z98" s="158">
        <f>'[1]Plan Indicativo'!X98</f>
        <v>0.25</v>
      </c>
      <c r="AA98" s="113">
        <f>'[1]Plan Indicativo'!Y98</f>
        <v>150</v>
      </c>
      <c r="AB98" s="158">
        <f>'[1]Plan Indicativo'!Z98</f>
        <v>0.25</v>
      </c>
      <c r="AC98" s="113">
        <f>'[1]Plan Indicativo'!AA98</f>
        <v>150</v>
      </c>
      <c r="AD98" s="24">
        <f>'[1]Plan Indicativo'!AB98</f>
        <v>0.25</v>
      </c>
      <c r="AE98" s="116">
        <v>130</v>
      </c>
      <c r="AF98" s="113">
        <f>'[2]Plan de Acción-metas'!O14</f>
        <v>150</v>
      </c>
      <c r="AG98" s="113"/>
      <c r="AH98" s="259"/>
      <c r="AI98" s="11">
        <f t="shared" si="22"/>
        <v>0.8666666666666667</v>
      </c>
      <c r="AJ98" s="99">
        <f t="shared" si="27"/>
        <v>0.8666666666666667</v>
      </c>
      <c r="AK98" s="11">
        <f t="shared" si="31"/>
        <v>1</v>
      </c>
      <c r="AL98" s="75">
        <f t="shared" si="28"/>
        <v>1</v>
      </c>
      <c r="AM98" s="11">
        <f t="shared" si="32"/>
        <v>0</v>
      </c>
      <c r="AN98" s="75">
        <f t="shared" si="29"/>
        <v>0</v>
      </c>
      <c r="AO98" s="11">
        <f t="shared" si="33"/>
        <v>0</v>
      </c>
      <c r="AP98" s="75">
        <f t="shared" si="30"/>
        <v>0</v>
      </c>
      <c r="AQ98" s="12">
        <f t="shared" si="34"/>
        <v>0.46666666666666667</v>
      </c>
      <c r="AR98" s="11">
        <f>+AVERAGE(AJ98,AL98,AN98,AP98)</f>
        <v>0.46666666666666667</v>
      </c>
      <c r="AS98" s="100">
        <f t="shared" si="35"/>
        <v>0.46666666666666667</v>
      </c>
      <c r="AT98" s="25">
        <v>245715067</v>
      </c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20"/>
      <c r="BH98" s="48">
        <f t="shared" si="36"/>
        <v>245715067</v>
      </c>
      <c r="BI98" s="23">
        <v>215096666.65000001</v>
      </c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20"/>
      <c r="BW98" s="53">
        <f t="shared" si="37"/>
        <v>215096666.65000001</v>
      </c>
      <c r="BX98" s="54">
        <v>107456666.65000001</v>
      </c>
      <c r="BY98" s="55">
        <v>107456666.65000001</v>
      </c>
      <c r="BZ98" s="62">
        <f t="shared" si="38"/>
        <v>0.87539062734805762</v>
      </c>
      <c r="CA98" s="63">
        <f t="shared" si="39"/>
        <v>0.43732225281081361</v>
      </c>
      <c r="CB98" s="64">
        <f t="shared" si="40"/>
        <v>0.43732225281081361</v>
      </c>
      <c r="CC98" s="23">
        <f>'[2]Plan de Acción-metas'!R14</f>
        <v>70000000</v>
      </c>
      <c r="CD98" s="7">
        <f>'[2]Plan de Acción-metas'!S14</f>
        <v>0</v>
      </c>
      <c r="CE98" s="7">
        <f>'[2]Plan de Acción-metas'!T14</f>
        <v>0</v>
      </c>
      <c r="CF98" s="7">
        <f>'[2]Plan de Acción-metas'!U14</f>
        <v>0</v>
      </c>
      <c r="CG98" s="7">
        <f>'[2]Plan de Acción-metas'!V14</f>
        <v>0</v>
      </c>
      <c r="CH98" s="7">
        <f>'[2]Plan de Acción-metas'!W14</f>
        <v>0</v>
      </c>
      <c r="CI98" s="7">
        <f>'[2]Plan de Acción-metas'!X14</f>
        <v>0</v>
      </c>
      <c r="CJ98" s="7">
        <f>'[2]Plan de Acción-metas'!Y14</f>
        <v>0</v>
      </c>
      <c r="CK98" s="7">
        <f>'[2]Plan de Acción-metas'!Z14</f>
        <v>0</v>
      </c>
      <c r="CL98" s="7">
        <f>'[2]Plan de Acción-metas'!AA14</f>
        <v>0</v>
      </c>
      <c r="CM98" s="7">
        <f>'[2]Plan de Acción-metas'!AB14</f>
        <v>0</v>
      </c>
      <c r="CN98" s="7">
        <f>'[2]Plan de Acción-metas'!AC14</f>
        <v>0</v>
      </c>
      <c r="CO98" s="7">
        <f>'[2]Plan de Acción-metas'!AD14</f>
        <v>0</v>
      </c>
      <c r="CP98" s="20">
        <f>'[2]Plan de Acción-metas'!AE14</f>
        <v>51000000</v>
      </c>
      <c r="CQ98" s="48">
        <f t="shared" si="41"/>
        <v>121000000</v>
      </c>
      <c r="CR98" s="23">
        <f>'[2]Plan de Acción-metas'!AG14</f>
        <v>66480000</v>
      </c>
      <c r="CS98" s="7">
        <f>'[2]Plan de Acción-metas'!AH14</f>
        <v>0</v>
      </c>
      <c r="CT98" s="7">
        <f>'[2]Plan de Acción-metas'!AI14</f>
        <v>0</v>
      </c>
      <c r="CU98" s="7">
        <f>'[2]Plan de Acción-metas'!AJ14</f>
        <v>0</v>
      </c>
      <c r="CV98" s="7">
        <f>'[2]Plan de Acción-metas'!AK14</f>
        <v>0</v>
      </c>
      <c r="CW98" s="7">
        <f>'[2]Plan de Acción-metas'!AL14</f>
        <v>0</v>
      </c>
      <c r="CX98" s="7">
        <f>'[2]Plan de Acción-metas'!AM14</f>
        <v>0</v>
      </c>
      <c r="CY98" s="7">
        <f>'[2]Plan de Acción-metas'!AN14</f>
        <v>0</v>
      </c>
      <c r="CZ98" s="7">
        <f>'[2]Plan de Acción-metas'!AO14</f>
        <v>0</v>
      </c>
      <c r="DA98" s="7">
        <f>'[2]Plan de Acción-metas'!AP14</f>
        <v>0</v>
      </c>
      <c r="DB98" s="7">
        <f>'[2]Plan de Acción-metas'!AQ14</f>
        <v>0</v>
      </c>
      <c r="DC98" s="7">
        <f>'[2]Plan de Acción-metas'!AR14</f>
        <v>0</v>
      </c>
      <c r="DD98" s="7">
        <f>'[2]Plan de Acción-metas'!AS14</f>
        <v>0</v>
      </c>
      <c r="DE98" s="20">
        <f>'[2]Plan de Acción-metas'!AT14</f>
        <v>35393333.329999998</v>
      </c>
      <c r="DF98" s="53">
        <f t="shared" si="42"/>
        <v>101873333.33</v>
      </c>
      <c r="DG98" s="54">
        <f>'[2]Plan de Acción-metas'!AV14</f>
        <v>101873333.33</v>
      </c>
      <c r="DH98" s="68">
        <f>'[2]Plan de Acción-metas'!AW14</f>
        <v>101873333.33</v>
      </c>
      <c r="DI98" s="69">
        <f t="shared" si="43"/>
        <v>0.84192837462809911</v>
      </c>
      <c r="DJ98" s="63">
        <f t="shared" si="44"/>
        <v>0.84192837462809911</v>
      </c>
      <c r="DK98" s="64">
        <f t="shared" si="45"/>
        <v>0.84192837462809911</v>
      </c>
      <c r="DL98" s="25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8"/>
      <c r="ES98" s="8"/>
      <c r="ET98" s="8"/>
      <c r="EU98" s="9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8"/>
      <c r="GB98" s="8"/>
      <c r="GC98" s="8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8"/>
      <c r="HK98" s="8"/>
      <c r="HL98" s="70"/>
      <c r="HM98" s="72" t="str">
        <f>'[1]Plan Indicativo'!BL98</f>
        <v>Secretaría de Desarrollo Social</v>
      </c>
    </row>
    <row r="99" spans="1:221" ht="60">
      <c r="A99" s="18">
        <f>'[1]Plan Indicativo'!A99</f>
        <v>91</v>
      </c>
      <c r="B99" s="4" t="str">
        <f>'[1]Plan Indicativo'!B99</f>
        <v>LE-2</v>
      </c>
      <c r="C99" s="5" t="str">
        <f>'[1]Plan Indicativo'!C99</f>
        <v>Territorio seguro que progresa</v>
      </c>
      <c r="D99" s="5" t="str">
        <f>'[1]Plan Indicativo'!D99</f>
        <v>Agricultura y desarrollo rural</v>
      </c>
      <c r="E99" s="4">
        <f>'[1]Plan Indicativo'!E99</f>
        <v>17</v>
      </c>
      <c r="F99" s="6" t="str">
        <f>'[1]Plan Indicativo'!F99</f>
        <v>Mejorar el Índice de competitividad de Bucaramanga 6,47 puntos</v>
      </c>
      <c r="G99" s="6" t="str">
        <f>'[1]Plan Indicativo'!G99</f>
        <v>Aumentar a 50% las Unidades Productivas Agropecuarias con asistencia técnica</v>
      </c>
      <c r="H99" s="4" t="str">
        <f>'[1]Plan Indicativo'!H99</f>
        <v>120210008</v>
      </c>
      <c r="I99" s="6" t="str">
        <f>'[1]Plan Indicativo'!I99</f>
        <v>Porcentaje de UPA con acceso a asistencia técnica</v>
      </c>
      <c r="J99" s="4" t="str">
        <f>'[1]Plan Indicativo'!J99</f>
        <v>21.34%</v>
      </c>
      <c r="K99" s="4">
        <f>'[1]Plan Indicativo'!K99</f>
        <v>0.5</v>
      </c>
      <c r="L99" s="4" t="str">
        <f>'[1]Plan Indicativo'!L99</f>
        <v>1702</v>
      </c>
      <c r="M99" s="5" t="str">
        <f>'[1]Plan Indicativo'!M99</f>
        <v>inclusión Productiva de pequeños productores rurales (1702)</v>
      </c>
      <c r="N99" s="4" t="str">
        <f>'[1]Plan Indicativo'!N99</f>
        <v>1702010</v>
      </c>
      <c r="O99" s="6" t="str">
        <f>'[1]Plan Indicativo'!O99</f>
        <v>Brindar el servicio de asistencia técnica a 1023 beneficiarios</v>
      </c>
      <c r="P99" s="4">
        <f>'[1]Plan Indicativo'!P99</f>
        <v>170201000</v>
      </c>
      <c r="Q99" s="6" t="str">
        <f>'[1]Plan Indicativo'!Q99</f>
        <v xml:space="preserve">Pequenos productores rurales asistidos tecnicamente
(170201000)
</v>
      </c>
      <c r="R99" s="4" t="str">
        <f>'[1]Plan Indicativo'!AC99</f>
        <v>Acumulativa</v>
      </c>
      <c r="S99" s="4" t="str">
        <f>'[1]Plan Indicativo'!AD99</f>
        <v>2
12</v>
      </c>
      <c r="T99" s="7">
        <f>'[1]Plan Indicativo'!R99</f>
        <v>682</v>
      </c>
      <c r="U99" s="4" t="str">
        <f>'[1]Plan Indicativo'!S99</f>
        <v>Número</v>
      </c>
      <c r="V99" s="20">
        <f>'[1]Plan Indicativo'!T99</f>
        <v>1023</v>
      </c>
      <c r="W99" s="116">
        <f>'[1]Plan Indicativo'!U99</f>
        <v>250</v>
      </c>
      <c r="X99" s="158">
        <f>'[1]Plan Indicativo'!V99</f>
        <v>0.24437927663734116</v>
      </c>
      <c r="Y99" s="189">
        <f>'[1]Plan Indicativo'!W99</f>
        <v>250</v>
      </c>
      <c r="Z99" s="158">
        <f>'[1]Plan Indicativo'!X99</f>
        <v>0.24437927663734116</v>
      </c>
      <c r="AA99" s="113">
        <f>'[1]Plan Indicativo'!Y99</f>
        <v>250</v>
      </c>
      <c r="AB99" s="158">
        <f>'[1]Plan Indicativo'!Z99</f>
        <v>0.24437927663734116</v>
      </c>
      <c r="AC99" s="113">
        <f>'[1]Plan Indicativo'!AA99</f>
        <v>273</v>
      </c>
      <c r="AD99" s="24">
        <f>'[1]Plan Indicativo'!AB99</f>
        <v>0.26686217008797652</v>
      </c>
      <c r="AE99" s="116">
        <v>283</v>
      </c>
      <c r="AF99" s="113">
        <f>'[2]Plan de Acción-metas'!O15</f>
        <v>403</v>
      </c>
      <c r="AG99" s="113"/>
      <c r="AH99" s="259"/>
      <c r="AI99" s="11">
        <f t="shared" si="22"/>
        <v>1.1319999999999999</v>
      </c>
      <c r="AJ99" s="99">
        <f t="shared" si="27"/>
        <v>1</v>
      </c>
      <c r="AK99" s="11">
        <f t="shared" si="31"/>
        <v>1.6120000000000001</v>
      </c>
      <c r="AL99" s="75">
        <f t="shared" si="28"/>
        <v>1</v>
      </c>
      <c r="AM99" s="11">
        <f t="shared" si="32"/>
        <v>0</v>
      </c>
      <c r="AN99" s="75">
        <f t="shared" si="29"/>
        <v>0</v>
      </c>
      <c r="AO99" s="11">
        <f t="shared" si="33"/>
        <v>0</v>
      </c>
      <c r="AP99" s="75">
        <f t="shared" si="30"/>
        <v>0</v>
      </c>
      <c r="AQ99" s="12">
        <f t="shared" si="34"/>
        <v>0.67057673509286408</v>
      </c>
      <c r="AR99" s="11">
        <f>+SUM(AE99:AH99)/V99</f>
        <v>0.67057673509286408</v>
      </c>
      <c r="AS99" s="100">
        <f t="shared" si="35"/>
        <v>0.67057673509286408</v>
      </c>
      <c r="AT99" s="25">
        <v>330000000</v>
      </c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>
        <v>273881925</v>
      </c>
      <c r="BG99" s="20"/>
      <c r="BH99" s="48">
        <f t="shared" si="36"/>
        <v>603881925</v>
      </c>
      <c r="BI99" s="23">
        <v>316779905</v>
      </c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20"/>
      <c r="BW99" s="53">
        <f t="shared" si="37"/>
        <v>316779905</v>
      </c>
      <c r="BX99" s="54">
        <v>315561463</v>
      </c>
      <c r="BY99" s="55">
        <v>315561463</v>
      </c>
      <c r="BZ99" s="62">
        <f t="shared" si="38"/>
        <v>0.52457258925244366</v>
      </c>
      <c r="CA99" s="63">
        <f t="shared" si="39"/>
        <v>0.52255490673942595</v>
      </c>
      <c r="CB99" s="64">
        <f t="shared" si="40"/>
        <v>0.52255490673942595</v>
      </c>
      <c r="CC99" s="23">
        <f>'[2]Plan de Acción-metas'!R15</f>
        <v>749200000</v>
      </c>
      <c r="CD99" s="7">
        <f>'[2]Plan de Acción-metas'!S15</f>
        <v>0</v>
      </c>
      <c r="CE99" s="7">
        <f>'[2]Plan de Acción-metas'!T15</f>
        <v>0</v>
      </c>
      <c r="CF99" s="7">
        <f>'[2]Plan de Acción-metas'!U15</f>
        <v>0</v>
      </c>
      <c r="CG99" s="7">
        <f>'[2]Plan de Acción-metas'!V15</f>
        <v>0</v>
      </c>
      <c r="CH99" s="7">
        <f>'[2]Plan de Acción-metas'!W15</f>
        <v>0</v>
      </c>
      <c r="CI99" s="7">
        <f>'[2]Plan de Acción-metas'!X15</f>
        <v>0</v>
      </c>
      <c r="CJ99" s="7">
        <f>'[2]Plan de Acción-metas'!Y15</f>
        <v>0</v>
      </c>
      <c r="CK99" s="7">
        <f>'[2]Plan de Acción-metas'!Z15</f>
        <v>0</v>
      </c>
      <c r="CL99" s="7">
        <f>'[2]Plan de Acción-metas'!AA15</f>
        <v>0</v>
      </c>
      <c r="CM99" s="7">
        <f>'[2]Plan de Acción-metas'!AB15</f>
        <v>0</v>
      </c>
      <c r="CN99" s="7">
        <f>'[2]Plan de Acción-metas'!AC15</f>
        <v>0</v>
      </c>
      <c r="CO99" s="7">
        <f>'[2]Plan de Acción-metas'!AD15</f>
        <v>0</v>
      </c>
      <c r="CP99" s="20">
        <f>'[2]Plan de Acción-metas'!AE15</f>
        <v>132000000</v>
      </c>
      <c r="CQ99" s="48">
        <f t="shared" si="41"/>
        <v>881200000</v>
      </c>
      <c r="CR99" s="23">
        <f>'[2]Plan de Acción-metas'!AG15</f>
        <v>744987300</v>
      </c>
      <c r="CS99" s="7">
        <f>'[2]Plan de Acción-metas'!AH15</f>
        <v>0</v>
      </c>
      <c r="CT99" s="7">
        <f>'[2]Plan de Acción-metas'!AI15</f>
        <v>0</v>
      </c>
      <c r="CU99" s="7">
        <f>'[2]Plan de Acción-metas'!AJ15</f>
        <v>0</v>
      </c>
      <c r="CV99" s="7">
        <f>'[2]Plan de Acción-metas'!AK15</f>
        <v>0</v>
      </c>
      <c r="CW99" s="7">
        <f>'[2]Plan de Acción-metas'!AL15</f>
        <v>0</v>
      </c>
      <c r="CX99" s="7">
        <f>'[2]Plan de Acción-metas'!AM15</f>
        <v>0</v>
      </c>
      <c r="CY99" s="7">
        <f>'[2]Plan de Acción-metas'!AN15</f>
        <v>0</v>
      </c>
      <c r="CZ99" s="7">
        <f>'[2]Plan de Acción-metas'!AO15</f>
        <v>0</v>
      </c>
      <c r="DA99" s="7">
        <f>'[2]Plan de Acción-metas'!AP15</f>
        <v>0</v>
      </c>
      <c r="DB99" s="7">
        <f>'[2]Plan de Acción-metas'!AQ15</f>
        <v>0</v>
      </c>
      <c r="DC99" s="7">
        <f>'[2]Plan de Acción-metas'!AR15</f>
        <v>0</v>
      </c>
      <c r="DD99" s="7">
        <f>'[2]Plan de Acción-metas'!AS15</f>
        <v>0</v>
      </c>
      <c r="DE99" s="20">
        <f>'[2]Plan de Acción-metas'!AT15</f>
        <v>116060000</v>
      </c>
      <c r="DF99" s="53">
        <f t="shared" si="42"/>
        <v>861047300</v>
      </c>
      <c r="DG99" s="54">
        <f>'[2]Plan de Acción-metas'!AV15</f>
        <v>759906102</v>
      </c>
      <c r="DH99" s="68">
        <f>'[2]Plan de Acción-metas'!AW15</f>
        <v>756706102</v>
      </c>
      <c r="DI99" s="69">
        <f t="shared" si="43"/>
        <v>0.97713039037675897</v>
      </c>
      <c r="DJ99" s="63">
        <f t="shared" si="44"/>
        <v>0.86235372446663638</v>
      </c>
      <c r="DK99" s="64">
        <f t="shared" si="45"/>
        <v>0.85872231275533362</v>
      </c>
      <c r="DL99" s="25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8"/>
      <c r="ES99" s="8"/>
      <c r="ET99" s="8"/>
      <c r="EU99" s="9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8"/>
      <c r="GB99" s="8"/>
      <c r="GC99" s="8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8"/>
      <c r="HK99" s="8"/>
      <c r="HL99" s="70"/>
      <c r="HM99" s="72" t="str">
        <f>'[1]Plan Indicativo'!BL99</f>
        <v>Secretaría de Desarrollo Social</v>
      </c>
    </row>
    <row r="100" spans="1:221" ht="75">
      <c r="A100" s="18">
        <f>'[1]Plan Indicativo'!A100</f>
        <v>92</v>
      </c>
      <c r="B100" s="4" t="str">
        <f>'[1]Plan Indicativo'!B100</f>
        <v>LE-2</v>
      </c>
      <c r="C100" s="5" t="str">
        <f>'[1]Plan Indicativo'!C100</f>
        <v>Territorio seguro que progresa</v>
      </c>
      <c r="D100" s="5" t="str">
        <f>'[1]Plan Indicativo'!D100</f>
        <v>Agricultura y desarrollo rural</v>
      </c>
      <c r="E100" s="4">
        <f>'[1]Plan Indicativo'!E100</f>
        <v>17</v>
      </c>
      <c r="F100" s="6" t="str">
        <f>'[1]Plan Indicativo'!F100</f>
        <v>Mejorar el Índice de competitividad de Bucaramanga 6,47 puntos</v>
      </c>
      <c r="G100" s="6" t="str">
        <f>'[1]Plan Indicativo'!G100</f>
        <v>Aumentar a 1% el aporte al PIB municipal por actividades primarias</v>
      </c>
      <c r="H100" s="4" t="str">
        <f>'[1]Plan Indicativo'!H100</f>
        <v>120210008</v>
      </c>
      <c r="I100" s="6" t="str">
        <f>'[1]Plan Indicativo'!I100</f>
        <v>Valor agregado por actividades económicas - Actividades primarias</v>
      </c>
      <c r="J100" s="4">
        <f>'[1]Plan Indicativo'!J100</f>
        <v>0.3</v>
      </c>
      <c r="K100" s="4">
        <f>'[1]Plan Indicativo'!K100</f>
        <v>1</v>
      </c>
      <c r="L100" s="4" t="str">
        <f>'[1]Plan Indicativo'!L100</f>
        <v>1707</v>
      </c>
      <c r="M100" s="5" t="str">
        <f>'[1]Plan Indicativo'!M100</f>
        <v>Sanidad agropecuaria e inocuidad agroalimentaria (1707)</v>
      </c>
      <c r="N100" s="4" t="str">
        <f>'[1]Plan Indicativo'!N100</f>
        <v>1707042</v>
      </c>
      <c r="O100" s="6" t="str">
        <f>'[1]Plan Indicativo'!O100</f>
        <v>Mantener el Servicio de vacunación para 2400 animales de interés agropecuario en los tres corregimientos garantizando el estatus sanitario-libres de aftosa e inmunización contra brucelosis bovina.</v>
      </c>
      <c r="P100" s="4">
        <f>'[1]Plan Indicativo'!P100</f>
        <v>170704200</v>
      </c>
      <c r="Q100" s="6" t="str">
        <f>'[1]Plan Indicativo'!Q100</f>
        <v xml:space="preserve">Número de animales vacunados
 (170704200)
</v>
      </c>
      <c r="R100" s="4" t="str">
        <f>'[1]Plan Indicativo'!AC100</f>
        <v>No Acumulativa</v>
      </c>
      <c r="S100" s="4" t="str">
        <f>'[1]Plan Indicativo'!AD100</f>
        <v>2
12</v>
      </c>
      <c r="T100" s="7">
        <f>'[1]Plan Indicativo'!R100</f>
        <v>2400</v>
      </c>
      <c r="U100" s="4" t="str">
        <f>'[1]Plan Indicativo'!S100</f>
        <v>Número</v>
      </c>
      <c r="V100" s="20">
        <f>'[1]Plan Indicativo'!T100</f>
        <v>2400</v>
      </c>
      <c r="W100" s="116">
        <f>'[1]Plan Indicativo'!U100</f>
        <v>2400</v>
      </c>
      <c r="X100" s="158">
        <f>'[1]Plan Indicativo'!V100</f>
        <v>0.25</v>
      </c>
      <c r="Y100" s="189">
        <f>'[1]Plan Indicativo'!W100</f>
        <v>2400</v>
      </c>
      <c r="Z100" s="158">
        <f>'[1]Plan Indicativo'!X100</f>
        <v>0.25</v>
      </c>
      <c r="AA100" s="113">
        <f>'[1]Plan Indicativo'!Y100</f>
        <v>2400</v>
      </c>
      <c r="AB100" s="158">
        <f>'[1]Plan Indicativo'!Z100</f>
        <v>0.25</v>
      </c>
      <c r="AC100" s="113">
        <f>'[1]Plan Indicativo'!AA100</f>
        <v>2400</v>
      </c>
      <c r="AD100" s="24">
        <f>'[1]Plan Indicativo'!AB100</f>
        <v>0.25</v>
      </c>
      <c r="AE100" s="116">
        <v>2400</v>
      </c>
      <c r="AF100" s="113">
        <f>'[2]Plan de Acción-metas'!O16</f>
        <v>4199</v>
      </c>
      <c r="AG100" s="113"/>
      <c r="AH100" s="259"/>
      <c r="AI100" s="11">
        <f t="shared" si="22"/>
        <v>1</v>
      </c>
      <c r="AJ100" s="99">
        <f t="shared" si="27"/>
        <v>1</v>
      </c>
      <c r="AK100" s="11">
        <f t="shared" si="31"/>
        <v>1.7495833333333333</v>
      </c>
      <c r="AL100" s="75">
        <f t="shared" si="28"/>
        <v>1</v>
      </c>
      <c r="AM100" s="11">
        <f t="shared" si="32"/>
        <v>0</v>
      </c>
      <c r="AN100" s="75">
        <f t="shared" si="29"/>
        <v>0</v>
      </c>
      <c r="AO100" s="11">
        <f t="shared" si="33"/>
        <v>0</v>
      </c>
      <c r="AP100" s="75">
        <f t="shared" si="30"/>
        <v>0</v>
      </c>
      <c r="AQ100" s="12">
        <f t="shared" si="34"/>
        <v>0.5</v>
      </c>
      <c r="AR100" s="11">
        <f>+AVERAGE(AJ100,AL100,AN100,AP100)</f>
        <v>0.5</v>
      </c>
      <c r="AS100" s="100">
        <f t="shared" si="35"/>
        <v>0.5</v>
      </c>
      <c r="AT100" s="25">
        <v>55000000</v>
      </c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20"/>
      <c r="BH100" s="48">
        <f t="shared" si="36"/>
        <v>55000000</v>
      </c>
      <c r="BI100" s="23">
        <v>54984000</v>
      </c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20"/>
      <c r="BW100" s="53">
        <f t="shared" si="37"/>
        <v>54984000</v>
      </c>
      <c r="BX100" s="54">
        <v>54984000</v>
      </c>
      <c r="BY100" s="55">
        <v>54984000</v>
      </c>
      <c r="BZ100" s="62">
        <f t="shared" si="38"/>
        <v>0.99970909090909088</v>
      </c>
      <c r="CA100" s="63">
        <f t="shared" si="39"/>
        <v>0.99970909090909088</v>
      </c>
      <c r="CB100" s="64">
        <f t="shared" si="40"/>
        <v>0.99970909090909088</v>
      </c>
      <c r="CC100" s="23">
        <f>'[2]Plan de Acción-metas'!R16</f>
        <v>65000000</v>
      </c>
      <c r="CD100" s="7">
        <f>'[2]Plan de Acción-metas'!S16</f>
        <v>0</v>
      </c>
      <c r="CE100" s="7">
        <f>'[2]Plan de Acción-metas'!T16</f>
        <v>0</v>
      </c>
      <c r="CF100" s="7">
        <f>'[2]Plan de Acción-metas'!U16</f>
        <v>0</v>
      </c>
      <c r="CG100" s="7">
        <f>'[2]Plan de Acción-metas'!V16</f>
        <v>0</v>
      </c>
      <c r="CH100" s="7">
        <f>'[2]Plan de Acción-metas'!W16</f>
        <v>0</v>
      </c>
      <c r="CI100" s="7">
        <f>'[2]Plan de Acción-metas'!X16</f>
        <v>0</v>
      </c>
      <c r="CJ100" s="7">
        <f>'[2]Plan de Acción-metas'!Y16</f>
        <v>0</v>
      </c>
      <c r="CK100" s="7">
        <f>'[2]Plan de Acción-metas'!Z16</f>
        <v>0</v>
      </c>
      <c r="CL100" s="7">
        <f>'[2]Plan de Acción-metas'!AA16</f>
        <v>0</v>
      </c>
      <c r="CM100" s="7">
        <f>'[2]Plan de Acción-metas'!AB16</f>
        <v>0</v>
      </c>
      <c r="CN100" s="7">
        <f>'[2]Plan de Acción-metas'!AC16</f>
        <v>0</v>
      </c>
      <c r="CO100" s="7">
        <f>'[2]Plan de Acción-metas'!AD16</f>
        <v>0</v>
      </c>
      <c r="CP100" s="20">
        <f>'[2]Plan de Acción-metas'!AE16</f>
        <v>0</v>
      </c>
      <c r="CQ100" s="48">
        <f t="shared" si="41"/>
        <v>65000000</v>
      </c>
      <c r="CR100" s="23">
        <f>'[2]Plan de Acción-metas'!AG16</f>
        <v>57106400</v>
      </c>
      <c r="CS100" s="7">
        <f>'[2]Plan de Acción-metas'!AH16</f>
        <v>0</v>
      </c>
      <c r="CT100" s="7">
        <f>'[2]Plan de Acción-metas'!AI16</f>
        <v>0</v>
      </c>
      <c r="CU100" s="7">
        <f>'[2]Plan de Acción-metas'!AJ16</f>
        <v>0</v>
      </c>
      <c r="CV100" s="7">
        <f>'[2]Plan de Acción-metas'!AK16</f>
        <v>0</v>
      </c>
      <c r="CW100" s="7">
        <f>'[2]Plan de Acción-metas'!AL16</f>
        <v>0</v>
      </c>
      <c r="CX100" s="7">
        <f>'[2]Plan de Acción-metas'!AM16</f>
        <v>0</v>
      </c>
      <c r="CY100" s="7">
        <f>'[2]Plan de Acción-metas'!AN16</f>
        <v>0</v>
      </c>
      <c r="CZ100" s="7">
        <f>'[2]Plan de Acción-metas'!AO16</f>
        <v>0</v>
      </c>
      <c r="DA100" s="7">
        <f>'[2]Plan de Acción-metas'!AP16</f>
        <v>0</v>
      </c>
      <c r="DB100" s="7">
        <f>'[2]Plan de Acción-metas'!AQ16</f>
        <v>0</v>
      </c>
      <c r="DC100" s="7">
        <f>'[2]Plan de Acción-metas'!AR16</f>
        <v>0</v>
      </c>
      <c r="DD100" s="7">
        <f>'[2]Plan de Acción-metas'!AS16</f>
        <v>0</v>
      </c>
      <c r="DE100" s="20">
        <f>'[2]Plan de Acción-metas'!AT16</f>
        <v>0</v>
      </c>
      <c r="DF100" s="53">
        <f t="shared" si="42"/>
        <v>57106400</v>
      </c>
      <c r="DG100" s="54">
        <f>'[2]Plan de Acción-metas'!AV16</f>
        <v>57106400</v>
      </c>
      <c r="DH100" s="68">
        <f>'[2]Plan de Acción-metas'!AW16</f>
        <v>57106400</v>
      </c>
      <c r="DI100" s="69">
        <f t="shared" si="43"/>
        <v>0.87856000000000001</v>
      </c>
      <c r="DJ100" s="63">
        <f t="shared" si="44"/>
        <v>0.87856000000000001</v>
      </c>
      <c r="DK100" s="64">
        <f t="shared" si="45"/>
        <v>0.87856000000000001</v>
      </c>
      <c r="DL100" s="25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8"/>
      <c r="ES100" s="8"/>
      <c r="ET100" s="8"/>
      <c r="EU100" s="9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8"/>
      <c r="GB100" s="8"/>
      <c r="GC100" s="8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8"/>
      <c r="HK100" s="8"/>
      <c r="HL100" s="70"/>
      <c r="HM100" s="72" t="str">
        <f>'[1]Plan Indicativo'!BL100</f>
        <v>Secretaría de Desarrollo Social</v>
      </c>
    </row>
    <row r="101" spans="1:221" ht="30">
      <c r="A101" s="18">
        <f>'[1]Plan Indicativo'!A101</f>
        <v>93</v>
      </c>
      <c r="B101" s="4" t="str">
        <f>'[1]Plan Indicativo'!B101</f>
        <v>LE-2</v>
      </c>
      <c r="C101" s="5" t="str">
        <f>'[1]Plan Indicativo'!C101</f>
        <v>Territorio seguro que progresa</v>
      </c>
      <c r="D101" s="5" t="str">
        <f>'[1]Plan Indicativo'!D101</f>
        <v>Agricultura y desarrollo rural</v>
      </c>
      <c r="E101" s="4">
        <f>'[1]Plan Indicativo'!E101</f>
        <v>17</v>
      </c>
      <c r="F101" s="6" t="str">
        <f>'[1]Plan Indicativo'!F101</f>
        <v>Mejorar el Índice de competitividad de Bucaramanga 6,47 puntos</v>
      </c>
      <c r="G101" s="6" t="str">
        <f>'[1]Plan Indicativo'!G101</f>
        <v>Aumentar a 1% el aporte al PIB municipal por actividades primarias</v>
      </c>
      <c r="H101" s="4" t="str">
        <f>'[1]Plan Indicativo'!H101</f>
        <v>120210008</v>
      </c>
      <c r="I101" s="6" t="str">
        <f>'[1]Plan Indicativo'!I101</f>
        <v>Valor agregado por actividades económicas - Actividades primarias</v>
      </c>
      <c r="J101" s="4">
        <f>'[1]Plan Indicativo'!J101</f>
        <v>0.3</v>
      </c>
      <c r="K101" s="4">
        <f>'[1]Plan Indicativo'!K101</f>
        <v>1</v>
      </c>
      <c r="L101" s="4" t="str">
        <f>'[1]Plan Indicativo'!L101</f>
        <v>1709</v>
      </c>
      <c r="M101" s="5" t="str">
        <f>'[1]Plan Indicativo'!M101</f>
        <v>Infraestructura productiva y comercialización (1709)</v>
      </c>
      <c r="N101" s="4" t="str">
        <f>'[1]Plan Indicativo'!N101</f>
        <v>1709078</v>
      </c>
      <c r="O101" s="6" t="str">
        <f>'[1]Plan Indicativo'!O101</f>
        <v>Adecuar 1 Plaza de mercado</v>
      </c>
      <c r="P101" s="4">
        <f>'[1]Plan Indicativo'!P101</f>
        <v>170907800</v>
      </c>
      <c r="Q101" s="6" t="str">
        <f>'[1]Plan Indicativo'!Q101</f>
        <v>Plazas de mercado adecuadas 
 (170907800)</v>
      </c>
      <c r="R101" s="4" t="str">
        <f>'[1]Plan Indicativo'!AC101</f>
        <v>No Acumulativa</v>
      </c>
      <c r="S101" s="4">
        <f>'[1]Plan Indicativo'!AD101</f>
        <v>2.12</v>
      </c>
      <c r="T101" s="7">
        <f>'[1]Plan Indicativo'!R101</f>
        <v>3</v>
      </c>
      <c r="U101" s="4" t="str">
        <f>'[1]Plan Indicativo'!S101</f>
        <v>Número</v>
      </c>
      <c r="V101" s="20">
        <f>'[1]Plan Indicativo'!T101</f>
        <v>1</v>
      </c>
      <c r="W101" s="260">
        <f>'[1]Plan Indicativo'!U101</f>
        <v>0.5</v>
      </c>
      <c r="X101" s="158">
        <f>'[1]Plan Indicativo'!V101</f>
        <v>0.5</v>
      </c>
      <c r="Y101" s="189">
        <f>'[1]Plan Indicativo'!W101</f>
        <v>0</v>
      </c>
      <c r="Z101" s="158">
        <f>'[1]Plan Indicativo'!X101</f>
        <v>0</v>
      </c>
      <c r="AA101" s="113">
        <f>'[1]Plan Indicativo'!Y101</f>
        <v>0.5</v>
      </c>
      <c r="AB101" s="158">
        <f>'[1]Plan Indicativo'!Z101</f>
        <v>0.5</v>
      </c>
      <c r="AC101" s="113">
        <f>'[1]Plan Indicativo'!AA101</f>
        <v>0</v>
      </c>
      <c r="AD101" s="24">
        <f>'[1]Plan Indicativo'!AB101</f>
        <v>0</v>
      </c>
      <c r="AE101" s="260">
        <v>0.5</v>
      </c>
      <c r="AF101" s="261">
        <f>'[4]Plan de Acción-metas'!$O$24</f>
        <v>0</v>
      </c>
      <c r="AG101" s="261"/>
      <c r="AH101" s="262"/>
      <c r="AI101" s="11">
        <f t="shared" si="22"/>
        <v>1</v>
      </c>
      <c r="AJ101" s="99">
        <f t="shared" si="27"/>
        <v>1</v>
      </c>
      <c r="AK101" s="11" t="str">
        <f t="shared" si="31"/>
        <v xml:space="preserve"> -</v>
      </c>
      <c r="AL101" s="75" t="str">
        <f t="shared" si="28"/>
        <v xml:space="preserve"> -</v>
      </c>
      <c r="AM101" s="11">
        <f t="shared" si="32"/>
        <v>0</v>
      </c>
      <c r="AN101" s="75">
        <f t="shared" si="29"/>
        <v>0</v>
      </c>
      <c r="AO101" s="11" t="str">
        <f t="shared" si="33"/>
        <v xml:space="preserve"> -</v>
      </c>
      <c r="AP101" s="75" t="str">
        <f t="shared" si="30"/>
        <v xml:space="preserve"> -</v>
      </c>
      <c r="AQ101" s="12">
        <f t="shared" si="34"/>
        <v>0.5</v>
      </c>
      <c r="AR101" s="11">
        <f>+AVERAGE(AJ101,AN101)</f>
        <v>0.5</v>
      </c>
      <c r="AS101" s="100">
        <f t="shared" si="35"/>
        <v>0.5</v>
      </c>
      <c r="AT101" s="25">
        <v>2996417053.79</v>
      </c>
      <c r="AU101" s="7"/>
      <c r="AV101" s="7"/>
      <c r="AW101" s="7"/>
      <c r="AX101" s="7"/>
      <c r="AY101" s="7">
        <v>45805048</v>
      </c>
      <c r="AZ101" s="7"/>
      <c r="BA101" s="7"/>
      <c r="BB101" s="7"/>
      <c r="BC101" s="7">
        <v>66428464.700000003</v>
      </c>
      <c r="BD101" s="7"/>
      <c r="BE101" s="7"/>
      <c r="BF101" s="7"/>
      <c r="BG101" s="20"/>
      <c r="BH101" s="48">
        <f t="shared" si="36"/>
        <v>3108650566.4899998</v>
      </c>
      <c r="BI101" s="23">
        <v>2996417053.79</v>
      </c>
      <c r="BJ101" s="7"/>
      <c r="BK101" s="7"/>
      <c r="BL101" s="7"/>
      <c r="BM101" s="7"/>
      <c r="BN101" s="7">
        <v>45805048</v>
      </c>
      <c r="BO101" s="7"/>
      <c r="BP101" s="7"/>
      <c r="BQ101" s="7"/>
      <c r="BR101" s="7">
        <v>66428464.700000003</v>
      </c>
      <c r="BS101" s="7"/>
      <c r="BT101" s="7"/>
      <c r="BU101" s="7"/>
      <c r="BV101" s="20"/>
      <c r="BW101" s="53">
        <f t="shared" si="37"/>
        <v>3108650566.4899998</v>
      </c>
      <c r="BX101" s="54">
        <v>1735995289.1099999</v>
      </c>
      <c r="BY101" s="55">
        <v>1735995289.1099999</v>
      </c>
      <c r="BZ101" s="62">
        <f t="shared" si="38"/>
        <v>1</v>
      </c>
      <c r="CA101" s="63">
        <f t="shared" si="39"/>
        <v>0.55844015014853376</v>
      </c>
      <c r="CB101" s="64">
        <f t="shared" si="40"/>
        <v>0.55844015014853376</v>
      </c>
      <c r="CC101" s="23">
        <f>'[4]Plan de Acción-metas'!R24</f>
        <v>0</v>
      </c>
      <c r="CD101" s="7">
        <f>'[4]Plan de Acción-metas'!S24</f>
        <v>0</v>
      </c>
      <c r="CE101" s="7">
        <f>'[4]Plan de Acción-metas'!T24</f>
        <v>0</v>
      </c>
      <c r="CF101" s="7">
        <f>'[4]Plan de Acción-metas'!U24</f>
        <v>0</v>
      </c>
      <c r="CG101" s="7">
        <f>'[4]Plan de Acción-metas'!V24</f>
        <v>0</v>
      </c>
      <c r="CH101" s="7">
        <f>'[4]Plan de Acción-metas'!W24</f>
        <v>0</v>
      </c>
      <c r="CI101" s="7">
        <f>'[4]Plan de Acción-metas'!X24</f>
        <v>0</v>
      </c>
      <c r="CJ101" s="7">
        <f>'[4]Plan de Acción-metas'!Y24</f>
        <v>0</v>
      </c>
      <c r="CK101" s="7">
        <f>'[4]Plan de Acción-metas'!Z24</f>
        <v>0</v>
      </c>
      <c r="CL101" s="7">
        <f>'[4]Plan de Acción-metas'!AA24</f>
        <v>0</v>
      </c>
      <c r="CM101" s="7">
        <f>'[4]Plan de Acción-metas'!AB24</f>
        <v>0</v>
      </c>
      <c r="CN101" s="7">
        <f>'[4]Plan de Acción-metas'!AC24</f>
        <v>0</v>
      </c>
      <c r="CO101" s="7">
        <f>'[4]Plan de Acción-metas'!AD24</f>
        <v>0</v>
      </c>
      <c r="CP101" s="20">
        <f>'[4]Plan de Acción-metas'!AE24</f>
        <v>0</v>
      </c>
      <c r="CQ101" s="48">
        <f t="shared" si="41"/>
        <v>0</v>
      </c>
      <c r="CR101" s="23">
        <f>'[4]Plan de Acción-metas'!AG24</f>
        <v>0</v>
      </c>
      <c r="CS101" s="7">
        <f>'[4]Plan de Acción-metas'!AH24</f>
        <v>0</v>
      </c>
      <c r="CT101" s="7">
        <f>'[4]Plan de Acción-metas'!AI24</f>
        <v>0</v>
      </c>
      <c r="CU101" s="7">
        <f>'[4]Plan de Acción-metas'!AJ24</f>
        <v>0</v>
      </c>
      <c r="CV101" s="7">
        <f>'[4]Plan de Acción-metas'!AK24</f>
        <v>0</v>
      </c>
      <c r="CW101" s="7">
        <f>'[4]Plan de Acción-metas'!AL24</f>
        <v>0</v>
      </c>
      <c r="CX101" s="7">
        <f>'[4]Plan de Acción-metas'!AM24</f>
        <v>0</v>
      </c>
      <c r="CY101" s="7">
        <f>'[4]Plan de Acción-metas'!AN24</f>
        <v>0</v>
      </c>
      <c r="CZ101" s="7">
        <f>'[4]Plan de Acción-metas'!AO24</f>
        <v>0</v>
      </c>
      <c r="DA101" s="7">
        <f>'[4]Plan de Acción-metas'!AP24</f>
        <v>0</v>
      </c>
      <c r="DB101" s="7">
        <f>'[4]Plan de Acción-metas'!AQ24</f>
        <v>0</v>
      </c>
      <c r="DC101" s="7">
        <f>'[4]Plan de Acción-metas'!AR24</f>
        <v>0</v>
      </c>
      <c r="DD101" s="7">
        <f>'[4]Plan de Acción-metas'!AS24</f>
        <v>0</v>
      </c>
      <c r="DE101" s="20">
        <f>'[4]Plan de Acción-metas'!AT24</f>
        <v>0</v>
      </c>
      <c r="DF101" s="53">
        <f t="shared" si="42"/>
        <v>0</v>
      </c>
      <c r="DG101" s="54">
        <f>'[4]Plan de Acción-metas'!AV24</f>
        <v>0</v>
      </c>
      <c r="DH101" s="68">
        <f>'[4]Plan de Acción-metas'!AW24</f>
        <v>0</v>
      </c>
      <c r="DI101" s="69" t="str">
        <f t="shared" si="43"/>
        <v xml:space="preserve"> -</v>
      </c>
      <c r="DJ101" s="63" t="str">
        <f t="shared" si="44"/>
        <v xml:space="preserve"> -</v>
      </c>
      <c r="DK101" s="64" t="str">
        <f t="shared" si="45"/>
        <v xml:space="preserve"> -</v>
      </c>
      <c r="DL101" s="25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8"/>
      <c r="ES101" s="8"/>
      <c r="ET101" s="8"/>
      <c r="EU101" s="9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8"/>
      <c r="GB101" s="8"/>
      <c r="GC101" s="8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8"/>
      <c r="HK101" s="8"/>
      <c r="HL101" s="70"/>
      <c r="HM101" s="72" t="str">
        <f>'[1]Plan Indicativo'!BL101</f>
        <v>Secretaría de Infraestructura</v>
      </c>
    </row>
    <row r="102" spans="1:221" ht="45">
      <c r="A102" s="18">
        <f>'[1]Plan Indicativo'!A102</f>
        <v>94</v>
      </c>
      <c r="B102" s="4" t="str">
        <f>'[1]Plan Indicativo'!B102</f>
        <v>LE-2</v>
      </c>
      <c r="C102" s="5" t="str">
        <f>'[1]Plan Indicativo'!C102</f>
        <v>Territorio seguro que progresa</v>
      </c>
      <c r="D102" s="5" t="str">
        <f>'[1]Plan Indicativo'!D102</f>
        <v>Agricultura y desarrollo rural</v>
      </c>
      <c r="E102" s="4">
        <f>'[1]Plan Indicativo'!E102</f>
        <v>17</v>
      </c>
      <c r="F102" s="6" t="str">
        <f>'[1]Plan Indicativo'!F102</f>
        <v>Mejorar el Índice de competitividad de Bucaramanga 6,47 puntos</v>
      </c>
      <c r="G102" s="6" t="str">
        <f>'[1]Plan Indicativo'!G102</f>
        <v>Aumentar a 1% el aporte al PIB municipal por actividades primarias</v>
      </c>
      <c r="H102" s="4" t="str">
        <f>'[1]Plan Indicativo'!H102</f>
        <v>120210008</v>
      </c>
      <c r="I102" s="6" t="str">
        <f>'[1]Plan Indicativo'!I102</f>
        <v>Valor agregado por actividades económicas - Actividades primarias</v>
      </c>
      <c r="J102" s="4">
        <f>'[1]Plan Indicativo'!J102</f>
        <v>0.3</v>
      </c>
      <c r="K102" s="4">
        <f>'[1]Plan Indicativo'!K102</f>
        <v>1</v>
      </c>
      <c r="L102" s="4" t="str">
        <f>'[1]Plan Indicativo'!L102</f>
        <v>1709</v>
      </c>
      <c r="M102" s="5" t="str">
        <f>'[1]Plan Indicativo'!M102</f>
        <v>Infraestructura productiva y comercialización (1709)</v>
      </c>
      <c r="N102" s="4" t="str">
        <f>'[1]Plan Indicativo'!N102</f>
        <v>1709105</v>
      </c>
      <c r="O102" s="6" t="str">
        <f>'[1]Plan Indicativo'!O102</f>
        <v>Apoyar 1 cadena productiva agrícola, forestal o pecuaria</v>
      </c>
      <c r="P102" s="4">
        <f>'[1]Plan Indicativo'!P102</f>
        <v>170910500</v>
      </c>
      <c r="Q102" s="6" t="str">
        <f>'[1]Plan Indicativo'!Q102</f>
        <v xml:space="preserve">Cadenas productivas apoyadas
(170910500)
</v>
      </c>
      <c r="R102" s="4" t="str">
        <f>'[1]Plan Indicativo'!AC102</f>
        <v>No Acumulativa</v>
      </c>
      <c r="S102" s="4" t="str">
        <f>'[1]Plan Indicativo'!AD102</f>
        <v>2
12</v>
      </c>
      <c r="T102" s="7">
        <f>'[1]Plan Indicativo'!R102</f>
        <v>0</v>
      </c>
      <c r="U102" s="4" t="str">
        <f>'[1]Plan Indicativo'!S102</f>
        <v>Número</v>
      </c>
      <c r="V102" s="20">
        <f>'[1]Plan Indicativo'!T102</f>
        <v>1</v>
      </c>
      <c r="W102" s="116">
        <f>'[1]Plan Indicativo'!U102</f>
        <v>1</v>
      </c>
      <c r="X102" s="158">
        <f>'[1]Plan Indicativo'!V102</f>
        <v>0.25</v>
      </c>
      <c r="Y102" s="189">
        <f>'[1]Plan Indicativo'!W102</f>
        <v>1</v>
      </c>
      <c r="Z102" s="158">
        <f>'[1]Plan Indicativo'!X102</f>
        <v>0.25</v>
      </c>
      <c r="AA102" s="113">
        <f>'[1]Plan Indicativo'!Y102</f>
        <v>1</v>
      </c>
      <c r="AB102" s="158">
        <f>'[1]Plan Indicativo'!Z102</f>
        <v>0.25</v>
      </c>
      <c r="AC102" s="113">
        <f>'[1]Plan Indicativo'!AA102</f>
        <v>1</v>
      </c>
      <c r="AD102" s="24">
        <f>'[1]Plan Indicativo'!AB102</f>
        <v>0.25</v>
      </c>
      <c r="AE102" s="116">
        <v>1</v>
      </c>
      <c r="AF102" s="113">
        <f>'[2]Plan de Acción-metas'!$O$17</f>
        <v>1</v>
      </c>
      <c r="AG102" s="113"/>
      <c r="AH102" s="259"/>
      <c r="AI102" s="11">
        <f t="shared" si="22"/>
        <v>1</v>
      </c>
      <c r="AJ102" s="99">
        <f t="shared" si="27"/>
        <v>1</v>
      </c>
      <c r="AK102" s="11">
        <f t="shared" si="31"/>
        <v>1</v>
      </c>
      <c r="AL102" s="75">
        <f t="shared" si="28"/>
        <v>1</v>
      </c>
      <c r="AM102" s="11">
        <f t="shared" si="32"/>
        <v>0</v>
      </c>
      <c r="AN102" s="75">
        <f t="shared" si="29"/>
        <v>0</v>
      </c>
      <c r="AO102" s="11">
        <f t="shared" si="33"/>
        <v>0</v>
      </c>
      <c r="AP102" s="75">
        <f t="shared" si="30"/>
        <v>0</v>
      </c>
      <c r="AQ102" s="12">
        <f t="shared" si="34"/>
        <v>0.5</v>
      </c>
      <c r="AR102" s="11">
        <f>+AVERAGE(AJ102,AL102,AN102,AP102)</f>
        <v>0.5</v>
      </c>
      <c r="AS102" s="100">
        <f t="shared" si="35"/>
        <v>0.5</v>
      </c>
      <c r="AT102" s="25">
        <v>165900000</v>
      </c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>
        <v>1062581</v>
      </c>
      <c r="BG102" s="20"/>
      <c r="BH102" s="48">
        <f t="shared" si="36"/>
        <v>166962581</v>
      </c>
      <c r="BI102" s="23">
        <v>59433333.32</v>
      </c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20"/>
      <c r="BW102" s="53">
        <f t="shared" si="37"/>
        <v>59433333.32</v>
      </c>
      <c r="BX102" s="54">
        <v>59433333.32</v>
      </c>
      <c r="BY102" s="55">
        <v>59433333.32</v>
      </c>
      <c r="BZ102" s="62">
        <f t="shared" si="38"/>
        <v>0.35596798374840649</v>
      </c>
      <c r="CA102" s="63">
        <f t="shared" si="39"/>
        <v>0.35596798374840649</v>
      </c>
      <c r="CB102" s="64">
        <f t="shared" si="40"/>
        <v>0.35596798374840649</v>
      </c>
      <c r="CC102" s="23">
        <f>'[2]Plan de Acción-metas'!R17</f>
        <v>163000000</v>
      </c>
      <c r="CD102" s="7">
        <f>'[2]Plan de Acción-metas'!S17</f>
        <v>0</v>
      </c>
      <c r="CE102" s="7">
        <f>'[2]Plan de Acción-metas'!T17</f>
        <v>0</v>
      </c>
      <c r="CF102" s="7">
        <f>'[2]Plan de Acción-metas'!U17</f>
        <v>0</v>
      </c>
      <c r="CG102" s="7">
        <f>'[2]Plan de Acción-metas'!V17</f>
        <v>0</v>
      </c>
      <c r="CH102" s="7">
        <f>'[2]Plan de Acción-metas'!W17</f>
        <v>0</v>
      </c>
      <c r="CI102" s="7">
        <f>'[2]Plan de Acción-metas'!X17</f>
        <v>0</v>
      </c>
      <c r="CJ102" s="7">
        <f>'[2]Plan de Acción-metas'!Y17</f>
        <v>0</v>
      </c>
      <c r="CK102" s="7">
        <f>'[2]Plan de Acción-metas'!Z17</f>
        <v>0</v>
      </c>
      <c r="CL102" s="7">
        <f>'[2]Plan de Acción-metas'!AA17</f>
        <v>0</v>
      </c>
      <c r="CM102" s="7">
        <f>'[2]Plan de Acción-metas'!AB17</f>
        <v>0</v>
      </c>
      <c r="CN102" s="7">
        <f>'[2]Plan de Acción-metas'!AC17</f>
        <v>0</v>
      </c>
      <c r="CO102" s="7">
        <f>'[2]Plan de Acción-metas'!AD17</f>
        <v>0</v>
      </c>
      <c r="CP102" s="20">
        <f>'[2]Plan de Acción-metas'!AE17</f>
        <v>0</v>
      </c>
      <c r="CQ102" s="48">
        <f t="shared" si="41"/>
        <v>163000000</v>
      </c>
      <c r="CR102" s="23">
        <f>'[2]Plan de Acción-metas'!AG17</f>
        <v>150000000</v>
      </c>
      <c r="CS102" s="7">
        <f>'[2]Plan de Acción-metas'!AH17</f>
        <v>0</v>
      </c>
      <c r="CT102" s="7">
        <f>'[2]Plan de Acción-metas'!AI17</f>
        <v>0</v>
      </c>
      <c r="CU102" s="7">
        <f>'[2]Plan de Acción-metas'!AJ17</f>
        <v>0</v>
      </c>
      <c r="CV102" s="7">
        <f>'[2]Plan de Acción-metas'!AK17</f>
        <v>0</v>
      </c>
      <c r="CW102" s="7">
        <f>'[2]Plan de Acción-metas'!AL17</f>
        <v>0</v>
      </c>
      <c r="CX102" s="7">
        <f>'[2]Plan de Acción-metas'!AM17</f>
        <v>0</v>
      </c>
      <c r="CY102" s="7">
        <f>'[2]Plan de Acción-metas'!AN17</f>
        <v>0</v>
      </c>
      <c r="CZ102" s="7">
        <f>'[2]Plan de Acción-metas'!AO17</f>
        <v>0</v>
      </c>
      <c r="DA102" s="7">
        <f>'[2]Plan de Acción-metas'!AP17</f>
        <v>0</v>
      </c>
      <c r="DB102" s="7">
        <f>'[2]Plan de Acción-metas'!AQ17</f>
        <v>0</v>
      </c>
      <c r="DC102" s="7">
        <f>'[2]Plan de Acción-metas'!AR17</f>
        <v>0</v>
      </c>
      <c r="DD102" s="7">
        <f>'[2]Plan de Acción-metas'!AS17</f>
        <v>0</v>
      </c>
      <c r="DE102" s="20">
        <f>'[2]Plan de Acción-metas'!AT17</f>
        <v>0</v>
      </c>
      <c r="DF102" s="53">
        <f t="shared" si="42"/>
        <v>150000000</v>
      </c>
      <c r="DG102" s="54">
        <f>'[2]Plan de Acción-metas'!AV17</f>
        <v>135000000</v>
      </c>
      <c r="DH102" s="68">
        <f>'[2]Plan de Acción-metas'!AW17</f>
        <v>60000000</v>
      </c>
      <c r="DI102" s="69">
        <f t="shared" si="43"/>
        <v>0.92024539877300615</v>
      </c>
      <c r="DJ102" s="63">
        <f t="shared" si="44"/>
        <v>0.82822085889570551</v>
      </c>
      <c r="DK102" s="64">
        <f t="shared" si="45"/>
        <v>0.36809815950920244</v>
      </c>
      <c r="DL102" s="25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8"/>
      <c r="ES102" s="8"/>
      <c r="ET102" s="8"/>
      <c r="EU102" s="9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8"/>
      <c r="GB102" s="8"/>
      <c r="GC102" s="8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8"/>
      <c r="HK102" s="8"/>
      <c r="HL102" s="70"/>
      <c r="HM102" s="72" t="str">
        <f>'[1]Plan Indicativo'!BL102</f>
        <v>Secretaría de Desarrollo Social</v>
      </c>
    </row>
    <row r="103" spans="1:221" ht="30">
      <c r="A103" s="18">
        <f>'[1]Plan Indicativo'!A103</f>
        <v>95</v>
      </c>
      <c r="B103" s="4" t="str">
        <f>'[1]Plan Indicativo'!B103</f>
        <v>LE-2</v>
      </c>
      <c r="C103" s="5" t="str">
        <f>'[1]Plan Indicativo'!C103</f>
        <v>Territorio seguro que progresa</v>
      </c>
      <c r="D103" s="5" t="str">
        <f>'[1]Plan Indicativo'!D103</f>
        <v>Transporte.</v>
      </c>
      <c r="E103" s="4">
        <f>'[1]Plan Indicativo'!E103</f>
        <v>24</v>
      </c>
      <c r="F103" s="6" t="str">
        <f>'[1]Plan Indicativo'!F103</f>
        <v>Mejorar el Índice de competitividad de Bucaramanga 6,47 puntos</v>
      </c>
      <c r="G103" s="6" t="str">
        <f>'[1]Plan Indicativo'!G103</f>
        <v>Disminuir a 13,3 la tasa de mortalidad por accidentes de transporte terreste</v>
      </c>
      <c r="H103" s="4" t="str">
        <f>'[1]Plan Indicativo'!H103</f>
        <v>050020022</v>
      </c>
      <c r="I103" s="6" t="str">
        <f>'[1]Plan Indicativo'!I103</f>
        <v>Salud - Tasa ajustada de mortalidad por accidentes de transporte terrestre</v>
      </c>
      <c r="J103" s="4">
        <f>'[1]Plan Indicativo'!J103</f>
        <v>14.47</v>
      </c>
      <c r="K103" s="4">
        <f>'[1]Plan Indicativo'!K103</f>
        <v>13.3</v>
      </c>
      <c r="L103" s="4" t="str">
        <f>'[1]Plan Indicativo'!L103</f>
        <v>2401</v>
      </c>
      <c r="M103" s="5" t="str">
        <f>'[1]Plan Indicativo'!M103</f>
        <v>Infraestructura red vial primaria (2401).</v>
      </c>
      <c r="N103" s="4" t="str">
        <f>'[1]Plan Indicativo'!N103</f>
        <v>2401008</v>
      </c>
      <c r="O103" s="6" t="str">
        <f>'[1]Plan Indicativo'!O103</f>
        <v xml:space="preserve">Mejorar 1 Vía primaria de los corredores estratégicos del municipio. </v>
      </c>
      <c r="P103" s="4">
        <f>'[1]Plan Indicativo'!P103</f>
        <v>240100800</v>
      </c>
      <c r="Q103" s="6" t="str">
        <f>'[1]Plan Indicativo'!Q103</f>
        <v>Vía primaria mejorada (240100800)</v>
      </c>
      <c r="R103" s="4" t="str">
        <f>'[1]Plan Indicativo'!AC103</f>
        <v>Acumulativa</v>
      </c>
      <c r="S103" s="4">
        <f>'[1]Plan Indicativo'!AD103</f>
        <v>11</v>
      </c>
      <c r="T103" s="7">
        <f>'[1]Plan Indicativo'!R103</f>
        <v>0</v>
      </c>
      <c r="U103" s="4" t="str">
        <f>'[1]Plan Indicativo'!S103</f>
        <v>Kilómetros</v>
      </c>
      <c r="V103" s="20">
        <f>'[1]Plan Indicativo'!T103</f>
        <v>1</v>
      </c>
      <c r="W103" s="116">
        <f>'[1]Plan Indicativo'!U103</f>
        <v>0</v>
      </c>
      <c r="X103" s="158">
        <f>'[1]Plan Indicativo'!V103</f>
        <v>0</v>
      </c>
      <c r="Y103" s="189">
        <f>'[1]Plan Indicativo'!W103</f>
        <v>0</v>
      </c>
      <c r="Z103" s="158">
        <f>'[1]Plan Indicativo'!X103</f>
        <v>0</v>
      </c>
      <c r="AA103" s="113">
        <f>'[1]Plan Indicativo'!Y103</f>
        <v>0</v>
      </c>
      <c r="AB103" s="158">
        <f>'[1]Plan Indicativo'!Z103</f>
        <v>0</v>
      </c>
      <c r="AC103" s="113">
        <f>'[1]Plan Indicativo'!AA103</f>
        <v>1</v>
      </c>
      <c r="AD103" s="24">
        <f>'[1]Plan Indicativo'!AB103</f>
        <v>1</v>
      </c>
      <c r="AE103" s="116">
        <v>0</v>
      </c>
      <c r="AF103" s="113">
        <f>'[4]Plan de Acción-metas'!O25</f>
        <v>0</v>
      </c>
      <c r="AG103" s="113"/>
      <c r="AH103" s="259"/>
      <c r="AI103" s="11" t="str">
        <f t="shared" si="22"/>
        <v xml:space="preserve"> -</v>
      </c>
      <c r="AJ103" s="99" t="str">
        <f t="shared" si="27"/>
        <v xml:space="preserve"> -</v>
      </c>
      <c r="AK103" s="11" t="str">
        <f t="shared" si="31"/>
        <v xml:space="preserve"> -</v>
      </c>
      <c r="AL103" s="75" t="str">
        <f t="shared" si="28"/>
        <v xml:space="preserve"> -</v>
      </c>
      <c r="AM103" s="11" t="str">
        <f t="shared" si="32"/>
        <v xml:space="preserve"> -</v>
      </c>
      <c r="AN103" s="75" t="str">
        <f t="shared" si="29"/>
        <v xml:space="preserve"> -</v>
      </c>
      <c r="AO103" s="11">
        <f t="shared" si="33"/>
        <v>0</v>
      </c>
      <c r="AP103" s="75">
        <f t="shared" si="30"/>
        <v>0</v>
      </c>
      <c r="AQ103" s="12">
        <f t="shared" si="34"/>
        <v>0</v>
      </c>
      <c r="AR103" s="11">
        <f>+SUM(AE103:AH103)/V103</f>
        <v>0</v>
      </c>
      <c r="AS103" s="100">
        <f t="shared" si="35"/>
        <v>0</v>
      </c>
      <c r="AT103" s="25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20"/>
      <c r="BH103" s="48">
        <f t="shared" si="36"/>
        <v>0</v>
      </c>
      <c r="BI103" s="23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20"/>
      <c r="BW103" s="53">
        <f t="shared" si="37"/>
        <v>0</v>
      </c>
      <c r="BX103" s="54">
        <v>0</v>
      </c>
      <c r="BY103" s="55">
        <v>0</v>
      </c>
      <c r="BZ103" s="62" t="str">
        <f t="shared" si="38"/>
        <v xml:space="preserve"> -</v>
      </c>
      <c r="CA103" s="63" t="str">
        <f t="shared" si="39"/>
        <v xml:space="preserve"> -</v>
      </c>
      <c r="CB103" s="64" t="str">
        <f t="shared" si="40"/>
        <v xml:space="preserve"> -</v>
      </c>
      <c r="CC103" s="23">
        <f>'[4]Plan de Acción-metas'!R25</f>
        <v>0</v>
      </c>
      <c r="CD103" s="7">
        <f>'[4]Plan de Acción-metas'!S25</f>
        <v>0</v>
      </c>
      <c r="CE103" s="7">
        <f>'[4]Plan de Acción-metas'!T25</f>
        <v>0</v>
      </c>
      <c r="CF103" s="7">
        <f>'[4]Plan de Acción-metas'!U25</f>
        <v>0</v>
      </c>
      <c r="CG103" s="7">
        <f>'[4]Plan de Acción-metas'!V25</f>
        <v>0</v>
      </c>
      <c r="CH103" s="7">
        <f>'[4]Plan de Acción-metas'!W25</f>
        <v>0</v>
      </c>
      <c r="CI103" s="7">
        <f>'[4]Plan de Acción-metas'!X25</f>
        <v>0</v>
      </c>
      <c r="CJ103" s="7">
        <f>'[4]Plan de Acción-metas'!Y25</f>
        <v>0</v>
      </c>
      <c r="CK103" s="7">
        <f>'[4]Plan de Acción-metas'!Z25</f>
        <v>0</v>
      </c>
      <c r="CL103" s="7">
        <f>'[4]Plan de Acción-metas'!AA25</f>
        <v>0</v>
      </c>
      <c r="CM103" s="7">
        <f>'[4]Plan de Acción-metas'!AB25</f>
        <v>0</v>
      </c>
      <c r="CN103" s="7">
        <f>'[4]Plan de Acción-metas'!AC25</f>
        <v>0</v>
      </c>
      <c r="CO103" s="7">
        <f>'[4]Plan de Acción-metas'!AD25</f>
        <v>0</v>
      </c>
      <c r="CP103" s="20">
        <f>'[4]Plan de Acción-metas'!AE25</f>
        <v>0</v>
      </c>
      <c r="CQ103" s="48">
        <f t="shared" si="41"/>
        <v>0</v>
      </c>
      <c r="CR103" s="23">
        <f>'[4]Plan de Acción-metas'!AG25</f>
        <v>0</v>
      </c>
      <c r="CS103" s="7">
        <f>'[4]Plan de Acción-metas'!AH25</f>
        <v>0</v>
      </c>
      <c r="CT103" s="7">
        <f>'[4]Plan de Acción-metas'!AI25</f>
        <v>0</v>
      </c>
      <c r="CU103" s="7">
        <f>'[4]Plan de Acción-metas'!AJ25</f>
        <v>0</v>
      </c>
      <c r="CV103" s="7">
        <f>'[4]Plan de Acción-metas'!AK25</f>
        <v>0</v>
      </c>
      <c r="CW103" s="7">
        <f>'[4]Plan de Acción-metas'!AL25</f>
        <v>0</v>
      </c>
      <c r="CX103" s="7">
        <f>'[4]Plan de Acción-metas'!AM25</f>
        <v>0</v>
      </c>
      <c r="CY103" s="7">
        <f>'[4]Plan de Acción-metas'!AN25</f>
        <v>0</v>
      </c>
      <c r="CZ103" s="7">
        <f>'[4]Plan de Acción-metas'!AO25</f>
        <v>0</v>
      </c>
      <c r="DA103" s="7">
        <f>'[4]Plan de Acción-metas'!AP25</f>
        <v>0</v>
      </c>
      <c r="DB103" s="7">
        <f>'[4]Plan de Acción-metas'!AQ25</f>
        <v>0</v>
      </c>
      <c r="DC103" s="7">
        <f>'[4]Plan de Acción-metas'!AR25</f>
        <v>0</v>
      </c>
      <c r="DD103" s="7">
        <f>'[4]Plan de Acción-metas'!AS25</f>
        <v>0</v>
      </c>
      <c r="DE103" s="20">
        <f>'[4]Plan de Acción-metas'!AT25</f>
        <v>0</v>
      </c>
      <c r="DF103" s="53">
        <f t="shared" si="42"/>
        <v>0</v>
      </c>
      <c r="DG103" s="54">
        <f>'[4]Plan de Acción-metas'!AV25</f>
        <v>0</v>
      </c>
      <c r="DH103" s="68">
        <f>'[4]Plan de Acción-metas'!AW25</f>
        <v>0</v>
      </c>
      <c r="DI103" s="69" t="str">
        <f t="shared" si="43"/>
        <v xml:space="preserve"> -</v>
      </c>
      <c r="DJ103" s="63" t="str">
        <f t="shared" si="44"/>
        <v xml:space="preserve"> -</v>
      </c>
      <c r="DK103" s="64" t="str">
        <f t="shared" si="45"/>
        <v xml:space="preserve"> -</v>
      </c>
      <c r="DL103" s="25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8"/>
      <c r="ES103" s="8"/>
      <c r="ET103" s="8"/>
      <c r="EU103" s="9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8"/>
      <c r="GB103" s="8"/>
      <c r="GC103" s="8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8"/>
      <c r="HK103" s="8"/>
      <c r="HL103" s="70"/>
      <c r="HM103" s="72" t="str">
        <f>'[1]Plan Indicativo'!BL103</f>
        <v>Secretaría de Infraestructura</v>
      </c>
    </row>
    <row r="104" spans="1:221" ht="30">
      <c r="A104" s="18">
        <f>'[1]Plan Indicativo'!A104</f>
        <v>96</v>
      </c>
      <c r="B104" s="4" t="str">
        <f>'[1]Plan Indicativo'!B104</f>
        <v>LE-2</v>
      </c>
      <c r="C104" s="5" t="str">
        <f>'[1]Plan Indicativo'!C104</f>
        <v>Territorio seguro que progresa</v>
      </c>
      <c r="D104" s="5" t="str">
        <f>'[1]Plan Indicativo'!D104</f>
        <v>Transporte.</v>
      </c>
      <c r="E104" s="4">
        <f>'[1]Plan Indicativo'!E104</f>
        <v>24</v>
      </c>
      <c r="F104" s="6" t="str">
        <f>'[1]Plan Indicativo'!F104</f>
        <v>Mejorar el Índice de competitividad de Bucaramanga 6,47 puntos</v>
      </c>
      <c r="G104" s="6" t="str">
        <f>'[1]Plan Indicativo'!G104</f>
        <v>Disminuir a 13,3 la tasa de mortalidad por accidentes de transporte terreste</v>
      </c>
      <c r="H104" s="4" t="str">
        <f>'[1]Plan Indicativo'!H104</f>
        <v>050020022</v>
      </c>
      <c r="I104" s="6" t="str">
        <f>'[1]Plan Indicativo'!I104</f>
        <v>Salud - Tasa ajustada de mortalidad por accidentes de transporte terrestre</v>
      </c>
      <c r="J104" s="4">
        <f>'[1]Plan Indicativo'!J104</f>
        <v>14.47</v>
      </c>
      <c r="K104" s="4">
        <f>'[1]Plan Indicativo'!K104</f>
        <v>13.3</v>
      </c>
      <c r="L104" s="4" t="str">
        <f>'[1]Plan Indicativo'!L104</f>
        <v>2402</v>
      </c>
      <c r="M104" s="5" t="str">
        <f>'[1]Plan Indicativo'!M104</f>
        <v>Infraestructura red vial regional (2402)</v>
      </c>
      <c r="N104" s="4" t="str">
        <f>'[1]Plan Indicativo'!N104</f>
        <v>2402120</v>
      </c>
      <c r="O104" s="6" t="str">
        <f>'[1]Plan Indicativo'!O104</f>
        <v>Realizar mantenimiento a 10 puentes peatonales</v>
      </c>
      <c r="P104" s="4">
        <f>'[1]Plan Indicativo'!P104</f>
        <v>240212000</v>
      </c>
      <c r="Q104" s="6" t="str">
        <f>'[1]Plan Indicativo'!Q104</f>
        <v>Puente peatonal con mantenimiento (240212000)</v>
      </c>
      <c r="R104" s="4" t="str">
        <f>'[1]Plan Indicativo'!AC104</f>
        <v>Acumulativa</v>
      </c>
      <c r="S104" s="4">
        <f>'[1]Plan Indicativo'!AD104</f>
        <v>11</v>
      </c>
      <c r="T104" s="7">
        <f>'[1]Plan Indicativo'!R104</f>
        <v>4</v>
      </c>
      <c r="U104" s="4" t="str">
        <f>'[1]Plan Indicativo'!S104</f>
        <v>Número</v>
      </c>
      <c r="V104" s="20">
        <f>'[1]Plan Indicativo'!T104</f>
        <v>10</v>
      </c>
      <c r="W104" s="116">
        <f>'[1]Plan Indicativo'!U104</f>
        <v>0</v>
      </c>
      <c r="X104" s="158">
        <f>'[1]Plan Indicativo'!V104</f>
        <v>0</v>
      </c>
      <c r="Y104" s="189">
        <f>'[1]Plan Indicativo'!W104</f>
        <v>0</v>
      </c>
      <c r="Z104" s="158">
        <f>'[1]Plan Indicativo'!X104</f>
        <v>0</v>
      </c>
      <c r="AA104" s="113">
        <f>'[1]Plan Indicativo'!Y104</f>
        <v>6</v>
      </c>
      <c r="AB104" s="158">
        <f>'[1]Plan Indicativo'!Z104</f>
        <v>0.6</v>
      </c>
      <c r="AC104" s="113">
        <f>'[1]Plan Indicativo'!AA104</f>
        <v>4</v>
      </c>
      <c r="AD104" s="24">
        <f>'[1]Plan Indicativo'!AB104</f>
        <v>0.4</v>
      </c>
      <c r="AE104" s="116">
        <v>0</v>
      </c>
      <c r="AF104" s="113">
        <f>'[4]Plan de Acción-metas'!O26</f>
        <v>0</v>
      </c>
      <c r="AG104" s="113"/>
      <c r="AH104" s="259"/>
      <c r="AI104" s="11" t="str">
        <f t="shared" si="22"/>
        <v xml:space="preserve"> -</v>
      </c>
      <c r="AJ104" s="99" t="str">
        <f t="shared" si="27"/>
        <v xml:space="preserve"> -</v>
      </c>
      <c r="AK104" s="11" t="str">
        <f t="shared" si="31"/>
        <v xml:space="preserve"> -</v>
      </c>
      <c r="AL104" s="75" t="str">
        <f t="shared" si="28"/>
        <v xml:space="preserve"> -</v>
      </c>
      <c r="AM104" s="11">
        <f t="shared" si="32"/>
        <v>0</v>
      </c>
      <c r="AN104" s="75">
        <f t="shared" si="29"/>
        <v>0</v>
      </c>
      <c r="AO104" s="11">
        <f t="shared" si="33"/>
        <v>0</v>
      </c>
      <c r="AP104" s="75">
        <f t="shared" si="30"/>
        <v>0</v>
      </c>
      <c r="AQ104" s="12">
        <f t="shared" si="34"/>
        <v>0</v>
      </c>
      <c r="AR104" s="11">
        <f t="shared" ref="AR104:AR113" si="48">+SUM(AE104:AH104)/V104</f>
        <v>0</v>
      </c>
      <c r="AS104" s="100">
        <f t="shared" si="35"/>
        <v>0</v>
      </c>
      <c r="AT104" s="25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20"/>
      <c r="BH104" s="48">
        <f t="shared" si="36"/>
        <v>0</v>
      </c>
      <c r="BI104" s="23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20"/>
      <c r="BW104" s="53">
        <f t="shared" si="37"/>
        <v>0</v>
      </c>
      <c r="BX104" s="54">
        <v>0</v>
      </c>
      <c r="BY104" s="55">
        <v>0</v>
      </c>
      <c r="BZ104" s="62" t="str">
        <f t="shared" si="38"/>
        <v xml:space="preserve"> -</v>
      </c>
      <c r="CA104" s="63" t="str">
        <f t="shared" si="39"/>
        <v xml:space="preserve"> -</v>
      </c>
      <c r="CB104" s="64" t="str">
        <f t="shared" si="40"/>
        <v xml:space="preserve"> -</v>
      </c>
      <c r="CC104" s="23">
        <f>'[4]Plan de Acción-metas'!R26</f>
        <v>163351314</v>
      </c>
      <c r="CD104" s="7">
        <f>'[4]Plan de Acción-metas'!S26</f>
        <v>0</v>
      </c>
      <c r="CE104" s="7">
        <f>'[4]Plan de Acción-metas'!T26</f>
        <v>0</v>
      </c>
      <c r="CF104" s="7">
        <f>'[4]Plan de Acción-metas'!U26</f>
        <v>0</v>
      </c>
      <c r="CG104" s="7">
        <f>'[4]Plan de Acción-metas'!V26</f>
        <v>0</v>
      </c>
      <c r="CH104" s="7">
        <f>'[4]Plan de Acción-metas'!W26</f>
        <v>0</v>
      </c>
      <c r="CI104" s="7">
        <f>'[4]Plan de Acción-metas'!X26</f>
        <v>0</v>
      </c>
      <c r="CJ104" s="7">
        <f>'[4]Plan de Acción-metas'!Y26</f>
        <v>0</v>
      </c>
      <c r="CK104" s="7">
        <f>'[4]Plan de Acción-metas'!Z26</f>
        <v>0</v>
      </c>
      <c r="CL104" s="7">
        <f>'[4]Plan de Acción-metas'!AA26</f>
        <v>0</v>
      </c>
      <c r="CM104" s="7">
        <f>'[4]Plan de Acción-metas'!AB26</f>
        <v>0</v>
      </c>
      <c r="CN104" s="7">
        <f>'[4]Plan de Acción-metas'!AC26</f>
        <v>0</v>
      </c>
      <c r="CO104" s="7">
        <f>'[4]Plan de Acción-metas'!AD26</f>
        <v>0</v>
      </c>
      <c r="CP104" s="20">
        <f>'[4]Plan de Acción-metas'!AE26</f>
        <v>0</v>
      </c>
      <c r="CQ104" s="48">
        <f t="shared" si="41"/>
        <v>163351314</v>
      </c>
      <c r="CR104" s="23">
        <f>'[4]Plan de Acción-metas'!AG26</f>
        <v>0</v>
      </c>
      <c r="CS104" s="7">
        <f>'[4]Plan de Acción-metas'!AH26</f>
        <v>0</v>
      </c>
      <c r="CT104" s="7">
        <f>'[4]Plan de Acción-metas'!AI26</f>
        <v>0</v>
      </c>
      <c r="CU104" s="7">
        <f>'[4]Plan de Acción-metas'!AJ26</f>
        <v>0</v>
      </c>
      <c r="CV104" s="7">
        <f>'[4]Plan de Acción-metas'!AK26</f>
        <v>0</v>
      </c>
      <c r="CW104" s="7">
        <f>'[4]Plan de Acción-metas'!AL26</f>
        <v>0</v>
      </c>
      <c r="CX104" s="7">
        <f>'[4]Plan de Acción-metas'!AM26</f>
        <v>0</v>
      </c>
      <c r="CY104" s="7">
        <f>'[4]Plan de Acción-metas'!AN26</f>
        <v>0</v>
      </c>
      <c r="CZ104" s="7">
        <f>'[4]Plan de Acción-metas'!AO26</f>
        <v>0</v>
      </c>
      <c r="DA104" s="7">
        <f>'[4]Plan de Acción-metas'!AP26</f>
        <v>0</v>
      </c>
      <c r="DB104" s="7">
        <f>'[4]Plan de Acción-metas'!AQ26</f>
        <v>0</v>
      </c>
      <c r="DC104" s="7">
        <f>'[4]Plan de Acción-metas'!AR26</f>
        <v>0</v>
      </c>
      <c r="DD104" s="7">
        <f>'[4]Plan de Acción-metas'!AS26</f>
        <v>0</v>
      </c>
      <c r="DE104" s="20">
        <f>'[4]Plan de Acción-metas'!AT26</f>
        <v>0</v>
      </c>
      <c r="DF104" s="53">
        <f t="shared" si="42"/>
        <v>0</v>
      </c>
      <c r="DG104" s="54">
        <f>'[4]Plan de Acción-metas'!AV26</f>
        <v>0</v>
      </c>
      <c r="DH104" s="68">
        <f>'[4]Plan de Acción-metas'!AW26</f>
        <v>0</v>
      </c>
      <c r="DI104" s="69">
        <f t="shared" si="43"/>
        <v>0</v>
      </c>
      <c r="DJ104" s="63" t="str">
        <f t="shared" si="44"/>
        <v>0,0%</v>
      </c>
      <c r="DK104" s="64" t="str">
        <f t="shared" si="45"/>
        <v>0,0%</v>
      </c>
      <c r="DL104" s="25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8"/>
      <c r="ES104" s="8"/>
      <c r="ET104" s="8"/>
      <c r="EU104" s="9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8"/>
      <c r="GB104" s="8"/>
      <c r="GC104" s="8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8"/>
      <c r="HK104" s="8"/>
      <c r="HL104" s="70"/>
      <c r="HM104" s="72" t="str">
        <f>'[1]Plan Indicativo'!BL104</f>
        <v>Secretaría de Infraestructura</v>
      </c>
    </row>
    <row r="105" spans="1:221" ht="30">
      <c r="A105" s="18">
        <f>'[1]Plan Indicativo'!A105</f>
        <v>97</v>
      </c>
      <c r="B105" s="4" t="str">
        <f>'[1]Plan Indicativo'!B105</f>
        <v>LE-2</v>
      </c>
      <c r="C105" s="5" t="str">
        <f>'[1]Plan Indicativo'!C105</f>
        <v>Territorio seguro que progresa</v>
      </c>
      <c r="D105" s="5" t="str">
        <f>'[1]Plan Indicativo'!D105</f>
        <v>Transporte.</v>
      </c>
      <c r="E105" s="4">
        <f>'[1]Plan Indicativo'!E105</f>
        <v>24</v>
      </c>
      <c r="F105" s="6" t="str">
        <f>'[1]Plan Indicativo'!F105</f>
        <v>Mejorar el Índice de competitividad de Bucaramanga 6,47 puntos</v>
      </c>
      <c r="G105" s="6" t="str">
        <f>'[1]Plan Indicativo'!G105</f>
        <v>Disminuir a 13,3 la tasa de mortalidad por accidentes de transporte terreste</v>
      </c>
      <c r="H105" s="4" t="str">
        <f>'[1]Plan Indicativo'!H105</f>
        <v>050020022</v>
      </c>
      <c r="I105" s="6" t="str">
        <f>'[1]Plan Indicativo'!I105</f>
        <v>Salud - Tasa ajustada de mortalidad por accidentes de transporte terrestre</v>
      </c>
      <c r="J105" s="4">
        <f>'[1]Plan Indicativo'!J105</f>
        <v>14.47</v>
      </c>
      <c r="K105" s="4">
        <f>'[1]Plan Indicativo'!K105</f>
        <v>13.3</v>
      </c>
      <c r="L105" s="4" t="str">
        <f>'[1]Plan Indicativo'!L105</f>
        <v>2402</v>
      </c>
      <c r="M105" s="5" t="str">
        <f>'[1]Plan Indicativo'!M105</f>
        <v>Infraestructura red vial regional (2402)</v>
      </c>
      <c r="N105" s="4" t="str">
        <f>'[1]Plan Indicativo'!N105</f>
        <v>2402119</v>
      </c>
      <c r="O105" s="6" t="str">
        <f>'[1]Plan Indicativo'!O105</f>
        <v xml:space="preserve">Construir 1 Puente en vía urbana existente de la ciudad </v>
      </c>
      <c r="P105" s="4">
        <f>'[1]Plan Indicativo'!P105</f>
        <v>240211900</v>
      </c>
      <c r="Q105" s="6" t="str">
        <f>'[1]Plan Indicativo'!Q105</f>
        <v>Puente construido en vía urbana existente (240211900)</v>
      </c>
      <c r="R105" s="4" t="str">
        <f>'[1]Plan Indicativo'!AC105</f>
        <v>Acumulativa</v>
      </c>
      <c r="S105" s="4">
        <f>'[1]Plan Indicativo'!AD105</f>
        <v>11</v>
      </c>
      <c r="T105" s="7">
        <f>'[1]Plan Indicativo'!R105</f>
        <v>0</v>
      </c>
      <c r="U105" s="4" t="str">
        <f>'[1]Plan Indicativo'!S105</f>
        <v>Número</v>
      </c>
      <c r="V105" s="20">
        <f>'[1]Plan Indicativo'!T105</f>
        <v>1</v>
      </c>
      <c r="W105" s="116">
        <f>'[1]Plan Indicativo'!U105</f>
        <v>0</v>
      </c>
      <c r="X105" s="158">
        <f>'[1]Plan Indicativo'!V105</f>
        <v>0</v>
      </c>
      <c r="Y105" s="189">
        <f>'[1]Plan Indicativo'!W105</f>
        <v>0</v>
      </c>
      <c r="Z105" s="158">
        <f>'[1]Plan Indicativo'!X105</f>
        <v>0</v>
      </c>
      <c r="AA105" s="113">
        <f>'[1]Plan Indicativo'!Y105</f>
        <v>0.5</v>
      </c>
      <c r="AB105" s="158">
        <f>'[1]Plan Indicativo'!Z105</f>
        <v>0.5</v>
      </c>
      <c r="AC105" s="113">
        <f>'[1]Plan Indicativo'!AA105</f>
        <v>0.5</v>
      </c>
      <c r="AD105" s="24">
        <f>'[1]Plan Indicativo'!AB105</f>
        <v>0.5</v>
      </c>
      <c r="AE105" s="116">
        <v>0</v>
      </c>
      <c r="AF105" s="113">
        <f>'[4]Plan de Acción-metas'!O27</f>
        <v>0</v>
      </c>
      <c r="AG105" s="113"/>
      <c r="AH105" s="259"/>
      <c r="AI105" s="11" t="str">
        <f t="shared" si="22"/>
        <v xml:space="preserve"> -</v>
      </c>
      <c r="AJ105" s="99" t="str">
        <f t="shared" si="27"/>
        <v xml:space="preserve"> -</v>
      </c>
      <c r="AK105" s="11" t="str">
        <f t="shared" si="31"/>
        <v xml:space="preserve"> -</v>
      </c>
      <c r="AL105" s="75" t="str">
        <f t="shared" si="28"/>
        <v xml:space="preserve"> -</v>
      </c>
      <c r="AM105" s="11">
        <f t="shared" si="32"/>
        <v>0</v>
      </c>
      <c r="AN105" s="75">
        <f t="shared" si="29"/>
        <v>0</v>
      </c>
      <c r="AO105" s="11">
        <f t="shared" si="33"/>
        <v>0</v>
      </c>
      <c r="AP105" s="75">
        <f t="shared" si="30"/>
        <v>0</v>
      </c>
      <c r="AQ105" s="12">
        <f t="shared" si="34"/>
        <v>0</v>
      </c>
      <c r="AR105" s="11">
        <f t="shared" si="48"/>
        <v>0</v>
      </c>
      <c r="AS105" s="100">
        <f t="shared" si="35"/>
        <v>0</v>
      </c>
      <c r="AT105" s="25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20"/>
      <c r="BH105" s="48">
        <f t="shared" si="36"/>
        <v>0</v>
      </c>
      <c r="BI105" s="23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20"/>
      <c r="BW105" s="53">
        <f t="shared" si="37"/>
        <v>0</v>
      </c>
      <c r="BX105" s="54">
        <v>0</v>
      </c>
      <c r="BY105" s="55">
        <v>0</v>
      </c>
      <c r="BZ105" s="62" t="str">
        <f t="shared" si="38"/>
        <v xml:space="preserve"> -</v>
      </c>
      <c r="CA105" s="63" t="str">
        <f t="shared" si="39"/>
        <v xml:space="preserve"> -</v>
      </c>
      <c r="CB105" s="64" t="str">
        <f t="shared" si="40"/>
        <v xml:space="preserve"> -</v>
      </c>
      <c r="CC105" s="23">
        <f>'[4]Plan de Acción-metas'!R27</f>
        <v>0</v>
      </c>
      <c r="CD105" s="7">
        <f>'[4]Plan de Acción-metas'!S27</f>
        <v>0</v>
      </c>
      <c r="CE105" s="7">
        <f>'[4]Plan de Acción-metas'!T27</f>
        <v>0</v>
      </c>
      <c r="CF105" s="7">
        <f>'[4]Plan de Acción-metas'!U27</f>
        <v>0</v>
      </c>
      <c r="CG105" s="7">
        <f>'[4]Plan de Acción-metas'!V27</f>
        <v>0</v>
      </c>
      <c r="CH105" s="7">
        <f>'[4]Plan de Acción-metas'!W27</f>
        <v>0</v>
      </c>
      <c r="CI105" s="7">
        <f>'[4]Plan de Acción-metas'!X27</f>
        <v>0</v>
      </c>
      <c r="CJ105" s="7">
        <f>'[4]Plan de Acción-metas'!Y27</f>
        <v>0</v>
      </c>
      <c r="CK105" s="7">
        <f>'[4]Plan de Acción-metas'!Z27</f>
        <v>0</v>
      </c>
      <c r="CL105" s="7">
        <f>'[4]Plan de Acción-metas'!AA27</f>
        <v>0</v>
      </c>
      <c r="CM105" s="7">
        <f>'[4]Plan de Acción-metas'!AB27</f>
        <v>0</v>
      </c>
      <c r="CN105" s="7">
        <f>'[4]Plan de Acción-metas'!AC27</f>
        <v>0</v>
      </c>
      <c r="CO105" s="7">
        <f>'[4]Plan de Acción-metas'!AD27</f>
        <v>278962424</v>
      </c>
      <c r="CP105" s="20">
        <f>'[4]Plan de Acción-metas'!AE27</f>
        <v>0</v>
      </c>
      <c r="CQ105" s="48">
        <f t="shared" si="41"/>
        <v>278962424</v>
      </c>
      <c r="CR105" s="23">
        <f>'[4]Plan de Acción-metas'!AG27</f>
        <v>0</v>
      </c>
      <c r="CS105" s="7">
        <f>'[4]Plan de Acción-metas'!AH27</f>
        <v>0</v>
      </c>
      <c r="CT105" s="7">
        <f>'[4]Plan de Acción-metas'!AI27</f>
        <v>0</v>
      </c>
      <c r="CU105" s="7">
        <f>'[4]Plan de Acción-metas'!AJ27</f>
        <v>0</v>
      </c>
      <c r="CV105" s="7">
        <f>'[4]Plan de Acción-metas'!AK27</f>
        <v>0</v>
      </c>
      <c r="CW105" s="7">
        <f>'[4]Plan de Acción-metas'!AL27</f>
        <v>0</v>
      </c>
      <c r="CX105" s="7">
        <f>'[4]Plan de Acción-metas'!AM27</f>
        <v>0</v>
      </c>
      <c r="CY105" s="7">
        <f>'[4]Plan de Acción-metas'!AN27</f>
        <v>0</v>
      </c>
      <c r="CZ105" s="7">
        <f>'[4]Plan de Acción-metas'!AO27</f>
        <v>0</v>
      </c>
      <c r="DA105" s="7">
        <f>'[4]Plan de Acción-metas'!AP27</f>
        <v>0</v>
      </c>
      <c r="DB105" s="7">
        <f>'[4]Plan de Acción-metas'!AQ27</f>
        <v>0</v>
      </c>
      <c r="DC105" s="7">
        <f>'[4]Plan de Acción-metas'!AR27</f>
        <v>0</v>
      </c>
      <c r="DD105" s="7">
        <f>'[4]Plan de Acción-metas'!AS27</f>
        <v>0</v>
      </c>
      <c r="DE105" s="20">
        <f>'[4]Plan de Acción-metas'!AT27</f>
        <v>0</v>
      </c>
      <c r="DF105" s="53">
        <f t="shared" si="42"/>
        <v>0</v>
      </c>
      <c r="DG105" s="54">
        <f>'[4]Plan de Acción-metas'!AV27</f>
        <v>0</v>
      </c>
      <c r="DH105" s="68">
        <f>'[4]Plan de Acción-metas'!AW27</f>
        <v>0</v>
      </c>
      <c r="DI105" s="69">
        <f t="shared" si="43"/>
        <v>0</v>
      </c>
      <c r="DJ105" s="63" t="str">
        <f t="shared" si="44"/>
        <v>0,0%</v>
      </c>
      <c r="DK105" s="64" t="str">
        <f t="shared" si="45"/>
        <v>0,0%</v>
      </c>
      <c r="DL105" s="25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8"/>
      <c r="ES105" s="8"/>
      <c r="ET105" s="8"/>
      <c r="EU105" s="9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8"/>
      <c r="GB105" s="8"/>
      <c r="GC105" s="8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8"/>
      <c r="HK105" s="8"/>
      <c r="HL105" s="70"/>
      <c r="HM105" s="72" t="str">
        <f>'[1]Plan Indicativo'!BL105</f>
        <v>Secretaría de Infraestructura</v>
      </c>
    </row>
    <row r="106" spans="1:221" ht="30">
      <c r="A106" s="18">
        <f>'[1]Plan Indicativo'!A106</f>
        <v>98</v>
      </c>
      <c r="B106" s="4" t="str">
        <f>'[1]Plan Indicativo'!B106</f>
        <v>LE-2</v>
      </c>
      <c r="C106" s="5" t="str">
        <f>'[1]Plan Indicativo'!C106</f>
        <v>Territorio seguro que progresa</v>
      </c>
      <c r="D106" s="5" t="str">
        <f>'[1]Plan Indicativo'!D106</f>
        <v>Transporte.</v>
      </c>
      <c r="E106" s="4">
        <f>'[1]Plan Indicativo'!E106</f>
        <v>24</v>
      </c>
      <c r="F106" s="6" t="str">
        <f>'[1]Plan Indicativo'!F106</f>
        <v>Mejorar el Índice de competitividad de Bucaramanga 6,47 puntos</v>
      </c>
      <c r="G106" s="6" t="str">
        <f>'[1]Plan Indicativo'!G106</f>
        <v>Disminuir a 13,3 la tasa de mortalidad por accidentes de transporte terreste</v>
      </c>
      <c r="H106" s="4" t="str">
        <f>'[1]Plan Indicativo'!H106</f>
        <v>050020022</v>
      </c>
      <c r="I106" s="6" t="str">
        <f>'[1]Plan Indicativo'!I106</f>
        <v>Salud - Tasa ajustada de mortalidad por accidentes de transporte terrestre</v>
      </c>
      <c r="J106" s="4">
        <f>'[1]Plan Indicativo'!J106</f>
        <v>14.47</v>
      </c>
      <c r="K106" s="4">
        <f>'[1]Plan Indicativo'!K106</f>
        <v>13.3</v>
      </c>
      <c r="L106" s="4" t="str">
        <f>'[1]Plan Indicativo'!L106</f>
        <v>2401</v>
      </c>
      <c r="M106" s="5" t="str">
        <f>'[1]Plan Indicativo'!M106</f>
        <v>Infraestructura red vial primaria (2401)</v>
      </c>
      <c r="N106" s="4" t="str">
        <f>'[1]Plan Indicativo'!N106</f>
        <v>2401039</v>
      </c>
      <c r="O106" s="6" t="str">
        <f>'[1]Plan Indicativo'!O106</f>
        <v>Construir 2 puentes peatonales en la red vial de la ciudad</v>
      </c>
      <c r="P106" s="4">
        <f>'[1]Plan Indicativo'!P106</f>
        <v>240103900</v>
      </c>
      <c r="Q106" s="6" t="str">
        <f>'[1]Plan Indicativo'!Q106</f>
        <v>Puente peatonal construido (240103900)</v>
      </c>
      <c r="R106" s="4" t="str">
        <f>'[1]Plan Indicativo'!AC106</f>
        <v>Acumulativa</v>
      </c>
      <c r="S106" s="4">
        <f>'[1]Plan Indicativo'!AD106</f>
        <v>11</v>
      </c>
      <c r="T106" s="7">
        <f>'[1]Plan Indicativo'!R106</f>
        <v>0</v>
      </c>
      <c r="U106" s="4" t="str">
        <f>'[1]Plan Indicativo'!S106</f>
        <v>Número</v>
      </c>
      <c r="V106" s="20">
        <f>'[1]Plan Indicativo'!T106</f>
        <v>2</v>
      </c>
      <c r="W106" s="116">
        <f>'[1]Plan Indicativo'!U106</f>
        <v>0</v>
      </c>
      <c r="X106" s="158">
        <f>'[1]Plan Indicativo'!V106</f>
        <v>0</v>
      </c>
      <c r="Y106" s="189">
        <f>'[1]Plan Indicativo'!W106</f>
        <v>0</v>
      </c>
      <c r="Z106" s="158">
        <f>'[1]Plan Indicativo'!X106</f>
        <v>0</v>
      </c>
      <c r="AA106" s="113">
        <f>'[1]Plan Indicativo'!Y106</f>
        <v>2</v>
      </c>
      <c r="AB106" s="158">
        <f>'[1]Plan Indicativo'!Z106</f>
        <v>1</v>
      </c>
      <c r="AC106" s="113">
        <f>'[1]Plan Indicativo'!AA106</f>
        <v>0</v>
      </c>
      <c r="AD106" s="24">
        <f>'[1]Plan Indicativo'!AB106</f>
        <v>0</v>
      </c>
      <c r="AE106" s="116">
        <v>0</v>
      </c>
      <c r="AF106" s="113">
        <f>'[4]Plan de Acción-metas'!O28</f>
        <v>0</v>
      </c>
      <c r="AG106" s="113"/>
      <c r="AH106" s="259"/>
      <c r="AI106" s="11" t="str">
        <f t="shared" si="22"/>
        <v xml:space="preserve"> -</v>
      </c>
      <c r="AJ106" s="99" t="str">
        <f t="shared" si="27"/>
        <v xml:space="preserve"> -</v>
      </c>
      <c r="AK106" s="11" t="str">
        <f t="shared" si="31"/>
        <v xml:space="preserve"> -</v>
      </c>
      <c r="AL106" s="75" t="str">
        <f t="shared" si="28"/>
        <v xml:space="preserve"> -</v>
      </c>
      <c r="AM106" s="11">
        <f t="shared" si="32"/>
        <v>0</v>
      </c>
      <c r="AN106" s="75">
        <f t="shared" si="29"/>
        <v>0</v>
      </c>
      <c r="AO106" s="11" t="str">
        <f t="shared" si="33"/>
        <v xml:space="preserve"> -</v>
      </c>
      <c r="AP106" s="75" t="str">
        <f t="shared" si="30"/>
        <v xml:space="preserve"> -</v>
      </c>
      <c r="AQ106" s="12">
        <f t="shared" si="34"/>
        <v>0</v>
      </c>
      <c r="AR106" s="11">
        <f t="shared" si="48"/>
        <v>0</v>
      </c>
      <c r="AS106" s="100">
        <f t="shared" si="35"/>
        <v>0</v>
      </c>
      <c r="AT106" s="25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20"/>
      <c r="BH106" s="48">
        <f t="shared" si="36"/>
        <v>0</v>
      </c>
      <c r="BI106" s="23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20"/>
      <c r="BW106" s="53">
        <f t="shared" si="37"/>
        <v>0</v>
      </c>
      <c r="BX106" s="54">
        <v>0</v>
      </c>
      <c r="BY106" s="55">
        <v>0</v>
      </c>
      <c r="BZ106" s="62" t="str">
        <f t="shared" si="38"/>
        <v xml:space="preserve"> -</v>
      </c>
      <c r="CA106" s="63" t="str">
        <f t="shared" si="39"/>
        <v xml:space="preserve"> -</v>
      </c>
      <c r="CB106" s="64" t="str">
        <f t="shared" si="40"/>
        <v xml:space="preserve"> -</v>
      </c>
      <c r="CC106" s="23">
        <f>'[4]Plan de Acción-metas'!R28</f>
        <v>0</v>
      </c>
      <c r="CD106" s="7">
        <f>'[4]Plan de Acción-metas'!S28</f>
        <v>0</v>
      </c>
      <c r="CE106" s="7">
        <f>'[4]Plan de Acción-metas'!T28</f>
        <v>0</v>
      </c>
      <c r="CF106" s="7">
        <f>'[4]Plan de Acción-metas'!U28</f>
        <v>0</v>
      </c>
      <c r="CG106" s="7">
        <f>'[4]Plan de Acción-metas'!V28</f>
        <v>0</v>
      </c>
      <c r="CH106" s="7">
        <f>'[4]Plan de Acción-metas'!W28</f>
        <v>0</v>
      </c>
      <c r="CI106" s="7">
        <f>'[4]Plan de Acción-metas'!X28</f>
        <v>0</v>
      </c>
      <c r="CJ106" s="7">
        <f>'[4]Plan de Acción-metas'!Y28</f>
        <v>0</v>
      </c>
      <c r="CK106" s="7">
        <f>'[4]Plan de Acción-metas'!Z28</f>
        <v>0</v>
      </c>
      <c r="CL106" s="7">
        <f>'[4]Plan de Acción-metas'!AA28</f>
        <v>0</v>
      </c>
      <c r="CM106" s="7">
        <f>'[4]Plan de Acción-metas'!AB28</f>
        <v>0</v>
      </c>
      <c r="CN106" s="7">
        <f>'[4]Plan de Acción-metas'!AC28</f>
        <v>0</v>
      </c>
      <c r="CO106" s="7">
        <f>'[4]Plan de Acción-metas'!AD28</f>
        <v>0</v>
      </c>
      <c r="CP106" s="20">
        <f>'[4]Plan de Acción-metas'!AE28</f>
        <v>0</v>
      </c>
      <c r="CQ106" s="48">
        <f t="shared" si="41"/>
        <v>0</v>
      </c>
      <c r="CR106" s="23">
        <f>'[4]Plan de Acción-metas'!AG28</f>
        <v>0</v>
      </c>
      <c r="CS106" s="7">
        <f>'[4]Plan de Acción-metas'!AH28</f>
        <v>0</v>
      </c>
      <c r="CT106" s="7">
        <f>'[4]Plan de Acción-metas'!AI28</f>
        <v>0</v>
      </c>
      <c r="CU106" s="7">
        <f>'[4]Plan de Acción-metas'!AJ28</f>
        <v>0</v>
      </c>
      <c r="CV106" s="7">
        <f>'[4]Plan de Acción-metas'!AK28</f>
        <v>0</v>
      </c>
      <c r="CW106" s="7">
        <f>'[4]Plan de Acción-metas'!AL28</f>
        <v>0</v>
      </c>
      <c r="CX106" s="7">
        <f>'[4]Plan de Acción-metas'!AM28</f>
        <v>0</v>
      </c>
      <c r="CY106" s="7">
        <f>'[4]Plan de Acción-metas'!AN28</f>
        <v>0</v>
      </c>
      <c r="CZ106" s="7">
        <f>'[4]Plan de Acción-metas'!AO28</f>
        <v>0</v>
      </c>
      <c r="DA106" s="7">
        <f>'[4]Plan de Acción-metas'!AP28</f>
        <v>0</v>
      </c>
      <c r="DB106" s="7">
        <f>'[4]Plan de Acción-metas'!AQ28</f>
        <v>0</v>
      </c>
      <c r="DC106" s="7">
        <f>'[4]Plan de Acción-metas'!AR28</f>
        <v>0</v>
      </c>
      <c r="DD106" s="7">
        <f>'[4]Plan de Acción-metas'!AS28</f>
        <v>0</v>
      </c>
      <c r="DE106" s="20">
        <f>'[4]Plan de Acción-metas'!AT28</f>
        <v>0</v>
      </c>
      <c r="DF106" s="53">
        <f t="shared" si="42"/>
        <v>0</v>
      </c>
      <c r="DG106" s="54">
        <f>'[4]Plan de Acción-metas'!AV28</f>
        <v>0</v>
      </c>
      <c r="DH106" s="68">
        <f>'[4]Plan de Acción-metas'!AW28</f>
        <v>0</v>
      </c>
      <c r="DI106" s="69" t="str">
        <f t="shared" si="43"/>
        <v xml:space="preserve"> -</v>
      </c>
      <c r="DJ106" s="63" t="str">
        <f t="shared" si="44"/>
        <v xml:space="preserve"> -</v>
      </c>
      <c r="DK106" s="64" t="str">
        <f t="shared" si="45"/>
        <v xml:space="preserve"> -</v>
      </c>
      <c r="DL106" s="25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8"/>
      <c r="ES106" s="8"/>
      <c r="ET106" s="8"/>
      <c r="EU106" s="9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8"/>
      <c r="GB106" s="8"/>
      <c r="GC106" s="8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8"/>
      <c r="HK106" s="8"/>
      <c r="HL106" s="70"/>
      <c r="HM106" s="72" t="str">
        <f>'[1]Plan Indicativo'!BL106</f>
        <v>Secretaría de Infraestructura</v>
      </c>
    </row>
    <row r="107" spans="1:221" ht="30">
      <c r="A107" s="18">
        <f>'[1]Plan Indicativo'!A107</f>
        <v>99</v>
      </c>
      <c r="B107" s="4" t="str">
        <f>'[1]Plan Indicativo'!B107</f>
        <v>LE-2</v>
      </c>
      <c r="C107" s="5" t="str">
        <f>'[1]Plan Indicativo'!C107</f>
        <v>Territorio seguro que progresa</v>
      </c>
      <c r="D107" s="5" t="str">
        <f>'[1]Plan Indicativo'!D107</f>
        <v>Transporte.</v>
      </c>
      <c r="E107" s="4">
        <f>'[1]Plan Indicativo'!E107</f>
        <v>24</v>
      </c>
      <c r="F107" s="6" t="str">
        <f>'[1]Plan Indicativo'!F107</f>
        <v>Mejorar el Índice de competitividad de Bucaramanga 6,47 puntos</v>
      </c>
      <c r="G107" s="6" t="str">
        <f>'[1]Plan Indicativo'!G107</f>
        <v>Disminuir a 13,3 la tasa de mortalidad por accidentes de transporte terreste</v>
      </c>
      <c r="H107" s="4" t="str">
        <f>'[1]Plan Indicativo'!H107</f>
        <v>050020022</v>
      </c>
      <c r="I107" s="6" t="str">
        <f>'[1]Plan Indicativo'!I107</f>
        <v>Salud - Tasa ajustada de mortalidad por accidentes de transporte terrestre</v>
      </c>
      <c r="J107" s="4">
        <f>'[1]Plan Indicativo'!J107</f>
        <v>14.47</v>
      </c>
      <c r="K107" s="4">
        <f>'[1]Plan Indicativo'!K107</f>
        <v>13.3</v>
      </c>
      <c r="L107" s="4" t="str">
        <f>'[1]Plan Indicativo'!L107</f>
        <v>2402</v>
      </c>
      <c r="M107" s="5" t="str">
        <f>'[1]Plan Indicativo'!M107</f>
        <v>Infraestructura red vial regional (2402)</v>
      </c>
      <c r="N107" s="4" t="str">
        <f>'[1]Plan Indicativo'!N107</f>
        <v>2402083</v>
      </c>
      <c r="O107" s="6" t="str">
        <f>'[1]Plan Indicativo'!O107</f>
        <v>Realizar mantenimiento a 5 Puentes vehiculares de la red vial urbana</v>
      </c>
      <c r="P107" s="4">
        <f>'[1]Plan Indicativo'!P107</f>
        <v>240208300</v>
      </c>
      <c r="Q107" s="6" t="str">
        <f>'[1]Plan Indicativo'!Q107</f>
        <v>Puente de la red vial urbana con mantenimiento (240208300)</v>
      </c>
      <c r="R107" s="4" t="str">
        <f>'[1]Plan Indicativo'!AC107</f>
        <v>Acumulativa</v>
      </c>
      <c r="S107" s="4">
        <f>'[1]Plan Indicativo'!AD107</f>
        <v>11</v>
      </c>
      <c r="T107" s="7">
        <f>'[1]Plan Indicativo'!R107</f>
        <v>0</v>
      </c>
      <c r="U107" s="4" t="str">
        <f>'[1]Plan Indicativo'!S107</f>
        <v>Número</v>
      </c>
      <c r="V107" s="20">
        <f>'[1]Plan Indicativo'!T107</f>
        <v>5</v>
      </c>
      <c r="W107" s="116">
        <f>'[1]Plan Indicativo'!U107</f>
        <v>0</v>
      </c>
      <c r="X107" s="158">
        <f>'[1]Plan Indicativo'!V107</f>
        <v>0</v>
      </c>
      <c r="Y107" s="189">
        <f>'[1]Plan Indicativo'!W107</f>
        <v>0</v>
      </c>
      <c r="Z107" s="158">
        <f>'[1]Plan Indicativo'!X107</f>
        <v>0</v>
      </c>
      <c r="AA107" s="113">
        <f>'[1]Plan Indicativo'!Y107</f>
        <v>4</v>
      </c>
      <c r="AB107" s="158">
        <f>'[1]Plan Indicativo'!Z107</f>
        <v>0.8</v>
      </c>
      <c r="AC107" s="113">
        <f>'[1]Plan Indicativo'!AA107</f>
        <v>1</v>
      </c>
      <c r="AD107" s="24">
        <f>'[1]Plan Indicativo'!AB107</f>
        <v>0.2</v>
      </c>
      <c r="AE107" s="116">
        <v>0</v>
      </c>
      <c r="AF107" s="113">
        <f>'[4]Plan de Acción-metas'!O29</f>
        <v>0</v>
      </c>
      <c r="AG107" s="113"/>
      <c r="AH107" s="259"/>
      <c r="AI107" s="11" t="str">
        <f t="shared" ref="AI107:AI170" si="49">IF(W107=0," -",AE107/W107)</f>
        <v xml:space="preserve"> -</v>
      </c>
      <c r="AJ107" s="99" t="str">
        <f t="shared" si="27"/>
        <v xml:space="preserve"> -</v>
      </c>
      <c r="AK107" s="11" t="str">
        <f t="shared" si="31"/>
        <v xml:space="preserve"> -</v>
      </c>
      <c r="AL107" s="75" t="str">
        <f t="shared" si="28"/>
        <v xml:space="preserve"> -</v>
      </c>
      <c r="AM107" s="11">
        <f t="shared" si="32"/>
        <v>0</v>
      </c>
      <c r="AN107" s="75">
        <f t="shared" si="29"/>
        <v>0</v>
      </c>
      <c r="AO107" s="11">
        <f t="shared" si="33"/>
        <v>0</v>
      </c>
      <c r="AP107" s="75">
        <f t="shared" si="30"/>
        <v>0</v>
      </c>
      <c r="AQ107" s="12">
        <f t="shared" si="34"/>
        <v>0</v>
      </c>
      <c r="AR107" s="11">
        <f t="shared" si="48"/>
        <v>0</v>
      </c>
      <c r="AS107" s="100">
        <f t="shared" si="35"/>
        <v>0</v>
      </c>
      <c r="AT107" s="25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20"/>
      <c r="BH107" s="48">
        <f t="shared" si="36"/>
        <v>0</v>
      </c>
      <c r="BI107" s="23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20"/>
      <c r="BW107" s="53">
        <f t="shared" si="37"/>
        <v>0</v>
      </c>
      <c r="BX107" s="54">
        <v>0</v>
      </c>
      <c r="BY107" s="55">
        <v>0</v>
      </c>
      <c r="BZ107" s="62" t="str">
        <f t="shared" si="38"/>
        <v xml:space="preserve"> -</v>
      </c>
      <c r="CA107" s="63" t="str">
        <f t="shared" si="39"/>
        <v xml:space="preserve"> -</v>
      </c>
      <c r="CB107" s="64" t="str">
        <f t="shared" si="40"/>
        <v xml:space="preserve"> -</v>
      </c>
      <c r="CC107" s="23">
        <f>'[4]Plan de Acción-metas'!R29</f>
        <v>484287426</v>
      </c>
      <c r="CD107" s="7">
        <f>'[4]Plan de Acción-metas'!S29</f>
        <v>0</v>
      </c>
      <c r="CE107" s="7">
        <f>'[4]Plan de Acción-metas'!T29</f>
        <v>0</v>
      </c>
      <c r="CF107" s="7">
        <f>'[4]Plan de Acción-metas'!U29</f>
        <v>0</v>
      </c>
      <c r="CG107" s="7">
        <f>'[4]Plan de Acción-metas'!V29</f>
        <v>0</v>
      </c>
      <c r="CH107" s="7">
        <f>'[4]Plan de Acción-metas'!W29</f>
        <v>0</v>
      </c>
      <c r="CI107" s="7">
        <f>'[4]Plan de Acción-metas'!X29</f>
        <v>0</v>
      </c>
      <c r="CJ107" s="7">
        <f>'[4]Plan de Acción-metas'!Y29</f>
        <v>0</v>
      </c>
      <c r="CK107" s="7">
        <f>'[4]Plan de Acción-metas'!Z29</f>
        <v>0</v>
      </c>
      <c r="CL107" s="7">
        <f>'[4]Plan de Acción-metas'!AA29</f>
        <v>0</v>
      </c>
      <c r="CM107" s="7">
        <f>'[4]Plan de Acción-metas'!AB29</f>
        <v>0</v>
      </c>
      <c r="CN107" s="7">
        <f>'[4]Plan de Acción-metas'!AC29</f>
        <v>0</v>
      </c>
      <c r="CO107" s="7">
        <f>'[4]Plan de Acción-metas'!AD29</f>
        <v>0</v>
      </c>
      <c r="CP107" s="20">
        <f>'[4]Plan de Acción-metas'!AE29</f>
        <v>0</v>
      </c>
      <c r="CQ107" s="48">
        <f t="shared" si="41"/>
        <v>484287426</v>
      </c>
      <c r="CR107" s="23">
        <f>'[4]Plan de Acción-metas'!AG29</f>
        <v>0</v>
      </c>
      <c r="CS107" s="7">
        <f>'[4]Plan de Acción-metas'!AH29</f>
        <v>0</v>
      </c>
      <c r="CT107" s="7">
        <f>'[4]Plan de Acción-metas'!AI29</f>
        <v>0</v>
      </c>
      <c r="CU107" s="7">
        <f>'[4]Plan de Acción-metas'!AJ29</f>
        <v>0</v>
      </c>
      <c r="CV107" s="7">
        <f>'[4]Plan de Acción-metas'!AK29</f>
        <v>0</v>
      </c>
      <c r="CW107" s="7">
        <f>'[4]Plan de Acción-metas'!AL29</f>
        <v>0</v>
      </c>
      <c r="CX107" s="7">
        <f>'[4]Plan de Acción-metas'!AM29</f>
        <v>0</v>
      </c>
      <c r="CY107" s="7">
        <f>'[4]Plan de Acción-metas'!AN29</f>
        <v>0</v>
      </c>
      <c r="CZ107" s="7">
        <f>'[4]Plan de Acción-metas'!AO29</f>
        <v>0</v>
      </c>
      <c r="DA107" s="7">
        <f>'[4]Plan de Acción-metas'!AP29</f>
        <v>0</v>
      </c>
      <c r="DB107" s="7">
        <f>'[4]Plan de Acción-metas'!AQ29</f>
        <v>0</v>
      </c>
      <c r="DC107" s="7">
        <f>'[4]Plan de Acción-metas'!AR29</f>
        <v>0</v>
      </c>
      <c r="DD107" s="7">
        <f>'[4]Plan de Acción-metas'!AS29</f>
        <v>0</v>
      </c>
      <c r="DE107" s="20">
        <f>'[4]Plan de Acción-metas'!AT29</f>
        <v>0</v>
      </c>
      <c r="DF107" s="53">
        <f t="shared" si="42"/>
        <v>0</v>
      </c>
      <c r="DG107" s="54">
        <f>'[4]Plan de Acción-metas'!AV29</f>
        <v>0</v>
      </c>
      <c r="DH107" s="68">
        <f>'[4]Plan de Acción-metas'!AW29</f>
        <v>0</v>
      </c>
      <c r="DI107" s="69">
        <f t="shared" si="43"/>
        <v>0</v>
      </c>
      <c r="DJ107" s="63" t="str">
        <f t="shared" si="44"/>
        <v>0,0%</v>
      </c>
      <c r="DK107" s="64" t="str">
        <f t="shared" si="45"/>
        <v>0,0%</v>
      </c>
      <c r="DL107" s="25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8"/>
      <c r="ES107" s="8"/>
      <c r="ET107" s="8"/>
      <c r="EU107" s="9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8"/>
      <c r="GB107" s="8"/>
      <c r="GC107" s="8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8"/>
      <c r="HK107" s="8"/>
      <c r="HL107" s="70"/>
      <c r="HM107" s="72" t="str">
        <f>'[1]Plan Indicativo'!BL107</f>
        <v>Secretaría de Infraestructura</v>
      </c>
    </row>
    <row r="108" spans="1:221" ht="30">
      <c r="A108" s="18">
        <f>'[1]Plan Indicativo'!A108</f>
        <v>100</v>
      </c>
      <c r="B108" s="4" t="str">
        <f>'[1]Plan Indicativo'!B108</f>
        <v>LE-2</v>
      </c>
      <c r="C108" s="5" t="str">
        <f>'[1]Plan Indicativo'!C108</f>
        <v>Territorio seguro que progresa</v>
      </c>
      <c r="D108" s="5" t="str">
        <f>'[1]Plan Indicativo'!D108</f>
        <v>Transporte.</v>
      </c>
      <c r="E108" s="4">
        <f>'[1]Plan Indicativo'!E108</f>
        <v>24</v>
      </c>
      <c r="F108" s="6" t="str">
        <f>'[1]Plan Indicativo'!F108</f>
        <v>Mejorar el Índice de competitividad de Bucaramanga 6,47 puntos</v>
      </c>
      <c r="G108" s="6" t="str">
        <f>'[1]Plan Indicativo'!G108</f>
        <v>Disminuir a 13,3 la tasa de mortalidad por accidentes de transporte terreste</v>
      </c>
      <c r="H108" s="4" t="str">
        <f>'[1]Plan Indicativo'!H108</f>
        <v>050020022</v>
      </c>
      <c r="I108" s="6" t="str">
        <f>'[1]Plan Indicativo'!I108</f>
        <v>Salud - Tasa ajustada de mortalidad por accidentes de transporte terrestre</v>
      </c>
      <c r="J108" s="4">
        <f>'[1]Plan Indicativo'!J108</f>
        <v>14.47</v>
      </c>
      <c r="K108" s="4">
        <f>'[1]Plan Indicativo'!K108</f>
        <v>13.3</v>
      </c>
      <c r="L108" s="4" t="str">
        <f>'[1]Plan Indicativo'!L108</f>
        <v>2402</v>
      </c>
      <c r="M108" s="5" t="str">
        <f>'[1]Plan Indicativo'!M108</f>
        <v>Infraestructura red vial regional (2402)</v>
      </c>
      <c r="N108" s="4" t="str">
        <f>'[1]Plan Indicativo'!N108</f>
        <v>2402044</v>
      </c>
      <c r="O108" s="6" t="str">
        <f>'[1]Plan Indicativo'!O108</f>
        <v>Construir 1 Puente vehicular en vía terciaria de la ciudad</v>
      </c>
      <c r="P108" s="4">
        <f>'[1]Plan Indicativo'!P108</f>
        <v>240204400</v>
      </c>
      <c r="Q108" s="6" t="str">
        <f>'[1]Plan Indicativo'!Q108</f>
        <v>Puente construido en vía terciaria (240204400)</v>
      </c>
      <c r="R108" s="4" t="str">
        <f>'[1]Plan Indicativo'!AC108</f>
        <v>Acumulativa</v>
      </c>
      <c r="S108" s="4">
        <f>'[1]Plan Indicativo'!AD108</f>
        <v>11</v>
      </c>
      <c r="T108" s="7">
        <f>'[1]Plan Indicativo'!R108</f>
        <v>3</v>
      </c>
      <c r="U108" s="4" t="str">
        <f>'[1]Plan Indicativo'!S108</f>
        <v>Número</v>
      </c>
      <c r="V108" s="20">
        <f>'[1]Plan Indicativo'!T108</f>
        <v>1</v>
      </c>
      <c r="W108" s="116">
        <f>'[1]Plan Indicativo'!U108</f>
        <v>0</v>
      </c>
      <c r="X108" s="158">
        <f>'[1]Plan Indicativo'!V108</f>
        <v>0</v>
      </c>
      <c r="Y108" s="189">
        <f>'[1]Plan Indicativo'!W108</f>
        <v>0</v>
      </c>
      <c r="Z108" s="158">
        <f>'[1]Plan Indicativo'!X108</f>
        <v>0</v>
      </c>
      <c r="AA108" s="113">
        <f>'[1]Plan Indicativo'!Y108</f>
        <v>1</v>
      </c>
      <c r="AB108" s="158">
        <f>'[1]Plan Indicativo'!Z108</f>
        <v>1</v>
      </c>
      <c r="AC108" s="113">
        <f>'[1]Plan Indicativo'!AA108</f>
        <v>0</v>
      </c>
      <c r="AD108" s="24">
        <f>'[1]Plan Indicativo'!AB108</f>
        <v>0</v>
      </c>
      <c r="AE108" s="116">
        <v>0</v>
      </c>
      <c r="AF108" s="113">
        <f>'[4]Plan de Acción-metas'!O30</f>
        <v>0</v>
      </c>
      <c r="AG108" s="113"/>
      <c r="AH108" s="259"/>
      <c r="AI108" s="11" t="str">
        <f t="shared" si="49"/>
        <v xml:space="preserve"> -</v>
      </c>
      <c r="AJ108" s="99" t="str">
        <f t="shared" si="27"/>
        <v xml:space="preserve"> -</v>
      </c>
      <c r="AK108" s="11" t="str">
        <f t="shared" si="31"/>
        <v xml:space="preserve"> -</v>
      </c>
      <c r="AL108" s="75" t="str">
        <f t="shared" si="28"/>
        <v xml:space="preserve"> -</v>
      </c>
      <c r="AM108" s="11">
        <f t="shared" si="32"/>
        <v>0</v>
      </c>
      <c r="AN108" s="75">
        <f t="shared" si="29"/>
        <v>0</v>
      </c>
      <c r="AO108" s="11" t="str">
        <f t="shared" si="33"/>
        <v xml:space="preserve"> -</v>
      </c>
      <c r="AP108" s="75" t="str">
        <f t="shared" si="30"/>
        <v xml:space="preserve"> -</v>
      </c>
      <c r="AQ108" s="12">
        <f t="shared" si="34"/>
        <v>0</v>
      </c>
      <c r="AR108" s="11">
        <f t="shared" si="48"/>
        <v>0</v>
      </c>
      <c r="AS108" s="100">
        <f t="shared" si="35"/>
        <v>0</v>
      </c>
      <c r="AT108" s="25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20"/>
      <c r="BH108" s="48">
        <f t="shared" si="36"/>
        <v>0</v>
      </c>
      <c r="BI108" s="23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20"/>
      <c r="BW108" s="53">
        <f t="shared" si="37"/>
        <v>0</v>
      </c>
      <c r="BX108" s="54">
        <v>0</v>
      </c>
      <c r="BY108" s="55">
        <v>0</v>
      </c>
      <c r="BZ108" s="62" t="str">
        <f t="shared" si="38"/>
        <v xml:space="preserve"> -</v>
      </c>
      <c r="CA108" s="63" t="str">
        <f t="shared" si="39"/>
        <v xml:space="preserve"> -</v>
      </c>
      <c r="CB108" s="64" t="str">
        <f t="shared" si="40"/>
        <v xml:space="preserve"> -</v>
      </c>
      <c r="CC108" s="23">
        <f>'[4]Plan de Acción-metas'!R30</f>
        <v>0</v>
      </c>
      <c r="CD108" s="7">
        <f>'[4]Plan de Acción-metas'!S30</f>
        <v>0</v>
      </c>
      <c r="CE108" s="7">
        <f>'[4]Plan de Acción-metas'!T30</f>
        <v>0</v>
      </c>
      <c r="CF108" s="7">
        <f>'[4]Plan de Acción-metas'!U30</f>
        <v>0</v>
      </c>
      <c r="CG108" s="7">
        <f>'[4]Plan de Acción-metas'!V30</f>
        <v>0</v>
      </c>
      <c r="CH108" s="7">
        <f>'[4]Plan de Acción-metas'!W30</f>
        <v>0</v>
      </c>
      <c r="CI108" s="7">
        <f>'[4]Plan de Acción-metas'!X30</f>
        <v>0</v>
      </c>
      <c r="CJ108" s="7">
        <f>'[4]Plan de Acción-metas'!Y30</f>
        <v>0</v>
      </c>
      <c r="CK108" s="7">
        <f>'[4]Plan de Acción-metas'!Z30</f>
        <v>0</v>
      </c>
      <c r="CL108" s="7">
        <f>'[4]Plan de Acción-metas'!AA30</f>
        <v>0</v>
      </c>
      <c r="CM108" s="7">
        <f>'[4]Plan de Acción-metas'!AB30</f>
        <v>0</v>
      </c>
      <c r="CN108" s="7">
        <f>'[4]Plan de Acción-metas'!AC30</f>
        <v>0</v>
      </c>
      <c r="CO108" s="7">
        <f>'[4]Plan de Acción-metas'!AD30</f>
        <v>0</v>
      </c>
      <c r="CP108" s="20">
        <f>'[4]Plan de Acción-metas'!AE30</f>
        <v>0</v>
      </c>
      <c r="CQ108" s="48">
        <f t="shared" si="41"/>
        <v>0</v>
      </c>
      <c r="CR108" s="23">
        <f>'[4]Plan de Acción-metas'!AG30</f>
        <v>0</v>
      </c>
      <c r="CS108" s="7">
        <f>'[4]Plan de Acción-metas'!AH30</f>
        <v>0</v>
      </c>
      <c r="CT108" s="7">
        <f>'[4]Plan de Acción-metas'!AI30</f>
        <v>0</v>
      </c>
      <c r="CU108" s="7">
        <f>'[4]Plan de Acción-metas'!AJ30</f>
        <v>0</v>
      </c>
      <c r="CV108" s="7">
        <f>'[4]Plan de Acción-metas'!AK30</f>
        <v>0</v>
      </c>
      <c r="CW108" s="7">
        <f>'[4]Plan de Acción-metas'!AL30</f>
        <v>0</v>
      </c>
      <c r="CX108" s="7">
        <f>'[4]Plan de Acción-metas'!AM30</f>
        <v>0</v>
      </c>
      <c r="CY108" s="7">
        <f>'[4]Plan de Acción-metas'!AN30</f>
        <v>0</v>
      </c>
      <c r="CZ108" s="7">
        <f>'[4]Plan de Acción-metas'!AO30</f>
        <v>0</v>
      </c>
      <c r="DA108" s="7">
        <f>'[4]Plan de Acción-metas'!AP30</f>
        <v>0</v>
      </c>
      <c r="DB108" s="7">
        <f>'[4]Plan de Acción-metas'!AQ30</f>
        <v>0</v>
      </c>
      <c r="DC108" s="7">
        <f>'[4]Plan de Acción-metas'!AR30</f>
        <v>0</v>
      </c>
      <c r="DD108" s="7">
        <f>'[4]Plan de Acción-metas'!AS30</f>
        <v>0</v>
      </c>
      <c r="DE108" s="20">
        <f>'[4]Plan de Acción-metas'!AT30</f>
        <v>0</v>
      </c>
      <c r="DF108" s="53">
        <f t="shared" si="42"/>
        <v>0</v>
      </c>
      <c r="DG108" s="54">
        <f>'[4]Plan de Acción-metas'!AV30</f>
        <v>0</v>
      </c>
      <c r="DH108" s="68">
        <f>'[4]Plan de Acción-metas'!AW30</f>
        <v>0</v>
      </c>
      <c r="DI108" s="69" t="str">
        <f t="shared" si="43"/>
        <v xml:space="preserve"> -</v>
      </c>
      <c r="DJ108" s="63" t="str">
        <f t="shared" si="44"/>
        <v xml:space="preserve"> -</v>
      </c>
      <c r="DK108" s="64" t="str">
        <f t="shared" si="45"/>
        <v xml:space="preserve"> -</v>
      </c>
      <c r="DL108" s="25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8"/>
      <c r="ES108" s="8"/>
      <c r="ET108" s="8"/>
      <c r="EU108" s="9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8"/>
      <c r="GB108" s="8"/>
      <c r="GC108" s="8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8"/>
      <c r="HK108" s="8"/>
      <c r="HL108" s="70"/>
      <c r="HM108" s="72" t="str">
        <f>'[1]Plan Indicativo'!BL108</f>
        <v>Secretaría de Infraestructura</v>
      </c>
    </row>
    <row r="109" spans="1:221" ht="30">
      <c r="A109" s="18">
        <f>'[1]Plan Indicativo'!A109</f>
        <v>101</v>
      </c>
      <c r="B109" s="4" t="str">
        <f>'[1]Plan Indicativo'!B109</f>
        <v>LE-2</v>
      </c>
      <c r="C109" s="5" t="str">
        <f>'[1]Plan Indicativo'!C109</f>
        <v>Territorio seguro que progresa</v>
      </c>
      <c r="D109" s="5" t="str">
        <f>'[1]Plan Indicativo'!D109</f>
        <v>Transporte.</v>
      </c>
      <c r="E109" s="4">
        <f>'[1]Plan Indicativo'!E109</f>
        <v>24</v>
      </c>
      <c r="F109" s="6" t="str">
        <f>'[1]Plan Indicativo'!F109</f>
        <v>Mejorar el Índice de competitividad de Bucaramanga 6,47 puntos</v>
      </c>
      <c r="G109" s="6" t="str">
        <f>'[1]Plan Indicativo'!G109</f>
        <v>Disminuir a 13,3 la tasa de mortalidad por accidentes de transporte terreste</v>
      </c>
      <c r="H109" s="4" t="str">
        <f>'[1]Plan Indicativo'!H109</f>
        <v>050020022</v>
      </c>
      <c r="I109" s="6" t="str">
        <f>'[1]Plan Indicativo'!I109</f>
        <v>Salud - Tasa ajustada de mortalidad por accidentes de transporte terrestre</v>
      </c>
      <c r="J109" s="4">
        <f>'[1]Plan Indicativo'!J109</f>
        <v>14.47</v>
      </c>
      <c r="K109" s="4">
        <f>'[1]Plan Indicativo'!K109</f>
        <v>13.3</v>
      </c>
      <c r="L109" s="4" t="str">
        <f>'[1]Plan Indicativo'!L109</f>
        <v>2402</v>
      </c>
      <c r="M109" s="5" t="str">
        <f>'[1]Plan Indicativo'!M109</f>
        <v>Infraestructura red vial regional (2402)</v>
      </c>
      <c r="N109" s="4" t="str">
        <f>'[1]Plan Indicativo'!N109</f>
        <v>2402118</v>
      </c>
      <c r="O109" s="6" t="str">
        <f>'[1]Plan Indicativo'!O109</f>
        <v>Realizar 4 Estudios de preinversión para la red vial regional</v>
      </c>
      <c r="P109" s="4">
        <f>'[1]Plan Indicativo'!P109</f>
        <v>240211800</v>
      </c>
      <c r="Q109" s="6" t="str">
        <f>'[1]Plan Indicativo'!Q109</f>
        <v>Estudios de preinversión para la red vial regional (240211800)</v>
      </c>
      <c r="R109" s="4" t="str">
        <f>'[1]Plan Indicativo'!AC109</f>
        <v>Acumulativa</v>
      </c>
      <c r="S109" s="4">
        <f>'[1]Plan Indicativo'!AD109</f>
        <v>11</v>
      </c>
      <c r="T109" s="7">
        <f>'[1]Plan Indicativo'!R109</f>
        <v>0</v>
      </c>
      <c r="U109" s="4" t="str">
        <f>'[1]Plan Indicativo'!S109</f>
        <v>Número</v>
      </c>
      <c r="V109" s="20">
        <f>'[1]Plan Indicativo'!T109</f>
        <v>4</v>
      </c>
      <c r="W109" s="116">
        <f>'[1]Plan Indicativo'!U109</f>
        <v>1</v>
      </c>
      <c r="X109" s="158">
        <f>'[1]Plan Indicativo'!V109</f>
        <v>0.25</v>
      </c>
      <c r="Y109" s="189">
        <f>'[1]Plan Indicativo'!W109</f>
        <v>1</v>
      </c>
      <c r="Z109" s="158">
        <f>'[1]Plan Indicativo'!X109</f>
        <v>0.25</v>
      </c>
      <c r="AA109" s="113">
        <f>'[1]Plan Indicativo'!Y109</f>
        <v>1</v>
      </c>
      <c r="AB109" s="158">
        <f>'[1]Plan Indicativo'!Z109</f>
        <v>0.25</v>
      </c>
      <c r="AC109" s="113">
        <f>'[1]Plan Indicativo'!AA109</f>
        <v>1</v>
      </c>
      <c r="AD109" s="24">
        <f>'[1]Plan Indicativo'!AB109</f>
        <v>0.25</v>
      </c>
      <c r="AE109" s="116">
        <v>1</v>
      </c>
      <c r="AF109" s="113">
        <f>'[4]Plan de Acción-metas'!O31</f>
        <v>0.9</v>
      </c>
      <c r="AG109" s="113"/>
      <c r="AH109" s="259"/>
      <c r="AI109" s="11">
        <f t="shared" si="49"/>
        <v>1</v>
      </c>
      <c r="AJ109" s="99">
        <f t="shared" si="27"/>
        <v>1</v>
      </c>
      <c r="AK109" s="11">
        <f t="shared" si="31"/>
        <v>0.9</v>
      </c>
      <c r="AL109" s="75">
        <f t="shared" si="28"/>
        <v>0.9</v>
      </c>
      <c r="AM109" s="11">
        <f t="shared" si="32"/>
        <v>0</v>
      </c>
      <c r="AN109" s="75">
        <f t="shared" si="29"/>
        <v>0</v>
      </c>
      <c r="AO109" s="11">
        <f t="shared" si="33"/>
        <v>0</v>
      </c>
      <c r="AP109" s="75">
        <f t="shared" si="30"/>
        <v>0</v>
      </c>
      <c r="AQ109" s="12">
        <f t="shared" si="34"/>
        <v>0.47499999999999998</v>
      </c>
      <c r="AR109" s="11">
        <f t="shared" si="48"/>
        <v>0.47499999999999998</v>
      </c>
      <c r="AS109" s="100">
        <f t="shared" si="35"/>
        <v>0.47499999999999998</v>
      </c>
      <c r="AT109" s="25">
        <v>1282056389</v>
      </c>
      <c r="AU109" s="7"/>
      <c r="AV109" s="7"/>
      <c r="AW109" s="7"/>
      <c r="AX109" s="7"/>
      <c r="AY109" s="7">
        <v>2859418341</v>
      </c>
      <c r="AZ109" s="7"/>
      <c r="BA109" s="7"/>
      <c r="BB109" s="7"/>
      <c r="BC109" s="7"/>
      <c r="BD109" s="7"/>
      <c r="BE109" s="7"/>
      <c r="BF109" s="7"/>
      <c r="BG109" s="20"/>
      <c r="BH109" s="48">
        <f t="shared" si="36"/>
        <v>4141474730</v>
      </c>
      <c r="BI109" s="23">
        <v>1254631530.45</v>
      </c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20"/>
      <c r="BW109" s="53">
        <f t="shared" si="37"/>
        <v>1254631530.45</v>
      </c>
      <c r="BX109" s="54">
        <v>501852607</v>
      </c>
      <c r="BY109" s="55">
        <v>501852607</v>
      </c>
      <c r="BZ109" s="62">
        <f t="shared" si="38"/>
        <v>0.30294318141354448</v>
      </c>
      <c r="CA109" s="63">
        <f t="shared" si="39"/>
        <v>0.12117727131465558</v>
      </c>
      <c r="CB109" s="64">
        <f t="shared" si="40"/>
        <v>0.12117727131465558</v>
      </c>
      <c r="CC109" s="23">
        <f>'[4]Plan de Acción-metas'!R31</f>
        <v>0</v>
      </c>
      <c r="CD109" s="7">
        <f>'[4]Plan de Acción-metas'!S31</f>
        <v>0</v>
      </c>
      <c r="CE109" s="7">
        <f>'[4]Plan de Acción-metas'!T31</f>
        <v>0</v>
      </c>
      <c r="CF109" s="7">
        <f>'[4]Plan de Acción-metas'!U31</f>
        <v>0</v>
      </c>
      <c r="CG109" s="7">
        <f>'[4]Plan de Acción-metas'!V31</f>
        <v>0</v>
      </c>
      <c r="CH109" s="7">
        <f>'[4]Plan de Acción-metas'!W31</f>
        <v>0</v>
      </c>
      <c r="CI109" s="7">
        <f>'[4]Plan de Acción-metas'!X31</f>
        <v>0</v>
      </c>
      <c r="CJ109" s="7">
        <f>'[4]Plan de Acción-metas'!Y31</f>
        <v>0</v>
      </c>
      <c r="CK109" s="7">
        <f>'[4]Plan de Acción-metas'!Z31</f>
        <v>0</v>
      </c>
      <c r="CL109" s="7">
        <f>'[4]Plan de Acción-metas'!AA31</f>
        <v>0</v>
      </c>
      <c r="CM109" s="7">
        <f>'[4]Plan de Acción-metas'!AB31</f>
        <v>0</v>
      </c>
      <c r="CN109" s="7">
        <f>'[4]Plan de Acción-metas'!AC31</f>
        <v>0</v>
      </c>
      <c r="CO109" s="7">
        <f>'[4]Plan de Acción-metas'!AD31</f>
        <v>120344831</v>
      </c>
      <c r="CP109" s="20">
        <f>'[4]Plan de Acción-metas'!AE31</f>
        <v>0</v>
      </c>
      <c r="CQ109" s="48">
        <f t="shared" si="41"/>
        <v>120344831</v>
      </c>
      <c r="CR109" s="23">
        <f>'[4]Plan de Acción-metas'!AG31</f>
        <v>0</v>
      </c>
      <c r="CS109" s="7">
        <f>'[4]Plan de Acción-metas'!AH31</f>
        <v>0</v>
      </c>
      <c r="CT109" s="7">
        <f>'[4]Plan de Acción-metas'!AI31</f>
        <v>0</v>
      </c>
      <c r="CU109" s="7">
        <f>'[4]Plan de Acción-metas'!AJ31</f>
        <v>0</v>
      </c>
      <c r="CV109" s="7">
        <f>'[4]Plan de Acción-metas'!AK31</f>
        <v>0</v>
      </c>
      <c r="CW109" s="7">
        <f>'[4]Plan de Acción-metas'!AL31</f>
        <v>0</v>
      </c>
      <c r="CX109" s="7">
        <f>'[4]Plan de Acción-metas'!AM31</f>
        <v>0</v>
      </c>
      <c r="CY109" s="7">
        <f>'[4]Plan de Acción-metas'!AN31</f>
        <v>0</v>
      </c>
      <c r="CZ109" s="7">
        <f>'[4]Plan de Acción-metas'!AO31</f>
        <v>0</v>
      </c>
      <c r="DA109" s="7">
        <f>'[4]Plan de Acción-metas'!AP31</f>
        <v>0</v>
      </c>
      <c r="DB109" s="7">
        <f>'[4]Plan de Acción-metas'!AQ31</f>
        <v>0</v>
      </c>
      <c r="DC109" s="7">
        <f>'[4]Plan de Acción-metas'!AR31</f>
        <v>0</v>
      </c>
      <c r="DD109" s="7">
        <f>'[4]Plan de Acción-metas'!AS31</f>
        <v>0</v>
      </c>
      <c r="DE109" s="20">
        <f>'[4]Plan de Acción-metas'!AT31</f>
        <v>0</v>
      </c>
      <c r="DF109" s="53">
        <f t="shared" si="42"/>
        <v>0</v>
      </c>
      <c r="DG109" s="54">
        <f>'[4]Plan de Acción-metas'!AV31</f>
        <v>0</v>
      </c>
      <c r="DH109" s="68">
        <f>'[4]Plan de Acción-metas'!AW31</f>
        <v>0</v>
      </c>
      <c r="DI109" s="69">
        <f t="shared" si="43"/>
        <v>0</v>
      </c>
      <c r="DJ109" s="63" t="str">
        <f t="shared" si="44"/>
        <v>0,0%</v>
      </c>
      <c r="DK109" s="64" t="str">
        <f t="shared" si="45"/>
        <v>0,0%</v>
      </c>
      <c r="DL109" s="25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8"/>
      <c r="ES109" s="8"/>
      <c r="ET109" s="8"/>
      <c r="EU109" s="9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8"/>
      <c r="GB109" s="8"/>
      <c r="GC109" s="8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8"/>
      <c r="HK109" s="8"/>
      <c r="HL109" s="70"/>
      <c r="HM109" s="72" t="str">
        <f>'[1]Plan Indicativo'!BL109</f>
        <v>Secretaría de Infraestructura</v>
      </c>
    </row>
    <row r="110" spans="1:221" ht="30">
      <c r="A110" s="18">
        <f>'[1]Plan Indicativo'!A110</f>
        <v>102</v>
      </c>
      <c r="B110" s="4" t="str">
        <f>'[1]Plan Indicativo'!B110</f>
        <v>LE-2</v>
      </c>
      <c r="C110" s="5" t="str">
        <f>'[1]Plan Indicativo'!C110</f>
        <v>Territorio seguro que progresa</v>
      </c>
      <c r="D110" s="5" t="str">
        <f>'[1]Plan Indicativo'!D110</f>
        <v>Transporte.</v>
      </c>
      <c r="E110" s="4">
        <f>'[1]Plan Indicativo'!E110</f>
        <v>24</v>
      </c>
      <c r="F110" s="6" t="str">
        <f>'[1]Plan Indicativo'!F110</f>
        <v>Mejorar el Índice de competitividad de Bucaramanga 6,47 puntos</v>
      </c>
      <c r="G110" s="6" t="str">
        <f>'[1]Plan Indicativo'!G110</f>
        <v>Disminuir a 13,3 la tasa de mortalidad por accidentes de transporte terreste</v>
      </c>
      <c r="H110" s="4" t="str">
        <f>'[1]Plan Indicativo'!H110</f>
        <v>050020022</v>
      </c>
      <c r="I110" s="6" t="str">
        <f>'[1]Plan Indicativo'!I110</f>
        <v>Salud - Tasa ajustada de mortalidad por accidentes de transporte terrestre</v>
      </c>
      <c r="J110" s="4">
        <f>'[1]Plan Indicativo'!J110</f>
        <v>14.47</v>
      </c>
      <c r="K110" s="4">
        <f>'[1]Plan Indicativo'!K110</f>
        <v>13.3</v>
      </c>
      <c r="L110" s="4" t="str">
        <f>'[1]Plan Indicativo'!L110</f>
        <v>2402</v>
      </c>
      <c r="M110" s="5" t="str">
        <f>'[1]Plan Indicativo'!M110</f>
        <v>Infraestructura red vial regional (2402)</v>
      </c>
      <c r="N110" s="4" t="str">
        <f>'[1]Plan Indicativo'!N110</f>
        <v>2402113</v>
      </c>
      <c r="O110" s="6" t="str">
        <f>'[1]Plan Indicativo'!O110</f>
        <v xml:space="preserve">Construir 1 Vía urbana en la ciudad. </v>
      </c>
      <c r="P110" s="4">
        <f>'[1]Plan Indicativo'!P110</f>
        <v>240211300</v>
      </c>
      <c r="Q110" s="6" t="str">
        <f>'[1]Plan Indicativo'!Q110</f>
        <v>Vía urbana construida (240211300)</v>
      </c>
      <c r="R110" s="4" t="str">
        <f>'[1]Plan Indicativo'!AC110</f>
        <v>Acumulativa</v>
      </c>
      <c r="S110" s="4">
        <f>'[1]Plan Indicativo'!AD110</f>
        <v>11</v>
      </c>
      <c r="T110" s="7">
        <f>'[1]Plan Indicativo'!R110</f>
        <v>0</v>
      </c>
      <c r="U110" s="4" t="str">
        <f>'[1]Plan Indicativo'!S110</f>
        <v>Kiómetros</v>
      </c>
      <c r="V110" s="20">
        <f>'[1]Plan Indicativo'!T110</f>
        <v>1</v>
      </c>
      <c r="W110" s="260">
        <f>'[1]Plan Indicativo'!U110</f>
        <v>0</v>
      </c>
      <c r="X110" s="158">
        <f>'[1]Plan Indicativo'!V110</f>
        <v>0</v>
      </c>
      <c r="Y110" s="189">
        <f>'[1]Plan Indicativo'!W110</f>
        <v>0</v>
      </c>
      <c r="Z110" s="158">
        <f>'[1]Plan Indicativo'!X110</f>
        <v>0</v>
      </c>
      <c r="AA110" s="113">
        <f>'[1]Plan Indicativo'!Y110</f>
        <v>0.5</v>
      </c>
      <c r="AB110" s="158">
        <f>'[1]Plan Indicativo'!Z110</f>
        <v>0.5</v>
      </c>
      <c r="AC110" s="113">
        <f>'[1]Plan Indicativo'!AA110</f>
        <v>0.5</v>
      </c>
      <c r="AD110" s="24">
        <f>'[1]Plan Indicativo'!AB110</f>
        <v>0.5</v>
      </c>
      <c r="AE110" s="260">
        <v>0</v>
      </c>
      <c r="AF110" s="261">
        <f>'[4]Plan de Acción-metas'!O32</f>
        <v>0</v>
      </c>
      <c r="AG110" s="261"/>
      <c r="AH110" s="262"/>
      <c r="AI110" s="11" t="str">
        <f t="shared" si="49"/>
        <v xml:space="preserve"> -</v>
      </c>
      <c r="AJ110" s="99" t="str">
        <f t="shared" si="27"/>
        <v xml:space="preserve"> -</v>
      </c>
      <c r="AK110" s="11" t="str">
        <f t="shared" si="31"/>
        <v xml:space="preserve"> -</v>
      </c>
      <c r="AL110" s="75" t="str">
        <f t="shared" si="28"/>
        <v xml:space="preserve"> -</v>
      </c>
      <c r="AM110" s="11">
        <f t="shared" si="32"/>
        <v>0</v>
      </c>
      <c r="AN110" s="75">
        <f t="shared" si="29"/>
        <v>0</v>
      </c>
      <c r="AO110" s="11">
        <f t="shared" si="33"/>
        <v>0</v>
      </c>
      <c r="AP110" s="75">
        <f t="shared" si="30"/>
        <v>0</v>
      </c>
      <c r="AQ110" s="12">
        <f t="shared" si="34"/>
        <v>0</v>
      </c>
      <c r="AR110" s="11">
        <f t="shared" si="48"/>
        <v>0</v>
      </c>
      <c r="AS110" s="100">
        <f t="shared" si="35"/>
        <v>0</v>
      </c>
      <c r="AT110" s="25">
        <v>17435600912.240002</v>
      </c>
      <c r="AU110" s="7"/>
      <c r="AV110" s="7"/>
      <c r="AW110" s="7"/>
      <c r="AX110" s="7"/>
      <c r="AY110" s="7">
        <v>778884597</v>
      </c>
      <c r="AZ110" s="7"/>
      <c r="BA110" s="7"/>
      <c r="BB110" s="7"/>
      <c r="BC110" s="7"/>
      <c r="BD110" s="7"/>
      <c r="BE110" s="7"/>
      <c r="BF110" s="7"/>
      <c r="BG110" s="20"/>
      <c r="BH110" s="48">
        <f t="shared" si="36"/>
        <v>18214485509.240002</v>
      </c>
      <c r="BI110" s="23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20"/>
      <c r="BW110" s="53">
        <f t="shared" si="37"/>
        <v>0</v>
      </c>
      <c r="BX110" s="54">
        <v>0</v>
      </c>
      <c r="BY110" s="55">
        <v>0</v>
      </c>
      <c r="BZ110" s="62">
        <f t="shared" si="38"/>
        <v>0</v>
      </c>
      <c r="CA110" s="63" t="str">
        <f t="shared" si="39"/>
        <v>0,0%</v>
      </c>
      <c r="CB110" s="64" t="str">
        <f t="shared" si="40"/>
        <v>0,0%</v>
      </c>
      <c r="CC110" s="23">
        <f>'[4]Plan de Acción-metas'!R32</f>
        <v>3241809429</v>
      </c>
      <c r="CD110" s="7">
        <f>'[4]Plan de Acción-metas'!S32</f>
        <v>0</v>
      </c>
      <c r="CE110" s="7">
        <f>'[4]Plan de Acción-metas'!T32</f>
        <v>0</v>
      </c>
      <c r="CF110" s="7">
        <f>'[4]Plan de Acción-metas'!U32</f>
        <v>0</v>
      </c>
      <c r="CG110" s="7">
        <f>'[4]Plan de Acción-metas'!V32</f>
        <v>0</v>
      </c>
      <c r="CH110" s="7">
        <f>'[4]Plan de Acción-metas'!W32</f>
        <v>0</v>
      </c>
      <c r="CI110" s="7">
        <f>'[4]Plan de Acción-metas'!X32</f>
        <v>0</v>
      </c>
      <c r="CJ110" s="7">
        <f>'[4]Plan de Acción-metas'!Y32</f>
        <v>0</v>
      </c>
      <c r="CK110" s="7">
        <f>'[4]Plan de Acción-metas'!Z32</f>
        <v>0</v>
      </c>
      <c r="CL110" s="7">
        <f>'[4]Plan de Acción-metas'!AA32</f>
        <v>0</v>
      </c>
      <c r="CM110" s="7">
        <f>'[4]Plan de Acción-metas'!AB32</f>
        <v>0</v>
      </c>
      <c r="CN110" s="7">
        <f>'[4]Plan de Acción-metas'!AC32</f>
        <v>0</v>
      </c>
      <c r="CO110" s="7">
        <f>'[4]Plan de Acción-metas'!AD32</f>
        <v>350000000</v>
      </c>
      <c r="CP110" s="20">
        <f>'[4]Plan de Acción-metas'!AE32</f>
        <v>0</v>
      </c>
      <c r="CQ110" s="48">
        <f t="shared" si="41"/>
        <v>3591809429</v>
      </c>
      <c r="CR110" s="23">
        <f>'[4]Plan de Acción-metas'!AG32</f>
        <v>0</v>
      </c>
      <c r="CS110" s="7">
        <f>'[4]Plan de Acción-metas'!AH32</f>
        <v>0</v>
      </c>
      <c r="CT110" s="7">
        <f>'[4]Plan de Acción-metas'!AI32</f>
        <v>0</v>
      </c>
      <c r="CU110" s="7">
        <f>'[4]Plan de Acción-metas'!AJ32</f>
        <v>0</v>
      </c>
      <c r="CV110" s="7">
        <f>'[4]Plan de Acción-metas'!AK32</f>
        <v>0</v>
      </c>
      <c r="CW110" s="7">
        <f>'[4]Plan de Acción-metas'!AL32</f>
        <v>0</v>
      </c>
      <c r="CX110" s="7">
        <f>'[4]Plan de Acción-metas'!AM32</f>
        <v>0</v>
      </c>
      <c r="CY110" s="7">
        <f>'[4]Plan de Acción-metas'!AN32</f>
        <v>0</v>
      </c>
      <c r="CZ110" s="7">
        <f>'[4]Plan de Acción-metas'!AO32</f>
        <v>0</v>
      </c>
      <c r="DA110" s="7">
        <f>'[4]Plan de Acción-metas'!AP32</f>
        <v>0</v>
      </c>
      <c r="DB110" s="7">
        <f>'[4]Plan de Acción-metas'!AQ32</f>
        <v>0</v>
      </c>
      <c r="DC110" s="7">
        <f>'[4]Plan de Acción-metas'!AR32</f>
        <v>0</v>
      </c>
      <c r="DD110" s="7">
        <f>'[4]Plan de Acción-metas'!AS32</f>
        <v>0</v>
      </c>
      <c r="DE110" s="20">
        <f>'[4]Plan de Acción-metas'!AT32</f>
        <v>0</v>
      </c>
      <c r="DF110" s="53">
        <f t="shared" si="42"/>
        <v>0</v>
      </c>
      <c r="DG110" s="54">
        <f>'[4]Plan de Acción-metas'!AV32</f>
        <v>0</v>
      </c>
      <c r="DH110" s="68">
        <f>'[4]Plan de Acción-metas'!AW32</f>
        <v>0</v>
      </c>
      <c r="DI110" s="69">
        <f t="shared" si="43"/>
        <v>0</v>
      </c>
      <c r="DJ110" s="63" t="str">
        <f t="shared" si="44"/>
        <v>0,0%</v>
      </c>
      <c r="DK110" s="64" t="str">
        <f t="shared" si="45"/>
        <v>0,0%</v>
      </c>
      <c r="DL110" s="25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8"/>
      <c r="ES110" s="8"/>
      <c r="ET110" s="8"/>
      <c r="EU110" s="9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8"/>
      <c r="GB110" s="8"/>
      <c r="GC110" s="8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8"/>
      <c r="HK110" s="8"/>
      <c r="HL110" s="70"/>
      <c r="HM110" s="72" t="str">
        <f>'[1]Plan Indicativo'!BL110</f>
        <v>Secretaría de Infraestructura</v>
      </c>
    </row>
    <row r="111" spans="1:221" ht="30">
      <c r="A111" s="18">
        <f>'[1]Plan Indicativo'!A111</f>
        <v>103</v>
      </c>
      <c r="B111" s="4" t="str">
        <f>'[1]Plan Indicativo'!B111</f>
        <v>LE-2</v>
      </c>
      <c r="C111" s="5" t="str">
        <f>'[1]Plan Indicativo'!C111</f>
        <v>Territorio seguro que progresa</v>
      </c>
      <c r="D111" s="5" t="str">
        <f>'[1]Plan Indicativo'!D111</f>
        <v>Transporte.</v>
      </c>
      <c r="E111" s="4">
        <f>'[1]Plan Indicativo'!E111</f>
        <v>24</v>
      </c>
      <c r="F111" s="6" t="str">
        <f>'[1]Plan Indicativo'!F111</f>
        <v>Mejorar el Índice de competitividad de Bucaramanga 6,47 puntos</v>
      </c>
      <c r="G111" s="6" t="str">
        <f>'[1]Plan Indicativo'!G111</f>
        <v>Disminuir a 13,3 la tasa de mortalidad por accidentes de transporte terreste</v>
      </c>
      <c r="H111" s="4" t="str">
        <f>'[1]Plan Indicativo'!H111</f>
        <v>050020022</v>
      </c>
      <c r="I111" s="6" t="str">
        <f>'[1]Plan Indicativo'!I111</f>
        <v>Salud - Tasa ajustada de mortalidad por accidentes de transporte terrestre</v>
      </c>
      <c r="J111" s="4">
        <f>'[1]Plan Indicativo'!J111</f>
        <v>14.47</v>
      </c>
      <c r="K111" s="4">
        <f>'[1]Plan Indicativo'!K111</f>
        <v>13.3</v>
      </c>
      <c r="L111" s="4" t="str">
        <f>'[1]Plan Indicativo'!L111</f>
        <v>2402</v>
      </c>
      <c r="M111" s="5" t="str">
        <f>'[1]Plan Indicativo'!M111</f>
        <v>Infraestructura red vial regional (2402)</v>
      </c>
      <c r="N111" s="4" t="str">
        <f>'[1]Plan Indicativo'!N111</f>
        <v>2402114</v>
      </c>
      <c r="O111" s="6" t="str">
        <f>'[1]Plan Indicativo'!O111</f>
        <v>Mejorar 20 Km de Vías urbanas del municipio</v>
      </c>
      <c r="P111" s="4">
        <f>'[1]Plan Indicativo'!P111</f>
        <v>240211400</v>
      </c>
      <c r="Q111" s="6" t="str">
        <f>'[1]Plan Indicativo'!Q111</f>
        <v>Vía urbana mejorada (240211400)</v>
      </c>
      <c r="R111" s="4" t="str">
        <f>'[1]Plan Indicativo'!AC111</f>
        <v>Acumulativa</v>
      </c>
      <c r="S111" s="4">
        <f>'[1]Plan Indicativo'!AD111</f>
        <v>11</v>
      </c>
      <c r="T111" s="7">
        <f>'[1]Plan Indicativo'!R111</f>
        <v>14</v>
      </c>
      <c r="U111" s="4" t="str">
        <f>'[1]Plan Indicativo'!S111</f>
        <v>Kilómetros</v>
      </c>
      <c r="V111" s="20">
        <f>'[1]Plan Indicativo'!T111</f>
        <v>20</v>
      </c>
      <c r="W111" s="116">
        <f>'[1]Plan Indicativo'!U111</f>
        <v>2.63</v>
      </c>
      <c r="X111" s="158">
        <f>'[1]Plan Indicativo'!V111</f>
        <v>0.13150000000000001</v>
      </c>
      <c r="Y111" s="189">
        <f>'[1]Plan Indicativo'!W111</f>
        <v>17.16</v>
      </c>
      <c r="Z111" s="158">
        <f>'[1]Plan Indicativo'!X111</f>
        <v>0.85799999999999998</v>
      </c>
      <c r="AA111" s="113">
        <f>'[1]Plan Indicativo'!Y111</f>
        <v>0.21</v>
      </c>
      <c r="AB111" s="158">
        <f>'[1]Plan Indicativo'!Z111</f>
        <v>1.0499999999999999E-2</v>
      </c>
      <c r="AC111" s="113">
        <f>'[1]Plan Indicativo'!AA111</f>
        <v>0</v>
      </c>
      <c r="AD111" s="24">
        <f>'[1]Plan Indicativo'!AB111</f>
        <v>0</v>
      </c>
      <c r="AE111" s="260">
        <v>2.2200000000000002</v>
      </c>
      <c r="AF111" s="261">
        <f>'[4]Plan de Acción-metas'!O33</f>
        <v>24.315000000000001</v>
      </c>
      <c r="AG111" s="261"/>
      <c r="AH111" s="262"/>
      <c r="AI111" s="11">
        <f t="shared" si="49"/>
        <v>0.84410646387832711</v>
      </c>
      <c r="AJ111" s="99">
        <f t="shared" si="27"/>
        <v>0.84410646387832711</v>
      </c>
      <c r="AK111" s="11">
        <f t="shared" si="31"/>
        <v>1.4169580419580421</v>
      </c>
      <c r="AL111" s="75">
        <f t="shared" si="28"/>
        <v>1</v>
      </c>
      <c r="AM111" s="11">
        <f t="shared" si="32"/>
        <v>0</v>
      </c>
      <c r="AN111" s="75">
        <f t="shared" si="29"/>
        <v>0</v>
      </c>
      <c r="AO111" s="11" t="str">
        <f t="shared" si="33"/>
        <v xml:space="preserve"> -</v>
      </c>
      <c r="AP111" s="75" t="str">
        <f t="shared" si="30"/>
        <v xml:space="preserve"> -</v>
      </c>
      <c r="AQ111" s="12">
        <f t="shared" si="34"/>
        <v>1</v>
      </c>
      <c r="AR111" s="11">
        <f t="shared" si="48"/>
        <v>1.3267500000000001</v>
      </c>
      <c r="AS111" s="100">
        <f t="shared" si="35"/>
        <v>1</v>
      </c>
      <c r="AT111" s="25">
        <v>14127763127.959999</v>
      </c>
      <c r="AU111" s="7"/>
      <c r="AV111" s="7"/>
      <c r="AW111" s="7"/>
      <c r="AX111" s="7"/>
      <c r="AY111" s="7">
        <v>6541318311.1599998</v>
      </c>
      <c r="AZ111" s="7"/>
      <c r="BA111" s="7"/>
      <c r="BB111" s="7"/>
      <c r="BC111" s="7"/>
      <c r="BD111" s="7"/>
      <c r="BE111" s="7"/>
      <c r="BF111" s="7"/>
      <c r="BG111" s="20"/>
      <c r="BH111" s="48">
        <f t="shared" si="36"/>
        <v>20669081439.119999</v>
      </c>
      <c r="BI111" s="23">
        <v>9427760377.9599991</v>
      </c>
      <c r="BJ111" s="7"/>
      <c r="BK111" s="7"/>
      <c r="BL111" s="7"/>
      <c r="BM111" s="7"/>
      <c r="BN111" s="7">
        <v>6541318311.1599998</v>
      </c>
      <c r="BO111" s="7"/>
      <c r="BP111" s="7"/>
      <c r="BQ111" s="7"/>
      <c r="BR111" s="7"/>
      <c r="BS111" s="7"/>
      <c r="BT111" s="7"/>
      <c r="BU111" s="7"/>
      <c r="BV111" s="20"/>
      <c r="BW111" s="53">
        <f t="shared" si="37"/>
        <v>15969078689.119999</v>
      </c>
      <c r="BX111" s="54">
        <v>7977254976.6199999</v>
      </c>
      <c r="BY111" s="55">
        <v>7977254976.6199999</v>
      </c>
      <c r="BZ111" s="62">
        <f t="shared" si="38"/>
        <v>0.77260708155591329</v>
      </c>
      <c r="CA111" s="63">
        <f t="shared" si="39"/>
        <v>0.38595111254056957</v>
      </c>
      <c r="CB111" s="64">
        <f t="shared" si="40"/>
        <v>0.38595111254056957</v>
      </c>
      <c r="CC111" s="23">
        <f>'[4]Plan de Acción-metas'!R33</f>
        <v>33127736917.299999</v>
      </c>
      <c r="CD111" s="7">
        <f>'[4]Plan de Acción-metas'!S33</f>
        <v>0</v>
      </c>
      <c r="CE111" s="7">
        <f>'[4]Plan de Acción-metas'!T33</f>
        <v>0</v>
      </c>
      <c r="CF111" s="7">
        <f>'[4]Plan de Acción-metas'!U33</f>
        <v>0</v>
      </c>
      <c r="CG111" s="7">
        <f>'[4]Plan de Acción-metas'!V33</f>
        <v>0</v>
      </c>
      <c r="CH111" s="7">
        <f>'[4]Plan de Acción-metas'!W33</f>
        <v>0</v>
      </c>
      <c r="CI111" s="7">
        <f>'[4]Plan de Acción-metas'!X33</f>
        <v>0</v>
      </c>
      <c r="CJ111" s="7">
        <f>'[4]Plan de Acción-metas'!Y33</f>
        <v>0</v>
      </c>
      <c r="CK111" s="7">
        <f>'[4]Plan de Acción-metas'!Z33</f>
        <v>0</v>
      </c>
      <c r="CL111" s="7">
        <f>'[4]Plan de Acción-metas'!AA33</f>
        <v>0</v>
      </c>
      <c r="CM111" s="7">
        <f>'[4]Plan de Acción-metas'!AB33</f>
        <v>0</v>
      </c>
      <c r="CN111" s="7">
        <f>'[4]Plan de Acción-metas'!AC33</f>
        <v>0</v>
      </c>
      <c r="CO111" s="7">
        <f>'[4]Plan de Acción-metas'!AD33</f>
        <v>0</v>
      </c>
      <c r="CP111" s="20">
        <f>'[4]Plan de Acción-metas'!AE33</f>
        <v>0</v>
      </c>
      <c r="CQ111" s="48">
        <f t="shared" si="41"/>
        <v>33127736917.299999</v>
      </c>
      <c r="CR111" s="23">
        <f>'[4]Plan de Acción-metas'!AG33</f>
        <v>17776952761</v>
      </c>
      <c r="CS111" s="7">
        <f>'[4]Plan de Acción-metas'!AH33</f>
        <v>0</v>
      </c>
      <c r="CT111" s="7">
        <f>'[4]Plan de Acción-metas'!AI33</f>
        <v>0</v>
      </c>
      <c r="CU111" s="7">
        <f>'[4]Plan de Acción-metas'!AJ33</f>
        <v>0</v>
      </c>
      <c r="CV111" s="7">
        <f>'[4]Plan de Acción-metas'!AK33</f>
        <v>0</v>
      </c>
      <c r="CW111" s="7">
        <f>'[4]Plan de Acción-metas'!AL33</f>
        <v>12354998254.33</v>
      </c>
      <c r="CX111" s="7">
        <f>'[4]Plan de Acción-metas'!AM33</f>
        <v>0</v>
      </c>
      <c r="CY111" s="7">
        <f>'[4]Plan de Acción-metas'!AN33</f>
        <v>0</v>
      </c>
      <c r="CZ111" s="7">
        <f>'[4]Plan de Acción-metas'!AO33</f>
        <v>0</v>
      </c>
      <c r="DA111" s="7">
        <f>'[4]Plan de Acción-metas'!AP33</f>
        <v>0</v>
      </c>
      <c r="DB111" s="7">
        <f>'[4]Plan de Acción-metas'!AQ33</f>
        <v>0</v>
      </c>
      <c r="DC111" s="7">
        <f>'[4]Plan de Acción-metas'!AR33</f>
        <v>0</v>
      </c>
      <c r="DD111" s="7">
        <f>'[4]Plan de Acción-metas'!AS33</f>
        <v>1949291925.97</v>
      </c>
      <c r="DE111" s="20">
        <f>'[4]Plan de Acción-metas'!AT33</f>
        <v>0</v>
      </c>
      <c r="DF111" s="53">
        <f t="shared" si="42"/>
        <v>32081242941.300003</v>
      </c>
      <c r="DG111" s="54">
        <f>'[4]Plan de Acción-metas'!AV33</f>
        <v>28572422604.529999</v>
      </c>
      <c r="DH111" s="68">
        <f>'[4]Plan de Acción-metas'!AW33</f>
        <v>28572422604.529999</v>
      </c>
      <c r="DI111" s="69">
        <f t="shared" si="43"/>
        <v>0.96841033908798357</v>
      </c>
      <c r="DJ111" s="63">
        <f t="shared" si="44"/>
        <v>0.86249243876387105</v>
      </c>
      <c r="DK111" s="64">
        <f t="shared" si="45"/>
        <v>0.86249243876387105</v>
      </c>
      <c r="DL111" s="25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8"/>
      <c r="ES111" s="8"/>
      <c r="ET111" s="8"/>
      <c r="EU111" s="9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8"/>
      <c r="GB111" s="8"/>
      <c r="GC111" s="8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8"/>
      <c r="HK111" s="8"/>
      <c r="HL111" s="70"/>
      <c r="HM111" s="72" t="str">
        <f>'[1]Plan Indicativo'!BL111</f>
        <v>Secretaría de Infraestructura</v>
      </c>
    </row>
    <row r="112" spans="1:221" ht="30">
      <c r="A112" s="18">
        <f>'[1]Plan Indicativo'!A112</f>
        <v>104</v>
      </c>
      <c r="B112" s="4" t="str">
        <f>'[1]Plan Indicativo'!B112</f>
        <v>LE-2</v>
      </c>
      <c r="C112" s="5" t="str">
        <f>'[1]Plan Indicativo'!C112</f>
        <v>Territorio seguro que progresa</v>
      </c>
      <c r="D112" s="5" t="str">
        <f>'[1]Plan Indicativo'!D112</f>
        <v>Transporte.</v>
      </c>
      <c r="E112" s="4">
        <f>'[1]Plan Indicativo'!E112</f>
        <v>24</v>
      </c>
      <c r="F112" s="6" t="str">
        <f>'[1]Plan Indicativo'!F112</f>
        <v>Mejorar el Índice de competitividad de Bucaramanga 6,47 puntos</v>
      </c>
      <c r="G112" s="6" t="str">
        <f>'[1]Plan Indicativo'!G112</f>
        <v>Disminuir a 13,3 la tasa de mortalidad por accidentes de transporte terreste</v>
      </c>
      <c r="H112" s="4" t="str">
        <f>'[1]Plan Indicativo'!H112</f>
        <v>050020022</v>
      </c>
      <c r="I112" s="6" t="str">
        <f>'[1]Plan Indicativo'!I112</f>
        <v>Salud - Tasa ajustada de mortalidad por accidentes de transporte terrestre</v>
      </c>
      <c r="J112" s="4">
        <f>'[1]Plan Indicativo'!J112</f>
        <v>14.47</v>
      </c>
      <c r="K112" s="4">
        <f>'[1]Plan Indicativo'!K112</f>
        <v>13.3</v>
      </c>
      <c r="L112" s="4" t="str">
        <f>'[1]Plan Indicativo'!L112</f>
        <v>2402</v>
      </c>
      <c r="M112" s="5" t="str">
        <f>'[1]Plan Indicativo'!M112</f>
        <v>Infraestructura red vial regional (2402)</v>
      </c>
      <c r="N112" s="4" t="str">
        <f>'[1]Plan Indicativo'!N112</f>
        <v>2402115</v>
      </c>
      <c r="O112" s="6" t="str">
        <f>'[1]Plan Indicativo'!O112</f>
        <v>Realizar mantenimiento periódico o rutinario a 80 Km de vías urbanas</v>
      </c>
      <c r="P112" s="4">
        <f>'[1]Plan Indicativo'!P112</f>
        <v>240211500</v>
      </c>
      <c r="Q112" s="6" t="str">
        <f>'[1]Plan Indicativo'!Q112</f>
        <v>Vía urbana con mantenimiento periódico o rutinario (240211500)</v>
      </c>
      <c r="R112" s="4" t="str">
        <f>'[1]Plan Indicativo'!AC112</f>
        <v>Acumulativa</v>
      </c>
      <c r="S112" s="4">
        <f>'[1]Plan Indicativo'!AD112</f>
        <v>11</v>
      </c>
      <c r="T112" s="7">
        <f>'[1]Plan Indicativo'!R112</f>
        <v>0</v>
      </c>
      <c r="U112" s="4" t="str">
        <f>'[1]Plan Indicativo'!S112</f>
        <v>Kilómetros</v>
      </c>
      <c r="V112" s="20">
        <f>'[1]Plan Indicativo'!T112</f>
        <v>80</v>
      </c>
      <c r="W112" s="116">
        <f>'[1]Plan Indicativo'!U112</f>
        <v>0</v>
      </c>
      <c r="X112" s="158">
        <f>'[1]Plan Indicativo'!V112</f>
        <v>0</v>
      </c>
      <c r="Y112" s="189">
        <f>'[1]Plan Indicativo'!W112</f>
        <v>0</v>
      </c>
      <c r="Z112" s="158">
        <f>'[1]Plan Indicativo'!X112</f>
        <v>0</v>
      </c>
      <c r="AA112" s="113">
        <f>'[1]Plan Indicativo'!Y112</f>
        <v>40</v>
      </c>
      <c r="AB112" s="158">
        <f>'[1]Plan Indicativo'!Z112</f>
        <v>0.5</v>
      </c>
      <c r="AC112" s="113">
        <f>'[1]Plan Indicativo'!AA112</f>
        <v>40</v>
      </c>
      <c r="AD112" s="24">
        <f>'[1]Plan Indicativo'!AB112</f>
        <v>0.5</v>
      </c>
      <c r="AE112" s="116">
        <v>0</v>
      </c>
      <c r="AF112" s="113">
        <f>'[4]Plan de Acción-metas'!O34</f>
        <v>0</v>
      </c>
      <c r="AG112" s="113"/>
      <c r="AH112" s="259"/>
      <c r="AI112" s="11" t="str">
        <f t="shared" si="49"/>
        <v xml:space="preserve"> -</v>
      </c>
      <c r="AJ112" s="99" t="str">
        <f t="shared" si="27"/>
        <v xml:space="preserve"> -</v>
      </c>
      <c r="AK112" s="11" t="str">
        <f t="shared" si="31"/>
        <v xml:space="preserve"> -</v>
      </c>
      <c r="AL112" s="75" t="str">
        <f t="shared" si="28"/>
        <v xml:space="preserve"> -</v>
      </c>
      <c r="AM112" s="11">
        <f t="shared" si="32"/>
        <v>0</v>
      </c>
      <c r="AN112" s="75">
        <f t="shared" si="29"/>
        <v>0</v>
      </c>
      <c r="AO112" s="11">
        <f t="shared" si="33"/>
        <v>0</v>
      </c>
      <c r="AP112" s="75">
        <f t="shared" si="30"/>
        <v>0</v>
      </c>
      <c r="AQ112" s="12">
        <f t="shared" si="34"/>
        <v>0</v>
      </c>
      <c r="AR112" s="11">
        <f t="shared" si="48"/>
        <v>0</v>
      </c>
      <c r="AS112" s="100">
        <f t="shared" si="35"/>
        <v>0</v>
      </c>
      <c r="AT112" s="25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20"/>
      <c r="BH112" s="48">
        <f t="shared" si="36"/>
        <v>0</v>
      </c>
      <c r="BI112" s="23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20"/>
      <c r="BW112" s="53">
        <f t="shared" si="37"/>
        <v>0</v>
      </c>
      <c r="BX112" s="54">
        <v>0</v>
      </c>
      <c r="BY112" s="55">
        <v>0</v>
      </c>
      <c r="BZ112" s="62" t="str">
        <f t="shared" si="38"/>
        <v xml:space="preserve"> -</v>
      </c>
      <c r="CA112" s="63" t="str">
        <f t="shared" si="39"/>
        <v xml:space="preserve"> -</v>
      </c>
      <c r="CB112" s="64" t="str">
        <f t="shared" si="40"/>
        <v xml:space="preserve"> -</v>
      </c>
      <c r="CC112" s="23">
        <f>'[4]Plan de Acción-metas'!R34</f>
        <v>0</v>
      </c>
      <c r="CD112" s="7">
        <f>'[4]Plan de Acción-metas'!S34</f>
        <v>0</v>
      </c>
      <c r="CE112" s="7">
        <f>'[4]Plan de Acción-metas'!T34</f>
        <v>0</v>
      </c>
      <c r="CF112" s="7">
        <f>'[4]Plan de Acción-metas'!U34</f>
        <v>0</v>
      </c>
      <c r="CG112" s="7">
        <f>'[4]Plan de Acción-metas'!V34</f>
        <v>0</v>
      </c>
      <c r="CH112" s="7">
        <f>'[4]Plan de Acción-metas'!W34</f>
        <v>0</v>
      </c>
      <c r="CI112" s="7">
        <f>'[4]Plan de Acción-metas'!X34</f>
        <v>0</v>
      </c>
      <c r="CJ112" s="7">
        <f>'[4]Plan de Acción-metas'!Y34</f>
        <v>0</v>
      </c>
      <c r="CK112" s="7">
        <f>'[4]Plan de Acción-metas'!Z34</f>
        <v>0</v>
      </c>
      <c r="CL112" s="7">
        <f>'[4]Plan de Acción-metas'!AA34</f>
        <v>0</v>
      </c>
      <c r="CM112" s="7">
        <f>'[4]Plan de Acción-metas'!AB34</f>
        <v>0</v>
      </c>
      <c r="CN112" s="7">
        <f>'[4]Plan de Acción-metas'!AC34</f>
        <v>0</v>
      </c>
      <c r="CO112" s="7">
        <f>'[4]Plan de Acción-metas'!AD34</f>
        <v>0</v>
      </c>
      <c r="CP112" s="20">
        <f>'[4]Plan de Acción-metas'!AE34</f>
        <v>0</v>
      </c>
      <c r="CQ112" s="48">
        <f t="shared" si="41"/>
        <v>0</v>
      </c>
      <c r="CR112" s="23">
        <f>'[4]Plan de Acción-metas'!AG34</f>
        <v>0</v>
      </c>
      <c r="CS112" s="7">
        <f>'[4]Plan de Acción-metas'!AH34</f>
        <v>0</v>
      </c>
      <c r="CT112" s="7">
        <f>'[4]Plan de Acción-metas'!AI34</f>
        <v>0</v>
      </c>
      <c r="CU112" s="7">
        <f>'[4]Plan de Acción-metas'!AJ34</f>
        <v>0</v>
      </c>
      <c r="CV112" s="7">
        <f>'[4]Plan de Acción-metas'!AK34</f>
        <v>0</v>
      </c>
      <c r="CW112" s="7">
        <f>'[4]Plan de Acción-metas'!AL34</f>
        <v>0</v>
      </c>
      <c r="CX112" s="7">
        <f>'[4]Plan de Acción-metas'!AM34</f>
        <v>0</v>
      </c>
      <c r="CY112" s="7">
        <f>'[4]Plan de Acción-metas'!AN34</f>
        <v>0</v>
      </c>
      <c r="CZ112" s="7">
        <f>'[4]Plan de Acción-metas'!AO34</f>
        <v>0</v>
      </c>
      <c r="DA112" s="7">
        <f>'[4]Plan de Acción-metas'!AP34</f>
        <v>0</v>
      </c>
      <c r="DB112" s="7">
        <f>'[4]Plan de Acción-metas'!AQ34</f>
        <v>0</v>
      </c>
      <c r="DC112" s="7">
        <f>'[4]Plan de Acción-metas'!AR34</f>
        <v>0</v>
      </c>
      <c r="DD112" s="7">
        <f>'[4]Plan de Acción-metas'!AS34</f>
        <v>0</v>
      </c>
      <c r="DE112" s="20">
        <f>'[4]Plan de Acción-metas'!AT34</f>
        <v>0</v>
      </c>
      <c r="DF112" s="53">
        <f t="shared" si="42"/>
        <v>0</v>
      </c>
      <c r="DG112" s="54">
        <f>'[4]Plan de Acción-metas'!AV34</f>
        <v>0</v>
      </c>
      <c r="DH112" s="68">
        <f>'[4]Plan de Acción-metas'!AW34</f>
        <v>0</v>
      </c>
      <c r="DI112" s="69" t="str">
        <f t="shared" si="43"/>
        <v xml:space="preserve"> -</v>
      </c>
      <c r="DJ112" s="63" t="str">
        <f t="shared" si="44"/>
        <v xml:space="preserve"> -</v>
      </c>
      <c r="DK112" s="64" t="str">
        <f t="shared" si="45"/>
        <v xml:space="preserve"> -</v>
      </c>
      <c r="DL112" s="25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8"/>
      <c r="ES112" s="8"/>
      <c r="ET112" s="8"/>
      <c r="EU112" s="9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8"/>
      <c r="GB112" s="8"/>
      <c r="GC112" s="8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8"/>
      <c r="HK112" s="8"/>
      <c r="HL112" s="70"/>
      <c r="HM112" s="72" t="str">
        <f>'[1]Plan Indicativo'!BL112</f>
        <v>Secretaría de Infraestructura</v>
      </c>
    </row>
    <row r="113" spans="1:221" ht="30">
      <c r="A113" s="18">
        <f>'[1]Plan Indicativo'!A113</f>
        <v>105</v>
      </c>
      <c r="B113" s="4" t="str">
        <f>'[1]Plan Indicativo'!B113</f>
        <v>LE-2</v>
      </c>
      <c r="C113" s="5" t="str">
        <f>'[1]Plan Indicativo'!C113</f>
        <v>Territorio seguro que progresa</v>
      </c>
      <c r="D113" s="5" t="str">
        <f>'[1]Plan Indicativo'!D113</f>
        <v>Transporte.</v>
      </c>
      <c r="E113" s="4">
        <f>'[1]Plan Indicativo'!E113</f>
        <v>24</v>
      </c>
      <c r="F113" s="6" t="str">
        <f>'[1]Plan Indicativo'!F113</f>
        <v>Mejorar el Índice de competitividad de Bucaramanga 6,47 puntos</v>
      </c>
      <c r="G113" s="6" t="str">
        <f>'[1]Plan Indicativo'!G113</f>
        <v>Disminuir a 13,3 la tasa de mortalidad por accidentes de transporte terreste</v>
      </c>
      <c r="H113" s="4" t="str">
        <f>'[1]Plan Indicativo'!H113</f>
        <v>050020022</v>
      </c>
      <c r="I113" s="6" t="str">
        <f>'[1]Plan Indicativo'!I113</f>
        <v>Salud - Tasa ajustada de mortalidad por accidentes de transporte terrestre</v>
      </c>
      <c r="J113" s="4">
        <f>'[1]Plan Indicativo'!J113</f>
        <v>14.47</v>
      </c>
      <c r="K113" s="4">
        <f>'[1]Plan Indicativo'!K113</f>
        <v>13.3</v>
      </c>
      <c r="L113" s="4" t="str">
        <f>'[1]Plan Indicativo'!L113</f>
        <v>2402</v>
      </c>
      <c r="M113" s="5" t="str">
        <f>'[1]Plan Indicativo'!M113</f>
        <v>Infraestructura red vial regional (2402)</v>
      </c>
      <c r="N113" s="4" t="str">
        <f>'[1]Plan Indicativo'!N113</f>
        <v>2402042</v>
      </c>
      <c r="O113" s="6" t="str">
        <f>'[1]Plan Indicativo'!O113</f>
        <v>Construir 5.000 metros líneales de placa huella en la zona rural</v>
      </c>
      <c r="P113" s="4">
        <f>'[1]Plan Indicativo'!P113</f>
        <v>240204200</v>
      </c>
      <c r="Q113" s="6" t="str">
        <f>'[1]Plan Indicativo'!Q113</f>
        <v>Placa huella construida (240204200)</v>
      </c>
      <c r="R113" s="4" t="str">
        <f>'[1]Plan Indicativo'!AC113</f>
        <v>Acumulativa</v>
      </c>
      <c r="S113" s="4">
        <f>'[1]Plan Indicativo'!AD113</f>
        <v>11</v>
      </c>
      <c r="T113" s="7">
        <f>'[1]Plan Indicativo'!R113</f>
        <v>4660</v>
      </c>
      <c r="U113" s="5" t="str">
        <f>'[1]Plan Indicativo'!S113</f>
        <v>Metros lineales</v>
      </c>
      <c r="V113" s="20">
        <f>'[1]Plan Indicativo'!T113</f>
        <v>5000</v>
      </c>
      <c r="W113" s="116">
        <f>'[1]Plan Indicativo'!U113</f>
        <v>690</v>
      </c>
      <c r="X113" s="158">
        <f>'[1]Plan Indicativo'!V113</f>
        <v>0.13800000000000001</v>
      </c>
      <c r="Y113" s="189">
        <f>'[1]Plan Indicativo'!W113</f>
        <v>4000</v>
      </c>
      <c r="Z113" s="158">
        <f>'[1]Plan Indicativo'!X113</f>
        <v>0.8</v>
      </c>
      <c r="AA113" s="113">
        <f>'[1]Plan Indicativo'!Y113</f>
        <v>310</v>
      </c>
      <c r="AB113" s="158">
        <f>'[1]Plan Indicativo'!Z113</f>
        <v>6.2E-2</v>
      </c>
      <c r="AC113" s="113">
        <f>'[1]Plan Indicativo'!AA113</f>
        <v>0</v>
      </c>
      <c r="AD113" s="24">
        <f>'[1]Plan Indicativo'!AB113</f>
        <v>0</v>
      </c>
      <c r="AE113" s="116">
        <v>690</v>
      </c>
      <c r="AF113" s="113">
        <f>'[4]Plan de Acción-metas'!O35</f>
        <v>3049</v>
      </c>
      <c r="AG113" s="113"/>
      <c r="AH113" s="259"/>
      <c r="AI113" s="11">
        <f t="shared" si="49"/>
        <v>1</v>
      </c>
      <c r="AJ113" s="99">
        <f t="shared" si="27"/>
        <v>1</v>
      </c>
      <c r="AK113" s="11">
        <f t="shared" si="31"/>
        <v>0.76224999999999998</v>
      </c>
      <c r="AL113" s="75">
        <f t="shared" si="28"/>
        <v>0.76224999999999998</v>
      </c>
      <c r="AM113" s="11">
        <f t="shared" si="32"/>
        <v>0</v>
      </c>
      <c r="AN113" s="75">
        <f t="shared" si="29"/>
        <v>0</v>
      </c>
      <c r="AO113" s="11" t="str">
        <f t="shared" si="33"/>
        <v xml:space="preserve"> -</v>
      </c>
      <c r="AP113" s="75" t="str">
        <f t="shared" si="30"/>
        <v xml:space="preserve"> -</v>
      </c>
      <c r="AQ113" s="12">
        <f t="shared" si="34"/>
        <v>0.74780000000000002</v>
      </c>
      <c r="AR113" s="11">
        <f t="shared" si="48"/>
        <v>0.74780000000000002</v>
      </c>
      <c r="AS113" s="100">
        <f t="shared" si="35"/>
        <v>0.74780000000000002</v>
      </c>
      <c r="AT113" s="25">
        <v>2724902982</v>
      </c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20"/>
      <c r="BH113" s="48">
        <f t="shared" si="36"/>
        <v>2724902982</v>
      </c>
      <c r="BI113" s="23">
        <v>1135777921</v>
      </c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20"/>
      <c r="BW113" s="53">
        <f t="shared" si="37"/>
        <v>1135777921</v>
      </c>
      <c r="BX113" s="54">
        <v>970112125.38999999</v>
      </c>
      <c r="BY113" s="55">
        <v>970112125.38999999</v>
      </c>
      <c r="BZ113" s="62">
        <f t="shared" si="38"/>
        <v>0.4168140768690311</v>
      </c>
      <c r="CA113" s="63">
        <f t="shared" si="39"/>
        <v>0.35601712493923937</v>
      </c>
      <c r="CB113" s="64">
        <f t="shared" si="40"/>
        <v>0.35601712493923937</v>
      </c>
      <c r="CC113" s="23">
        <f>'[4]Plan de Acción-metas'!R35</f>
        <v>5122592280</v>
      </c>
      <c r="CD113" s="7">
        <f>'[4]Plan de Acción-metas'!S35</f>
        <v>0</v>
      </c>
      <c r="CE113" s="7">
        <f>'[4]Plan de Acción-metas'!T35</f>
        <v>0</v>
      </c>
      <c r="CF113" s="7">
        <f>'[4]Plan de Acción-metas'!U35</f>
        <v>0</v>
      </c>
      <c r="CG113" s="7">
        <f>'[4]Plan de Acción-metas'!V35</f>
        <v>0</v>
      </c>
      <c r="CH113" s="7">
        <f>'[4]Plan de Acción-metas'!W35</f>
        <v>0</v>
      </c>
      <c r="CI113" s="7">
        <f>'[4]Plan de Acción-metas'!X35</f>
        <v>0</v>
      </c>
      <c r="CJ113" s="7">
        <f>'[4]Plan de Acción-metas'!Y35</f>
        <v>0</v>
      </c>
      <c r="CK113" s="7">
        <f>'[4]Plan de Acción-metas'!Z35</f>
        <v>0</v>
      </c>
      <c r="CL113" s="7">
        <f>'[4]Plan de Acción-metas'!AA35</f>
        <v>0</v>
      </c>
      <c r="CM113" s="7">
        <f>'[4]Plan de Acción-metas'!AB35</f>
        <v>0</v>
      </c>
      <c r="CN113" s="7">
        <f>'[4]Plan de Acción-metas'!AC35</f>
        <v>0</v>
      </c>
      <c r="CO113" s="7">
        <f>'[4]Plan de Acción-metas'!AD35</f>
        <v>4400000000</v>
      </c>
      <c r="CP113" s="20">
        <f>'[4]Plan de Acción-metas'!AE35</f>
        <v>0</v>
      </c>
      <c r="CQ113" s="48">
        <f t="shared" si="41"/>
        <v>9522592280</v>
      </c>
      <c r="CR113" s="23">
        <f>'[4]Plan de Acción-metas'!AG35</f>
        <v>4112543505</v>
      </c>
      <c r="CS113" s="7">
        <f>'[4]Plan de Acción-metas'!AH35</f>
        <v>0</v>
      </c>
      <c r="CT113" s="7">
        <f>'[4]Plan de Acción-metas'!AI35</f>
        <v>0</v>
      </c>
      <c r="CU113" s="7">
        <f>'[4]Plan de Acción-metas'!AJ35</f>
        <v>0</v>
      </c>
      <c r="CV113" s="7">
        <f>'[4]Plan de Acción-metas'!AK35</f>
        <v>0</v>
      </c>
      <c r="CW113" s="7">
        <f>'[4]Plan de Acción-metas'!AL35</f>
        <v>0</v>
      </c>
      <c r="CX113" s="7">
        <f>'[4]Plan de Acción-metas'!AM35</f>
        <v>0</v>
      </c>
      <c r="CY113" s="7">
        <f>'[4]Plan de Acción-metas'!AN35</f>
        <v>0</v>
      </c>
      <c r="CZ113" s="7">
        <f>'[4]Plan de Acción-metas'!AO35</f>
        <v>0</v>
      </c>
      <c r="DA113" s="7">
        <f>'[4]Plan de Acción-metas'!AP35</f>
        <v>0</v>
      </c>
      <c r="DB113" s="7">
        <f>'[4]Plan de Acción-metas'!AQ35</f>
        <v>0</v>
      </c>
      <c r="DC113" s="7">
        <f>'[4]Plan de Acción-metas'!AR35</f>
        <v>0</v>
      </c>
      <c r="DD113" s="7">
        <f>'[4]Plan de Acción-metas'!AS35</f>
        <v>4399764092.5</v>
      </c>
      <c r="DE113" s="20">
        <f>'[4]Plan de Acción-metas'!AT35</f>
        <v>0</v>
      </c>
      <c r="DF113" s="53">
        <f t="shared" si="42"/>
        <v>8512307597.5</v>
      </c>
      <c r="DG113" s="54">
        <f>'[4]Plan de Acción-metas'!AV35</f>
        <v>8448552455</v>
      </c>
      <c r="DH113" s="68">
        <f>'[4]Plan de Acción-metas'!AW35</f>
        <v>8444552455</v>
      </c>
      <c r="DI113" s="69">
        <f t="shared" si="43"/>
        <v>0.89390654846980389</v>
      </c>
      <c r="DJ113" s="63">
        <f t="shared" si="44"/>
        <v>0.88721140279671828</v>
      </c>
      <c r="DK113" s="64">
        <f t="shared" si="45"/>
        <v>0.88679134910940449</v>
      </c>
      <c r="DL113" s="25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8"/>
      <c r="ES113" s="8"/>
      <c r="ET113" s="8"/>
      <c r="EU113" s="9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8"/>
      <c r="GB113" s="8"/>
      <c r="GC113" s="8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8"/>
      <c r="HK113" s="8"/>
      <c r="HL113" s="70"/>
      <c r="HM113" s="72" t="str">
        <f>'[1]Plan Indicativo'!BL113</f>
        <v>Secretaría de Infraestructura</v>
      </c>
    </row>
    <row r="114" spans="1:221" ht="45">
      <c r="A114" s="18">
        <f>'[1]Plan Indicativo'!A114</f>
        <v>106</v>
      </c>
      <c r="B114" s="4" t="str">
        <f>'[1]Plan Indicativo'!B114</f>
        <v>LE-2</v>
      </c>
      <c r="C114" s="5" t="str">
        <f>'[1]Plan Indicativo'!C114</f>
        <v>Territorio seguro que progresa</v>
      </c>
      <c r="D114" s="5" t="str">
        <f>'[1]Plan Indicativo'!D114</f>
        <v>Transporte.</v>
      </c>
      <c r="E114" s="4">
        <f>'[1]Plan Indicativo'!E114</f>
        <v>24</v>
      </c>
      <c r="F114" s="6" t="str">
        <f>'[1]Plan Indicativo'!F114</f>
        <v>Mejorar el Índice de competitividad de Bucaramanga 6,47 puntos</v>
      </c>
      <c r="G114" s="6" t="str">
        <f>'[1]Plan Indicativo'!G114</f>
        <v>Disminuir a 13,3 la tasa de mortalidad por accidentes de transporte terreste</v>
      </c>
      <c r="H114" s="4" t="str">
        <f>'[1]Plan Indicativo'!H114</f>
        <v>050020022</v>
      </c>
      <c r="I114" s="6" t="str">
        <f>'[1]Plan Indicativo'!I114</f>
        <v>Salud - Tasa ajustada de mortalidad por accidentes de transporte terrestre</v>
      </c>
      <c r="J114" s="4">
        <f>'[1]Plan Indicativo'!J114</f>
        <v>14.47</v>
      </c>
      <c r="K114" s="4">
        <f>'[1]Plan Indicativo'!K114</f>
        <v>13.3</v>
      </c>
      <c r="L114" s="4" t="str">
        <f>'[1]Plan Indicativo'!L114</f>
        <v>2402</v>
      </c>
      <c r="M114" s="5" t="str">
        <f>'[1]Plan Indicativo'!M114</f>
        <v>Infraestructura red vial regional (2402)</v>
      </c>
      <c r="N114" s="4" t="str">
        <f>'[1]Plan Indicativo'!N114</f>
        <v>2402112</v>
      </c>
      <c r="O114" s="6" t="str">
        <f>'[1]Plan Indicativo'!O114</f>
        <v xml:space="preserve">Realizar el mantenimiento periódico o rutinario a 110 Km de Vías terciarias de la malla vial rural de la ciudad por año. </v>
      </c>
      <c r="P114" s="4">
        <f>'[1]Plan Indicativo'!P114</f>
        <v>240211200</v>
      </c>
      <c r="Q114" s="6" t="str">
        <f>'[1]Plan Indicativo'!Q114</f>
        <v>Vía terciaria con mantenimiento periódico o rutinario (240211200)</v>
      </c>
      <c r="R114" s="4" t="str">
        <f>'[1]Plan Indicativo'!AC114</f>
        <v>No Acumulativa</v>
      </c>
      <c r="S114" s="4">
        <f>'[1]Plan Indicativo'!AD114</f>
        <v>11</v>
      </c>
      <c r="T114" s="7">
        <f>'[1]Plan Indicativo'!R114</f>
        <v>110</v>
      </c>
      <c r="U114" s="4" t="str">
        <f>'[1]Plan Indicativo'!S114</f>
        <v>Kilómetros</v>
      </c>
      <c r="V114" s="20">
        <f>'[1]Plan Indicativo'!T114</f>
        <v>110</v>
      </c>
      <c r="W114" s="116">
        <f>'[1]Plan Indicativo'!U114</f>
        <v>0</v>
      </c>
      <c r="X114" s="158">
        <f>'[1]Plan Indicativo'!V114</f>
        <v>0</v>
      </c>
      <c r="Y114" s="189">
        <f>'[1]Plan Indicativo'!W114</f>
        <v>110</v>
      </c>
      <c r="Z114" s="158">
        <f>'[1]Plan Indicativo'!X114</f>
        <v>0.33</v>
      </c>
      <c r="AA114" s="113">
        <f>'[1]Plan Indicativo'!Y114</f>
        <v>110</v>
      </c>
      <c r="AB114" s="158">
        <f>'[1]Plan Indicativo'!Z114</f>
        <v>0.33</v>
      </c>
      <c r="AC114" s="113">
        <f>'[1]Plan Indicativo'!AA114</f>
        <v>110</v>
      </c>
      <c r="AD114" s="24">
        <f>'[1]Plan Indicativo'!AB114</f>
        <v>0.34</v>
      </c>
      <c r="AE114" s="116">
        <v>6.4</v>
      </c>
      <c r="AF114" s="113">
        <f>'[4]Plan de Acción-metas'!O36</f>
        <v>221</v>
      </c>
      <c r="AG114" s="113"/>
      <c r="AH114" s="259"/>
      <c r="AI114" s="11" t="str">
        <f t="shared" si="49"/>
        <v xml:space="preserve"> -</v>
      </c>
      <c r="AJ114" s="99" t="str">
        <f t="shared" si="27"/>
        <v xml:space="preserve"> -</v>
      </c>
      <c r="AK114" s="11">
        <f t="shared" si="31"/>
        <v>2.0090909090909093</v>
      </c>
      <c r="AL114" s="75">
        <f t="shared" si="28"/>
        <v>1</v>
      </c>
      <c r="AM114" s="11">
        <f t="shared" si="32"/>
        <v>0</v>
      </c>
      <c r="AN114" s="75">
        <f t="shared" si="29"/>
        <v>0</v>
      </c>
      <c r="AO114" s="11">
        <f t="shared" si="33"/>
        <v>0</v>
      </c>
      <c r="AP114" s="75">
        <f t="shared" si="30"/>
        <v>0</v>
      </c>
      <c r="AQ114" s="12">
        <f t="shared" si="34"/>
        <v>0.33333333333333331</v>
      </c>
      <c r="AR114" s="11">
        <f>+AVERAGE(AL114,AN114,AP114)</f>
        <v>0.33333333333333331</v>
      </c>
      <c r="AS114" s="100">
        <f t="shared" si="35"/>
        <v>0.33333333333333331</v>
      </c>
      <c r="AT114" s="25"/>
      <c r="AU114" s="7"/>
      <c r="AV114" s="7"/>
      <c r="AW114" s="7"/>
      <c r="AX114" s="7"/>
      <c r="AY114" s="7">
        <v>1620379446</v>
      </c>
      <c r="AZ114" s="7"/>
      <c r="BA114" s="7"/>
      <c r="BB114" s="7"/>
      <c r="BC114" s="7"/>
      <c r="BD114" s="7"/>
      <c r="BE114" s="7"/>
      <c r="BF114" s="7"/>
      <c r="BG114" s="20"/>
      <c r="BH114" s="48">
        <f t="shared" si="36"/>
        <v>1620379446</v>
      </c>
      <c r="BI114" s="23"/>
      <c r="BJ114" s="7"/>
      <c r="BK114" s="7"/>
      <c r="BL114" s="7"/>
      <c r="BM114" s="7"/>
      <c r="BN114" s="7">
        <v>751055900</v>
      </c>
      <c r="BO114" s="7"/>
      <c r="BP114" s="7"/>
      <c r="BQ114" s="7"/>
      <c r="BR114" s="7"/>
      <c r="BS114" s="7"/>
      <c r="BT114" s="7"/>
      <c r="BU114" s="7"/>
      <c r="BV114" s="20"/>
      <c r="BW114" s="53">
        <f t="shared" si="37"/>
        <v>751055900</v>
      </c>
      <c r="BX114" s="54">
        <v>516328831</v>
      </c>
      <c r="BY114" s="55">
        <v>360230242</v>
      </c>
      <c r="BZ114" s="62">
        <f t="shared" si="38"/>
        <v>0.46350618792038173</v>
      </c>
      <c r="CA114" s="63">
        <f t="shared" si="39"/>
        <v>0.31864686526022495</v>
      </c>
      <c r="CB114" s="64">
        <f t="shared" si="40"/>
        <v>0.22231227561497963</v>
      </c>
      <c r="CC114" s="23">
        <f>'[4]Plan de Acción-metas'!R36</f>
        <v>3000000000</v>
      </c>
      <c r="CD114" s="7">
        <f>'[4]Plan de Acción-metas'!S36</f>
        <v>0</v>
      </c>
      <c r="CE114" s="7">
        <f>'[4]Plan de Acción-metas'!T36</f>
        <v>0</v>
      </c>
      <c r="CF114" s="7">
        <f>'[4]Plan de Acción-metas'!U36</f>
        <v>0</v>
      </c>
      <c r="CG114" s="7">
        <f>'[4]Plan de Acción-metas'!V36</f>
        <v>0</v>
      </c>
      <c r="CH114" s="7">
        <f>'[4]Plan de Acción-metas'!W36</f>
        <v>0</v>
      </c>
      <c r="CI114" s="7">
        <f>'[4]Plan de Acción-metas'!X36</f>
        <v>0</v>
      </c>
      <c r="CJ114" s="7">
        <f>'[4]Plan de Acción-metas'!Y36</f>
        <v>0</v>
      </c>
      <c r="CK114" s="7">
        <f>'[4]Plan de Acción-metas'!Z36</f>
        <v>0</v>
      </c>
      <c r="CL114" s="7">
        <f>'[4]Plan de Acción-metas'!AA36</f>
        <v>0</v>
      </c>
      <c r="CM114" s="7">
        <f>'[4]Plan de Acción-metas'!AB36</f>
        <v>0</v>
      </c>
      <c r="CN114" s="7">
        <f>'[4]Plan de Acción-metas'!AC36</f>
        <v>0</v>
      </c>
      <c r="CO114" s="7">
        <f>'[4]Plan de Acción-metas'!AD36</f>
        <v>0</v>
      </c>
      <c r="CP114" s="20">
        <f>'[4]Plan de Acción-metas'!AE36</f>
        <v>0</v>
      </c>
      <c r="CQ114" s="48">
        <f t="shared" si="41"/>
        <v>3000000000</v>
      </c>
      <c r="CR114" s="23">
        <f>'[4]Plan de Acción-metas'!AG36</f>
        <v>3000000000</v>
      </c>
      <c r="CS114" s="7">
        <f>'[4]Plan de Acción-metas'!AH36</f>
        <v>0</v>
      </c>
      <c r="CT114" s="7">
        <f>'[4]Plan de Acción-metas'!AI36</f>
        <v>0</v>
      </c>
      <c r="CU114" s="7">
        <f>'[4]Plan de Acción-metas'!AJ36</f>
        <v>0</v>
      </c>
      <c r="CV114" s="7">
        <f>'[4]Plan de Acción-metas'!AK36</f>
        <v>0</v>
      </c>
      <c r="CW114" s="7">
        <f>'[4]Plan de Acción-metas'!AL36</f>
        <v>0</v>
      </c>
      <c r="CX114" s="7">
        <f>'[4]Plan de Acción-metas'!AM36</f>
        <v>0</v>
      </c>
      <c r="CY114" s="7">
        <f>'[4]Plan de Acción-metas'!AN36</f>
        <v>0</v>
      </c>
      <c r="CZ114" s="7">
        <f>'[4]Plan de Acción-metas'!AO36</f>
        <v>0</v>
      </c>
      <c r="DA114" s="7">
        <f>'[4]Plan de Acción-metas'!AP36</f>
        <v>0</v>
      </c>
      <c r="DB114" s="7">
        <f>'[4]Plan de Acción-metas'!AQ36</f>
        <v>0</v>
      </c>
      <c r="DC114" s="7">
        <f>'[4]Plan de Acción-metas'!AR36</f>
        <v>0</v>
      </c>
      <c r="DD114" s="7">
        <f>'[4]Plan de Acción-metas'!AS36</f>
        <v>0</v>
      </c>
      <c r="DE114" s="20">
        <f>'[4]Plan de Acción-metas'!AT36</f>
        <v>0</v>
      </c>
      <c r="DF114" s="53">
        <f t="shared" si="42"/>
        <v>3000000000</v>
      </c>
      <c r="DG114" s="54">
        <f>'[4]Plan de Acción-metas'!AV36</f>
        <v>2859916391.5599999</v>
      </c>
      <c r="DH114" s="68">
        <f>'[4]Plan de Acción-metas'!AW36</f>
        <v>2859916391.5599999</v>
      </c>
      <c r="DI114" s="69">
        <f t="shared" si="43"/>
        <v>1</v>
      </c>
      <c r="DJ114" s="63">
        <f t="shared" si="44"/>
        <v>0.95330546385333337</v>
      </c>
      <c r="DK114" s="64">
        <f t="shared" si="45"/>
        <v>0.95330546385333337</v>
      </c>
      <c r="DL114" s="25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8"/>
      <c r="ES114" s="8"/>
      <c r="ET114" s="8"/>
      <c r="EU114" s="9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8"/>
      <c r="GB114" s="8"/>
      <c r="GC114" s="8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8"/>
      <c r="HK114" s="8"/>
      <c r="HL114" s="70"/>
      <c r="HM114" s="72" t="str">
        <f>'[1]Plan Indicativo'!BL114</f>
        <v>Secretaría de Infraestructura</v>
      </c>
    </row>
    <row r="115" spans="1:221" ht="30">
      <c r="A115" s="18">
        <f>'[1]Plan Indicativo'!A115</f>
        <v>107</v>
      </c>
      <c r="B115" s="4" t="str">
        <f>'[1]Plan Indicativo'!B115</f>
        <v>LE-2</v>
      </c>
      <c r="C115" s="5" t="str">
        <f>'[1]Plan Indicativo'!C115</f>
        <v>Territorio seguro que progresa</v>
      </c>
      <c r="D115" s="5" t="str">
        <f>'[1]Plan Indicativo'!D115</f>
        <v>Transporte.</v>
      </c>
      <c r="E115" s="4">
        <f>'[1]Plan Indicativo'!E115</f>
        <v>24</v>
      </c>
      <c r="F115" s="6" t="str">
        <f>'[1]Plan Indicativo'!F115</f>
        <v>Mejorar el Índice de competitividad de Bucaramanga 6,47 puntos</v>
      </c>
      <c r="G115" s="6" t="str">
        <f>'[1]Plan Indicativo'!G115</f>
        <v>Disminuir a 13,3 la tasa de mortalidad por accidentes de transporte terreste</v>
      </c>
      <c r="H115" s="4" t="str">
        <f>'[1]Plan Indicativo'!H115</f>
        <v>050020022</v>
      </c>
      <c r="I115" s="6" t="str">
        <f>'[1]Plan Indicativo'!I115</f>
        <v>Salud - Tasa ajustada de mortalidad por accidentes de transporte terrestre</v>
      </c>
      <c r="J115" s="4">
        <f>'[1]Plan Indicativo'!J115</f>
        <v>14.47</v>
      </c>
      <c r="K115" s="4">
        <f>'[1]Plan Indicativo'!K115</f>
        <v>13.3</v>
      </c>
      <c r="L115" s="4" t="str">
        <f>'[1]Plan Indicativo'!L115</f>
        <v>2402</v>
      </c>
      <c r="M115" s="5" t="str">
        <f>'[1]Plan Indicativo'!M115</f>
        <v>Infraestructura red vial regional (2402)</v>
      </c>
      <c r="N115" s="4" t="str">
        <f>'[1]Plan Indicativo'!N115</f>
        <v>2402070</v>
      </c>
      <c r="O115" s="6" t="str">
        <f>'[1]Plan Indicativo'!O115</f>
        <v>Construir 1 Paso deprimido en vía urbana de la ciudad</v>
      </c>
      <c r="P115" s="4">
        <f>'[1]Plan Indicativo'!P115</f>
        <v>240207000</v>
      </c>
      <c r="Q115" s="6" t="str">
        <f>'[1]Plan Indicativo'!Q115</f>
        <v>Paso deprimido construido en vía urbana (24020700)</v>
      </c>
      <c r="R115" s="4" t="str">
        <f>'[1]Plan Indicativo'!AC115</f>
        <v>Acumulativa</v>
      </c>
      <c r="S115" s="4">
        <f>'[1]Plan Indicativo'!AD115</f>
        <v>11</v>
      </c>
      <c r="T115" s="7">
        <f>'[1]Plan Indicativo'!R115</f>
        <v>0</v>
      </c>
      <c r="U115" s="4" t="str">
        <f>'[1]Plan Indicativo'!S115</f>
        <v>Número</v>
      </c>
      <c r="V115" s="20">
        <f>'[1]Plan Indicativo'!T115</f>
        <v>1</v>
      </c>
      <c r="W115" s="116">
        <f>'[1]Plan Indicativo'!U115</f>
        <v>0</v>
      </c>
      <c r="X115" s="158">
        <f>'[1]Plan Indicativo'!V115</f>
        <v>0</v>
      </c>
      <c r="Y115" s="189">
        <f>'[1]Plan Indicativo'!W115</f>
        <v>0</v>
      </c>
      <c r="Z115" s="158">
        <f>'[1]Plan Indicativo'!X115</f>
        <v>0</v>
      </c>
      <c r="AA115" s="261">
        <f>'[1]Plan Indicativo'!Y115</f>
        <v>0</v>
      </c>
      <c r="AB115" s="158">
        <f>'[1]Plan Indicativo'!Z115</f>
        <v>0</v>
      </c>
      <c r="AC115" s="261">
        <f>'[1]Plan Indicativo'!AA115</f>
        <v>1</v>
      </c>
      <c r="AD115" s="24">
        <f>'[1]Plan Indicativo'!AB115</f>
        <v>1</v>
      </c>
      <c r="AE115" s="260">
        <v>0</v>
      </c>
      <c r="AF115" s="261">
        <f>'[4]Plan de Acción-metas'!O37</f>
        <v>0</v>
      </c>
      <c r="AG115" s="261"/>
      <c r="AH115" s="262"/>
      <c r="AI115" s="11" t="str">
        <f t="shared" si="49"/>
        <v xml:space="preserve"> -</v>
      </c>
      <c r="AJ115" s="99" t="str">
        <f t="shared" si="27"/>
        <v xml:space="preserve"> -</v>
      </c>
      <c r="AK115" s="11" t="str">
        <f t="shared" si="31"/>
        <v xml:space="preserve"> -</v>
      </c>
      <c r="AL115" s="75" t="str">
        <f t="shared" si="28"/>
        <v xml:space="preserve"> -</v>
      </c>
      <c r="AM115" s="11" t="str">
        <f t="shared" si="32"/>
        <v xml:space="preserve"> -</v>
      </c>
      <c r="AN115" s="75" t="str">
        <f t="shared" si="29"/>
        <v xml:space="preserve"> -</v>
      </c>
      <c r="AO115" s="11">
        <f t="shared" si="33"/>
        <v>0</v>
      </c>
      <c r="AP115" s="75">
        <f t="shared" si="30"/>
        <v>0</v>
      </c>
      <c r="AQ115" s="12">
        <f t="shared" si="34"/>
        <v>0</v>
      </c>
      <c r="AR115" s="11">
        <f>+SUM(AE115:AH115)/V115</f>
        <v>0</v>
      </c>
      <c r="AS115" s="100">
        <f t="shared" si="35"/>
        <v>0</v>
      </c>
      <c r="AT115" s="25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20"/>
      <c r="BH115" s="48">
        <f t="shared" si="36"/>
        <v>0</v>
      </c>
      <c r="BI115" s="23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20"/>
      <c r="BW115" s="53">
        <f t="shared" si="37"/>
        <v>0</v>
      </c>
      <c r="BX115" s="54">
        <v>0</v>
      </c>
      <c r="BY115" s="55">
        <v>0</v>
      </c>
      <c r="BZ115" s="62" t="str">
        <f t="shared" si="38"/>
        <v xml:space="preserve"> -</v>
      </c>
      <c r="CA115" s="63" t="str">
        <f t="shared" si="39"/>
        <v xml:space="preserve"> -</v>
      </c>
      <c r="CB115" s="64" t="str">
        <f t="shared" si="40"/>
        <v xml:space="preserve"> -</v>
      </c>
      <c r="CC115" s="23">
        <f>'[4]Plan de Acción-metas'!R37</f>
        <v>0</v>
      </c>
      <c r="CD115" s="7">
        <f>'[4]Plan de Acción-metas'!S37</f>
        <v>0</v>
      </c>
      <c r="CE115" s="7">
        <f>'[4]Plan de Acción-metas'!T37</f>
        <v>0</v>
      </c>
      <c r="CF115" s="7">
        <f>'[4]Plan de Acción-metas'!U37</f>
        <v>0</v>
      </c>
      <c r="CG115" s="7">
        <f>'[4]Plan de Acción-metas'!V37</f>
        <v>0</v>
      </c>
      <c r="CH115" s="7">
        <f>'[4]Plan de Acción-metas'!W37</f>
        <v>0</v>
      </c>
      <c r="CI115" s="7">
        <f>'[4]Plan de Acción-metas'!X37</f>
        <v>0</v>
      </c>
      <c r="CJ115" s="7">
        <f>'[4]Plan de Acción-metas'!Y37</f>
        <v>0</v>
      </c>
      <c r="CK115" s="7">
        <f>'[4]Plan de Acción-metas'!Z37</f>
        <v>0</v>
      </c>
      <c r="CL115" s="7">
        <f>'[4]Plan de Acción-metas'!AA37</f>
        <v>0</v>
      </c>
      <c r="CM115" s="7">
        <f>'[4]Plan de Acción-metas'!AB37</f>
        <v>0</v>
      </c>
      <c r="CN115" s="7">
        <f>'[4]Plan de Acción-metas'!AC37</f>
        <v>0</v>
      </c>
      <c r="CO115" s="7">
        <f>'[4]Plan de Acción-metas'!AD37</f>
        <v>0</v>
      </c>
      <c r="CP115" s="20">
        <f>'[4]Plan de Acción-metas'!AE37</f>
        <v>0</v>
      </c>
      <c r="CQ115" s="48">
        <f t="shared" si="41"/>
        <v>0</v>
      </c>
      <c r="CR115" s="23">
        <f>'[4]Plan de Acción-metas'!AG37</f>
        <v>0</v>
      </c>
      <c r="CS115" s="7">
        <f>'[4]Plan de Acción-metas'!AH37</f>
        <v>0</v>
      </c>
      <c r="CT115" s="7">
        <f>'[4]Plan de Acción-metas'!AI37</f>
        <v>0</v>
      </c>
      <c r="CU115" s="7">
        <f>'[4]Plan de Acción-metas'!AJ37</f>
        <v>0</v>
      </c>
      <c r="CV115" s="7">
        <f>'[4]Plan de Acción-metas'!AK37</f>
        <v>0</v>
      </c>
      <c r="CW115" s="7">
        <f>'[4]Plan de Acción-metas'!AL37</f>
        <v>0</v>
      </c>
      <c r="CX115" s="7">
        <f>'[4]Plan de Acción-metas'!AM37</f>
        <v>0</v>
      </c>
      <c r="CY115" s="7">
        <f>'[4]Plan de Acción-metas'!AN37</f>
        <v>0</v>
      </c>
      <c r="CZ115" s="7">
        <f>'[4]Plan de Acción-metas'!AO37</f>
        <v>0</v>
      </c>
      <c r="DA115" s="7">
        <f>'[4]Plan de Acción-metas'!AP37</f>
        <v>0</v>
      </c>
      <c r="DB115" s="7">
        <f>'[4]Plan de Acción-metas'!AQ37</f>
        <v>0</v>
      </c>
      <c r="DC115" s="7">
        <f>'[4]Plan de Acción-metas'!AR37</f>
        <v>0</v>
      </c>
      <c r="DD115" s="7">
        <f>'[4]Plan de Acción-metas'!AS37</f>
        <v>0</v>
      </c>
      <c r="DE115" s="20">
        <f>'[4]Plan de Acción-metas'!AT37</f>
        <v>0</v>
      </c>
      <c r="DF115" s="53">
        <f t="shared" si="42"/>
        <v>0</v>
      </c>
      <c r="DG115" s="54">
        <f>'[4]Plan de Acción-metas'!AV37</f>
        <v>0</v>
      </c>
      <c r="DH115" s="68">
        <f>'[4]Plan de Acción-metas'!AW37</f>
        <v>0</v>
      </c>
      <c r="DI115" s="69" t="str">
        <f t="shared" si="43"/>
        <v xml:space="preserve"> -</v>
      </c>
      <c r="DJ115" s="63" t="str">
        <f t="shared" si="44"/>
        <v xml:space="preserve"> -</v>
      </c>
      <c r="DK115" s="64" t="str">
        <f t="shared" si="45"/>
        <v xml:space="preserve"> -</v>
      </c>
      <c r="DL115" s="25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8"/>
      <c r="ES115" s="8"/>
      <c r="ET115" s="8"/>
      <c r="EU115" s="9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8"/>
      <c r="GB115" s="8"/>
      <c r="GC115" s="8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8"/>
      <c r="HK115" s="8"/>
      <c r="HL115" s="70"/>
      <c r="HM115" s="72" t="str">
        <f>'[1]Plan Indicativo'!BL115</f>
        <v>Secretaría de Infraestructura</v>
      </c>
    </row>
    <row r="116" spans="1:221" ht="30">
      <c r="A116" s="18">
        <f>'[1]Plan Indicativo'!A116</f>
        <v>108</v>
      </c>
      <c r="B116" s="4" t="str">
        <f>'[1]Plan Indicativo'!B116</f>
        <v>LE-2</v>
      </c>
      <c r="C116" s="5" t="str">
        <f>'[1]Plan Indicativo'!C116</f>
        <v>Territorio seguro que progresa</v>
      </c>
      <c r="D116" s="5" t="str">
        <f>'[1]Plan Indicativo'!D116</f>
        <v>Transporte.</v>
      </c>
      <c r="E116" s="4">
        <f>'[1]Plan Indicativo'!E116</f>
        <v>24</v>
      </c>
      <c r="F116" s="6" t="str">
        <f>'[1]Plan Indicativo'!F116</f>
        <v>Mejorar el Índice de competitividad de Bucaramanga 6,47 puntos</v>
      </c>
      <c r="G116" s="6" t="str">
        <f>'[1]Plan Indicativo'!G116</f>
        <v>Disminuir a 13,3 la tasa de mortalidad por accidentes de transporte terreste</v>
      </c>
      <c r="H116" s="4" t="str">
        <f>'[1]Plan Indicativo'!H116</f>
        <v>050020022</v>
      </c>
      <c r="I116" s="6" t="str">
        <f>'[1]Plan Indicativo'!I116</f>
        <v>Salud - Tasa ajustada de mortalidad por accidentes de transporte terrestre</v>
      </c>
      <c r="J116" s="4">
        <f>'[1]Plan Indicativo'!J116</f>
        <v>14.47</v>
      </c>
      <c r="K116" s="4">
        <f>'[1]Plan Indicativo'!K116</f>
        <v>13.3</v>
      </c>
      <c r="L116" s="4" t="str">
        <f>'[1]Plan Indicativo'!L116</f>
        <v>2402</v>
      </c>
      <c r="M116" s="5" t="str">
        <f>'[1]Plan Indicativo'!M116</f>
        <v>Infraestructura red vial regional (2402)</v>
      </c>
      <c r="N116" s="4" t="str">
        <f>'[1]Plan Indicativo'!N116</f>
        <v>2402062</v>
      </c>
      <c r="O116" s="6" t="str">
        <f>'[1]Plan Indicativo'!O116</f>
        <v>Construir 1 intercambiador en vía urbana de la ciudad</v>
      </c>
      <c r="P116" s="4">
        <f>'[1]Plan Indicativo'!P116</f>
        <v>240206200</v>
      </c>
      <c r="Q116" s="6" t="str">
        <f>'[1]Plan Indicativo'!Q116</f>
        <v>Intercambiador construido en vía urbana (240206200)</v>
      </c>
      <c r="R116" s="4" t="str">
        <f>'[1]Plan Indicativo'!AC116</f>
        <v>Acumulativa</v>
      </c>
      <c r="S116" s="4">
        <f>'[1]Plan Indicativo'!AD116</f>
        <v>11</v>
      </c>
      <c r="T116" s="7">
        <f>'[1]Plan Indicativo'!R116</f>
        <v>0</v>
      </c>
      <c r="U116" s="4" t="str">
        <f>'[1]Plan Indicativo'!S116</f>
        <v>Número</v>
      </c>
      <c r="V116" s="20">
        <f>'[1]Plan Indicativo'!T116</f>
        <v>1</v>
      </c>
      <c r="W116" s="116">
        <f>'[1]Plan Indicativo'!U116</f>
        <v>0</v>
      </c>
      <c r="X116" s="158">
        <f>'[1]Plan Indicativo'!V116</f>
        <v>0</v>
      </c>
      <c r="Y116" s="189">
        <f>'[1]Plan Indicativo'!W116</f>
        <v>0</v>
      </c>
      <c r="Z116" s="158">
        <f>'[1]Plan Indicativo'!X116</f>
        <v>0</v>
      </c>
      <c r="AA116" s="261">
        <f>'[1]Plan Indicativo'!Y116</f>
        <v>0</v>
      </c>
      <c r="AB116" s="270">
        <f>'[1]Plan Indicativo'!Z116</f>
        <v>0</v>
      </c>
      <c r="AC116" s="261">
        <f>'[1]Plan Indicativo'!AA116</f>
        <v>1</v>
      </c>
      <c r="AD116" s="24">
        <f>'[1]Plan Indicativo'!AB116</f>
        <v>1</v>
      </c>
      <c r="AE116" s="260">
        <v>0</v>
      </c>
      <c r="AF116" s="261">
        <f>'[4]Plan de Acción-metas'!O38</f>
        <v>0</v>
      </c>
      <c r="AG116" s="261"/>
      <c r="AH116" s="262"/>
      <c r="AI116" s="11" t="str">
        <f t="shared" si="49"/>
        <v xml:space="preserve"> -</v>
      </c>
      <c r="AJ116" s="99" t="str">
        <f t="shared" si="27"/>
        <v xml:space="preserve"> -</v>
      </c>
      <c r="AK116" s="11" t="str">
        <f t="shared" si="31"/>
        <v xml:space="preserve"> -</v>
      </c>
      <c r="AL116" s="75" t="str">
        <f t="shared" si="28"/>
        <v xml:space="preserve"> -</v>
      </c>
      <c r="AM116" s="11" t="str">
        <f t="shared" si="32"/>
        <v xml:space="preserve"> -</v>
      </c>
      <c r="AN116" s="75" t="str">
        <f t="shared" si="29"/>
        <v xml:space="preserve"> -</v>
      </c>
      <c r="AO116" s="11">
        <f t="shared" si="33"/>
        <v>0</v>
      </c>
      <c r="AP116" s="75">
        <f t="shared" si="30"/>
        <v>0</v>
      </c>
      <c r="AQ116" s="12">
        <f t="shared" si="34"/>
        <v>0</v>
      </c>
      <c r="AR116" s="11">
        <f t="shared" ref="AR116:AR126" si="50">+SUM(AE116:AH116)/V116</f>
        <v>0</v>
      </c>
      <c r="AS116" s="100">
        <f t="shared" si="35"/>
        <v>0</v>
      </c>
      <c r="AT116" s="25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20"/>
      <c r="BH116" s="48">
        <f t="shared" si="36"/>
        <v>0</v>
      </c>
      <c r="BI116" s="23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20"/>
      <c r="BW116" s="53">
        <f t="shared" si="37"/>
        <v>0</v>
      </c>
      <c r="BX116" s="54">
        <v>0</v>
      </c>
      <c r="BY116" s="55">
        <v>0</v>
      </c>
      <c r="BZ116" s="62" t="str">
        <f t="shared" si="38"/>
        <v xml:space="preserve"> -</v>
      </c>
      <c r="CA116" s="63" t="str">
        <f t="shared" si="39"/>
        <v xml:space="preserve"> -</v>
      </c>
      <c r="CB116" s="64" t="str">
        <f t="shared" si="40"/>
        <v xml:space="preserve"> -</v>
      </c>
      <c r="CC116" s="23">
        <f>'[4]Plan de Acción-metas'!R38</f>
        <v>0</v>
      </c>
      <c r="CD116" s="7">
        <f>'[4]Plan de Acción-metas'!S38</f>
        <v>0</v>
      </c>
      <c r="CE116" s="7">
        <f>'[4]Plan de Acción-metas'!T38</f>
        <v>0</v>
      </c>
      <c r="CF116" s="7">
        <f>'[4]Plan de Acción-metas'!U38</f>
        <v>0</v>
      </c>
      <c r="CG116" s="7">
        <f>'[4]Plan de Acción-metas'!V38</f>
        <v>0</v>
      </c>
      <c r="CH116" s="7">
        <f>'[4]Plan de Acción-metas'!W38</f>
        <v>0</v>
      </c>
      <c r="CI116" s="7">
        <f>'[4]Plan de Acción-metas'!X38</f>
        <v>0</v>
      </c>
      <c r="CJ116" s="7">
        <f>'[4]Plan de Acción-metas'!Y38</f>
        <v>0</v>
      </c>
      <c r="CK116" s="7">
        <f>'[4]Plan de Acción-metas'!Z38</f>
        <v>0</v>
      </c>
      <c r="CL116" s="7">
        <f>'[4]Plan de Acción-metas'!AA38</f>
        <v>0</v>
      </c>
      <c r="CM116" s="7">
        <f>'[4]Plan de Acción-metas'!AB38</f>
        <v>0</v>
      </c>
      <c r="CN116" s="7">
        <f>'[4]Plan de Acción-metas'!AC38</f>
        <v>0</v>
      </c>
      <c r="CO116" s="7">
        <f>'[4]Plan de Acción-metas'!AD38</f>
        <v>0</v>
      </c>
      <c r="CP116" s="20">
        <f>'[4]Plan de Acción-metas'!AE38</f>
        <v>0</v>
      </c>
      <c r="CQ116" s="48">
        <f t="shared" si="41"/>
        <v>0</v>
      </c>
      <c r="CR116" s="23">
        <f>'[4]Plan de Acción-metas'!AG38</f>
        <v>0</v>
      </c>
      <c r="CS116" s="7">
        <f>'[4]Plan de Acción-metas'!AH38</f>
        <v>0</v>
      </c>
      <c r="CT116" s="7">
        <f>'[4]Plan de Acción-metas'!AI38</f>
        <v>0</v>
      </c>
      <c r="CU116" s="7">
        <f>'[4]Plan de Acción-metas'!AJ38</f>
        <v>0</v>
      </c>
      <c r="CV116" s="7">
        <f>'[4]Plan de Acción-metas'!AK38</f>
        <v>0</v>
      </c>
      <c r="CW116" s="7">
        <f>'[4]Plan de Acción-metas'!AL38</f>
        <v>0</v>
      </c>
      <c r="CX116" s="7">
        <f>'[4]Plan de Acción-metas'!AM38</f>
        <v>0</v>
      </c>
      <c r="CY116" s="7">
        <f>'[4]Plan de Acción-metas'!AN38</f>
        <v>0</v>
      </c>
      <c r="CZ116" s="7">
        <f>'[4]Plan de Acción-metas'!AO38</f>
        <v>0</v>
      </c>
      <c r="DA116" s="7">
        <f>'[4]Plan de Acción-metas'!AP38</f>
        <v>0</v>
      </c>
      <c r="DB116" s="7">
        <f>'[4]Plan de Acción-metas'!AQ38</f>
        <v>0</v>
      </c>
      <c r="DC116" s="7">
        <f>'[4]Plan de Acción-metas'!AR38</f>
        <v>0</v>
      </c>
      <c r="DD116" s="7">
        <f>'[4]Plan de Acción-metas'!AS38</f>
        <v>0</v>
      </c>
      <c r="DE116" s="20">
        <f>'[4]Plan de Acción-metas'!AT38</f>
        <v>0</v>
      </c>
      <c r="DF116" s="53">
        <f t="shared" si="42"/>
        <v>0</v>
      </c>
      <c r="DG116" s="54">
        <f>'[4]Plan de Acción-metas'!AV38</f>
        <v>0</v>
      </c>
      <c r="DH116" s="68">
        <f>'[4]Plan de Acción-metas'!AW38</f>
        <v>0</v>
      </c>
      <c r="DI116" s="69" t="str">
        <f t="shared" si="43"/>
        <v xml:space="preserve"> -</v>
      </c>
      <c r="DJ116" s="63" t="str">
        <f t="shared" si="44"/>
        <v xml:space="preserve"> -</v>
      </c>
      <c r="DK116" s="64" t="str">
        <f t="shared" si="45"/>
        <v xml:space="preserve"> -</v>
      </c>
      <c r="DL116" s="25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8"/>
      <c r="ES116" s="8"/>
      <c r="ET116" s="8"/>
      <c r="EU116" s="9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8"/>
      <c r="GB116" s="8"/>
      <c r="GC116" s="8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8"/>
      <c r="HK116" s="8"/>
      <c r="HL116" s="70"/>
      <c r="HM116" s="72" t="str">
        <f>'[1]Plan Indicativo'!BL116</f>
        <v>Secretaría de Infraestructura</v>
      </c>
    </row>
    <row r="117" spans="1:221" ht="45">
      <c r="A117" s="18">
        <f>'[1]Plan Indicativo'!A117</f>
        <v>109</v>
      </c>
      <c r="B117" s="4" t="str">
        <f>'[1]Plan Indicativo'!B117</f>
        <v>LE-2</v>
      </c>
      <c r="C117" s="5" t="str">
        <f>'[1]Plan Indicativo'!C117</f>
        <v>Territorio seguro que progresa</v>
      </c>
      <c r="D117" s="5" t="str">
        <f>'[1]Plan Indicativo'!D117</f>
        <v>Transporte.</v>
      </c>
      <c r="E117" s="4">
        <f>'[1]Plan Indicativo'!E117</f>
        <v>24</v>
      </c>
      <c r="F117" s="6" t="str">
        <f>'[1]Plan Indicativo'!F117</f>
        <v>Mejorar el Índice de competitividad de Bucaramanga 6,47 puntos</v>
      </c>
      <c r="G117" s="6" t="str">
        <f>'[1]Plan Indicativo'!G117</f>
        <v>Disminuir a 13,3 la tasa de mortalidad por accidentes de transporte terreste</v>
      </c>
      <c r="H117" s="4" t="str">
        <f>'[1]Plan Indicativo'!H117</f>
        <v>050020022</v>
      </c>
      <c r="I117" s="6" t="str">
        <f>'[1]Plan Indicativo'!I117</f>
        <v>Salud - Tasa ajustada de mortalidad por accidentes de transporte terrestre</v>
      </c>
      <c r="J117" s="4">
        <f>'[1]Plan Indicativo'!J117</f>
        <v>14.47</v>
      </c>
      <c r="K117" s="4">
        <f>'[1]Plan Indicativo'!K117</f>
        <v>13.3</v>
      </c>
      <c r="L117" s="4" t="str">
        <f>'[1]Plan Indicativo'!L117</f>
        <v>2402</v>
      </c>
      <c r="M117" s="5" t="str">
        <f>'[1]Plan Indicativo'!M117</f>
        <v>Infraestructura red vial regional (2402)</v>
      </c>
      <c r="N117" s="4" t="str">
        <f>'[1]Plan Indicativo'!N117</f>
        <v>2402094</v>
      </c>
      <c r="O117" s="6" t="str">
        <f>'[1]Plan Indicativo'!O117</f>
        <v>Realizar mantenimiento y/o adecuación y/o reubicación a 10.000 mts de ciclo infraestructuras urbanas del municipio</v>
      </c>
      <c r="P117" s="4">
        <f>'[1]Plan Indicativo'!P117</f>
        <v>240209400</v>
      </c>
      <c r="Q117" s="6" t="str">
        <f>'[1]Plan Indicativo'!Q117</f>
        <v>Ciclo infraestructura urbana con mantenimiento (240209400)</v>
      </c>
      <c r="R117" s="4" t="str">
        <f>'[1]Plan Indicativo'!AC117</f>
        <v>Acumulativa</v>
      </c>
      <c r="S117" s="4">
        <f>'[1]Plan Indicativo'!AD117</f>
        <v>11.13</v>
      </c>
      <c r="T117" s="7">
        <f>'[1]Plan Indicativo'!R117</f>
        <v>0</v>
      </c>
      <c r="U117" s="5" t="str">
        <f>'[1]Plan Indicativo'!S117</f>
        <v>Metros lineales</v>
      </c>
      <c r="V117" s="20">
        <f>'[1]Plan Indicativo'!T117</f>
        <v>10000</v>
      </c>
      <c r="W117" s="116">
        <f>'[1]Plan Indicativo'!U117</f>
        <v>0</v>
      </c>
      <c r="X117" s="158">
        <f>'[1]Plan Indicativo'!V117</f>
        <v>0</v>
      </c>
      <c r="Y117" s="189">
        <f>'[1]Plan Indicativo'!W117</f>
        <v>0</v>
      </c>
      <c r="Z117" s="158">
        <f>'[1]Plan Indicativo'!X117</f>
        <v>0</v>
      </c>
      <c r="AA117" s="113">
        <f>'[1]Plan Indicativo'!Y117</f>
        <v>0</v>
      </c>
      <c r="AB117" s="158">
        <f>'[1]Plan Indicativo'!Z117</f>
        <v>0</v>
      </c>
      <c r="AC117" s="113">
        <f>'[1]Plan Indicativo'!AA117</f>
        <v>10000</v>
      </c>
      <c r="AD117" s="24">
        <f>'[1]Plan Indicativo'!AB117</f>
        <v>1</v>
      </c>
      <c r="AE117" s="116">
        <v>0</v>
      </c>
      <c r="AF117" s="113">
        <f>'[4]Plan de Acción-metas'!O39</f>
        <v>0</v>
      </c>
      <c r="AG117" s="113"/>
      <c r="AH117" s="259"/>
      <c r="AI117" s="11" t="str">
        <f t="shared" si="49"/>
        <v xml:space="preserve"> -</v>
      </c>
      <c r="AJ117" s="99" t="str">
        <f t="shared" si="27"/>
        <v xml:space="preserve"> -</v>
      </c>
      <c r="AK117" s="11" t="str">
        <f t="shared" si="31"/>
        <v xml:space="preserve"> -</v>
      </c>
      <c r="AL117" s="75" t="str">
        <f t="shared" si="28"/>
        <v xml:space="preserve"> -</v>
      </c>
      <c r="AM117" s="11" t="str">
        <f t="shared" si="32"/>
        <v xml:space="preserve"> -</v>
      </c>
      <c r="AN117" s="75" t="str">
        <f t="shared" si="29"/>
        <v xml:space="preserve"> -</v>
      </c>
      <c r="AO117" s="11">
        <f t="shared" si="33"/>
        <v>0</v>
      </c>
      <c r="AP117" s="75">
        <f t="shared" si="30"/>
        <v>0</v>
      </c>
      <c r="AQ117" s="12">
        <f t="shared" si="34"/>
        <v>0</v>
      </c>
      <c r="AR117" s="11">
        <f t="shared" si="50"/>
        <v>0</v>
      </c>
      <c r="AS117" s="100">
        <f t="shared" si="35"/>
        <v>0</v>
      </c>
      <c r="AT117" s="25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20"/>
      <c r="BH117" s="48">
        <f t="shared" si="36"/>
        <v>0</v>
      </c>
      <c r="BI117" s="23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20"/>
      <c r="BW117" s="53">
        <f t="shared" si="37"/>
        <v>0</v>
      </c>
      <c r="BX117" s="54">
        <v>0</v>
      </c>
      <c r="BY117" s="55">
        <v>0</v>
      </c>
      <c r="BZ117" s="62" t="str">
        <f t="shared" si="38"/>
        <v xml:space="preserve"> -</v>
      </c>
      <c r="CA117" s="63" t="str">
        <f t="shared" si="39"/>
        <v xml:space="preserve"> -</v>
      </c>
      <c r="CB117" s="64" t="str">
        <f t="shared" si="40"/>
        <v xml:space="preserve"> -</v>
      </c>
      <c r="CC117" s="23">
        <f>'[4]Plan de Acción-metas'!R39</f>
        <v>0</v>
      </c>
      <c r="CD117" s="7">
        <f>'[4]Plan de Acción-metas'!S39</f>
        <v>0</v>
      </c>
      <c r="CE117" s="7">
        <f>'[4]Plan de Acción-metas'!T39</f>
        <v>0</v>
      </c>
      <c r="CF117" s="7">
        <f>'[4]Plan de Acción-metas'!U39</f>
        <v>0</v>
      </c>
      <c r="CG117" s="7">
        <f>'[4]Plan de Acción-metas'!V39</f>
        <v>0</v>
      </c>
      <c r="CH117" s="7">
        <f>'[4]Plan de Acción-metas'!W39</f>
        <v>0</v>
      </c>
      <c r="CI117" s="7">
        <f>'[4]Plan de Acción-metas'!X39</f>
        <v>0</v>
      </c>
      <c r="CJ117" s="7">
        <f>'[4]Plan de Acción-metas'!Y39</f>
        <v>0</v>
      </c>
      <c r="CK117" s="7">
        <f>'[4]Plan de Acción-metas'!Z39</f>
        <v>0</v>
      </c>
      <c r="CL117" s="7">
        <f>'[4]Plan de Acción-metas'!AA39</f>
        <v>0</v>
      </c>
      <c r="CM117" s="7">
        <f>'[4]Plan de Acción-metas'!AB39</f>
        <v>0</v>
      </c>
      <c r="CN117" s="7">
        <f>'[4]Plan de Acción-metas'!AC39</f>
        <v>0</v>
      </c>
      <c r="CO117" s="7">
        <f>'[4]Plan de Acción-metas'!AD39</f>
        <v>0</v>
      </c>
      <c r="CP117" s="20">
        <f>'[4]Plan de Acción-metas'!AE39</f>
        <v>0</v>
      </c>
      <c r="CQ117" s="48">
        <f t="shared" si="41"/>
        <v>0</v>
      </c>
      <c r="CR117" s="23">
        <f>'[4]Plan de Acción-metas'!AG39</f>
        <v>0</v>
      </c>
      <c r="CS117" s="7">
        <f>'[4]Plan de Acción-metas'!AH39</f>
        <v>0</v>
      </c>
      <c r="CT117" s="7">
        <f>'[4]Plan de Acción-metas'!AI39</f>
        <v>0</v>
      </c>
      <c r="CU117" s="7">
        <f>'[4]Plan de Acción-metas'!AJ39</f>
        <v>0</v>
      </c>
      <c r="CV117" s="7">
        <f>'[4]Plan de Acción-metas'!AK39</f>
        <v>0</v>
      </c>
      <c r="CW117" s="7">
        <f>'[4]Plan de Acción-metas'!AL39</f>
        <v>0</v>
      </c>
      <c r="CX117" s="7">
        <f>'[4]Plan de Acción-metas'!AM39</f>
        <v>0</v>
      </c>
      <c r="CY117" s="7">
        <f>'[4]Plan de Acción-metas'!AN39</f>
        <v>0</v>
      </c>
      <c r="CZ117" s="7">
        <f>'[4]Plan de Acción-metas'!AO39</f>
        <v>0</v>
      </c>
      <c r="DA117" s="7">
        <f>'[4]Plan de Acción-metas'!AP39</f>
        <v>0</v>
      </c>
      <c r="DB117" s="7">
        <f>'[4]Plan de Acción-metas'!AQ39</f>
        <v>0</v>
      </c>
      <c r="DC117" s="7">
        <f>'[4]Plan de Acción-metas'!AR39</f>
        <v>0</v>
      </c>
      <c r="DD117" s="7">
        <f>'[4]Plan de Acción-metas'!AS39</f>
        <v>0</v>
      </c>
      <c r="DE117" s="20">
        <f>'[4]Plan de Acción-metas'!AT39</f>
        <v>0</v>
      </c>
      <c r="DF117" s="53">
        <f t="shared" si="42"/>
        <v>0</v>
      </c>
      <c r="DG117" s="54">
        <f>'[4]Plan de Acción-metas'!AV39</f>
        <v>0</v>
      </c>
      <c r="DH117" s="68">
        <f>'[4]Plan de Acción-metas'!AW39</f>
        <v>0</v>
      </c>
      <c r="DI117" s="69" t="str">
        <f t="shared" si="43"/>
        <v xml:space="preserve"> -</v>
      </c>
      <c r="DJ117" s="63" t="str">
        <f t="shared" si="44"/>
        <v xml:space="preserve"> -</v>
      </c>
      <c r="DK117" s="64" t="str">
        <f t="shared" si="45"/>
        <v xml:space="preserve"> -</v>
      </c>
      <c r="DL117" s="25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8"/>
      <c r="ES117" s="8"/>
      <c r="ET117" s="8"/>
      <c r="EU117" s="9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8"/>
      <c r="GB117" s="8"/>
      <c r="GC117" s="8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8"/>
      <c r="HK117" s="8"/>
      <c r="HL117" s="70"/>
      <c r="HM117" s="72" t="str">
        <f>'[1]Plan Indicativo'!BL117</f>
        <v>Secretaría de Infraestructura</v>
      </c>
    </row>
    <row r="118" spans="1:221" ht="60">
      <c r="A118" s="18">
        <f>'[1]Plan Indicativo'!A118</f>
        <v>110</v>
      </c>
      <c r="B118" s="4" t="str">
        <f>'[1]Plan Indicativo'!B118</f>
        <v>LE-2</v>
      </c>
      <c r="C118" s="5" t="str">
        <f>'[1]Plan Indicativo'!C118</f>
        <v>Territorio seguro que progresa</v>
      </c>
      <c r="D118" s="5" t="str">
        <f>'[1]Plan Indicativo'!D118</f>
        <v>Transporte.</v>
      </c>
      <c r="E118" s="4">
        <f>'[1]Plan Indicativo'!E118</f>
        <v>24</v>
      </c>
      <c r="F118" s="6" t="str">
        <f>'[1]Plan Indicativo'!F118</f>
        <v>Mejorar el Índice de competitividad de Bucaramanga 6,47 puntos</v>
      </c>
      <c r="G118" s="6" t="str">
        <f>'[1]Plan Indicativo'!G118</f>
        <v>Incrementar a 50.000 el numero de viajes promedio en dias habiles, realizados por la poblacion en el sistema de transporte masivo</v>
      </c>
      <c r="H118" s="4" t="str">
        <f>'[1]Plan Indicativo'!H118</f>
        <v>00000025</v>
      </c>
      <c r="I118" s="6" t="str">
        <f>'[1]Plan Indicativo'!I118</f>
        <v>Viajes promedio en dias habiles realizados por la poblacion en el sistema de transporte masivo</v>
      </c>
      <c r="J118" s="4">
        <f>'[1]Plan Indicativo'!J118</f>
        <v>27000</v>
      </c>
      <c r="K118" s="4">
        <f>'[1]Plan Indicativo'!K118</f>
        <v>50000</v>
      </c>
      <c r="L118" s="4" t="str">
        <f>'[1]Plan Indicativo'!L118</f>
        <v>2408</v>
      </c>
      <c r="M118" s="5" t="str">
        <f>'[1]Plan Indicativo'!M118</f>
        <v>Prestación de servicios de transporte público de pasajeros (2408).</v>
      </c>
      <c r="N118" s="4" t="str">
        <f>'[1]Plan Indicativo'!N118</f>
        <v>2408052</v>
      </c>
      <c r="O118" s="6" t="str">
        <f>'[1]Plan Indicativo'!O118</f>
        <v>Cofinanciar un (1) Sistema de transporte público de pasajeros (SITM, SITP, SETP, SITR)</v>
      </c>
      <c r="P118" s="4">
        <f>'[1]Plan Indicativo'!P118</f>
        <v>240805200</v>
      </c>
      <c r="Q118" s="6" t="str">
        <f>'[1]Plan Indicativo'!Q118</f>
        <v>Sistema de transporte público de pasajeros cofinanciado 
 (240805200)</v>
      </c>
      <c r="R118" s="4" t="str">
        <f>'[1]Plan Indicativo'!AC118</f>
        <v>Acumulativa</v>
      </c>
      <c r="S118" s="4" t="str">
        <f>'[1]Plan Indicativo'!AD118</f>
        <v>3, 11, 13</v>
      </c>
      <c r="T118" s="7">
        <f>'[1]Plan Indicativo'!R118</f>
        <v>1</v>
      </c>
      <c r="U118" s="4" t="str">
        <f>'[1]Plan Indicativo'!S118</f>
        <v xml:space="preserve">Número </v>
      </c>
      <c r="V118" s="20">
        <f>'[1]Plan Indicativo'!T118</f>
        <v>1</v>
      </c>
      <c r="W118" s="116">
        <f>'[1]Plan Indicativo'!U118</f>
        <v>0</v>
      </c>
      <c r="X118" s="158">
        <f>'[1]Plan Indicativo'!V118</f>
        <v>0</v>
      </c>
      <c r="Y118" s="189">
        <f>'[1]Plan Indicativo'!W118</f>
        <v>0</v>
      </c>
      <c r="Z118" s="158">
        <f>'[1]Plan Indicativo'!X118</f>
        <v>0</v>
      </c>
      <c r="AA118" s="113">
        <f>'[1]Plan Indicativo'!Y118</f>
        <v>0</v>
      </c>
      <c r="AB118" s="158">
        <f>'[1]Plan Indicativo'!Z118</f>
        <v>0</v>
      </c>
      <c r="AC118" s="113">
        <f>'[1]Plan Indicativo'!AA118</f>
        <v>1</v>
      </c>
      <c r="AD118" s="24">
        <f>'[1]Plan Indicativo'!AB118</f>
        <v>1</v>
      </c>
      <c r="AE118" s="116">
        <v>0</v>
      </c>
      <c r="AF118" s="113">
        <f>'[14]Plan de Acción-metas'!O12</f>
        <v>0</v>
      </c>
      <c r="AG118" s="113"/>
      <c r="AH118" s="259"/>
      <c r="AI118" s="11" t="str">
        <f t="shared" si="49"/>
        <v xml:space="preserve"> -</v>
      </c>
      <c r="AJ118" s="99" t="str">
        <f t="shared" si="27"/>
        <v xml:space="preserve"> -</v>
      </c>
      <c r="AK118" s="11" t="str">
        <f t="shared" si="31"/>
        <v xml:space="preserve"> -</v>
      </c>
      <c r="AL118" s="75" t="str">
        <f t="shared" si="28"/>
        <v xml:space="preserve"> -</v>
      </c>
      <c r="AM118" s="11" t="str">
        <f t="shared" si="32"/>
        <v xml:space="preserve"> -</v>
      </c>
      <c r="AN118" s="75" t="str">
        <f t="shared" si="29"/>
        <v xml:space="preserve"> -</v>
      </c>
      <c r="AO118" s="11">
        <f t="shared" si="33"/>
        <v>0</v>
      </c>
      <c r="AP118" s="75">
        <f t="shared" si="30"/>
        <v>0</v>
      </c>
      <c r="AQ118" s="12">
        <f t="shared" si="34"/>
        <v>0</v>
      </c>
      <c r="AR118" s="11">
        <f t="shared" si="50"/>
        <v>0</v>
      </c>
      <c r="AS118" s="100">
        <f t="shared" si="35"/>
        <v>0</v>
      </c>
      <c r="AT118" s="25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20"/>
      <c r="BH118" s="48">
        <f t="shared" si="36"/>
        <v>0</v>
      </c>
      <c r="BI118" s="23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20"/>
      <c r="BW118" s="53">
        <f t="shared" si="37"/>
        <v>0</v>
      </c>
      <c r="BX118" s="54">
        <v>0</v>
      </c>
      <c r="BY118" s="55">
        <v>0</v>
      </c>
      <c r="BZ118" s="62" t="str">
        <f t="shared" si="38"/>
        <v xml:space="preserve"> -</v>
      </c>
      <c r="CA118" s="63" t="str">
        <f t="shared" si="39"/>
        <v xml:space="preserve"> -</v>
      </c>
      <c r="CB118" s="64" t="str">
        <f t="shared" si="40"/>
        <v xml:space="preserve"> -</v>
      </c>
      <c r="CC118" s="23">
        <f>'[14]Plan de Acción-metas'!R12</f>
        <v>0</v>
      </c>
      <c r="CD118" s="7">
        <f>'[14]Plan de Acción-metas'!S12</f>
        <v>0</v>
      </c>
      <c r="CE118" s="7">
        <f>'[14]Plan de Acción-metas'!T12</f>
        <v>0</v>
      </c>
      <c r="CF118" s="7">
        <f>'[14]Plan de Acción-metas'!U12</f>
        <v>0</v>
      </c>
      <c r="CG118" s="7">
        <f>'[14]Plan de Acción-metas'!V12</f>
        <v>0</v>
      </c>
      <c r="CH118" s="7">
        <f>'[14]Plan de Acción-metas'!W12</f>
        <v>0</v>
      </c>
      <c r="CI118" s="7">
        <f>'[14]Plan de Acción-metas'!X12</f>
        <v>0</v>
      </c>
      <c r="CJ118" s="7">
        <f>'[14]Plan de Acción-metas'!Y12</f>
        <v>0</v>
      </c>
      <c r="CK118" s="7">
        <f>'[14]Plan de Acción-metas'!Z12</f>
        <v>0</v>
      </c>
      <c r="CL118" s="7">
        <f>'[14]Plan de Acción-metas'!AA12</f>
        <v>0</v>
      </c>
      <c r="CM118" s="7">
        <f>'[14]Plan de Acción-metas'!AB12</f>
        <v>0</v>
      </c>
      <c r="CN118" s="7">
        <f>'[14]Plan de Acción-metas'!AC12</f>
        <v>0</v>
      </c>
      <c r="CO118" s="7">
        <f>'[14]Plan de Acción-metas'!AD12</f>
        <v>0</v>
      </c>
      <c r="CP118" s="20">
        <f>'[14]Plan de Acción-metas'!AE12</f>
        <v>0</v>
      </c>
      <c r="CQ118" s="48">
        <f t="shared" si="41"/>
        <v>0</v>
      </c>
      <c r="CR118" s="23">
        <f>'[14]Plan de Acción-metas'!AG12</f>
        <v>0</v>
      </c>
      <c r="CS118" s="7">
        <f>'[14]Plan de Acción-metas'!AH12</f>
        <v>0</v>
      </c>
      <c r="CT118" s="7">
        <f>'[14]Plan de Acción-metas'!AI12</f>
        <v>0</v>
      </c>
      <c r="CU118" s="7">
        <f>'[14]Plan de Acción-metas'!AJ12</f>
        <v>0</v>
      </c>
      <c r="CV118" s="7">
        <f>'[14]Plan de Acción-metas'!AK12</f>
        <v>0</v>
      </c>
      <c r="CW118" s="7">
        <f>'[14]Plan de Acción-metas'!AL12</f>
        <v>0</v>
      </c>
      <c r="CX118" s="7">
        <f>'[14]Plan de Acción-metas'!AM12</f>
        <v>0</v>
      </c>
      <c r="CY118" s="7">
        <f>'[14]Plan de Acción-metas'!AN12</f>
        <v>0</v>
      </c>
      <c r="CZ118" s="7">
        <f>'[14]Plan de Acción-metas'!AO12</f>
        <v>0</v>
      </c>
      <c r="DA118" s="7">
        <f>'[14]Plan de Acción-metas'!AP12</f>
        <v>0</v>
      </c>
      <c r="DB118" s="7">
        <f>'[14]Plan de Acción-metas'!AQ12</f>
        <v>0</v>
      </c>
      <c r="DC118" s="7">
        <f>'[14]Plan de Acción-metas'!AR12</f>
        <v>0</v>
      </c>
      <c r="DD118" s="7">
        <f>'[14]Plan de Acción-metas'!AS12</f>
        <v>0</v>
      </c>
      <c r="DE118" s="20">
        <f>'[14]Plan de Acción-metas'!AT12</f>
        <v>0</v>
      </c>
      <c r="DF118" s="53">
        <f t="shared" si="42"/>
        <v>0</v>
      </c>
      <c r="DG118" s="54">
        <f>'[14]Plan de Acción-metas'!AV12</f>
        <v>0</v>
      </c>
      <c r="DH118" s="68">
        <f>'[14]Plan de Acción-metas'!AW12</f>
        <v>0</v>
      </c>
      <c r="DI118" s="69" t="str">
        <f t="shared" si="43"/>
        <v xml:space="preserve"> -</v>
      </c>
      <c r="DJ118" s="63" t="str">
        <f t="shared" si="44"/>
        <v xml:space="preserve"> -</v>
      </c>
      <c r="DK118" s="64" t="str">
        <f t="shared" si="45"/>
        <v xml:space="preserve"> -</v>
      </c>
      <c r="DL118" s="25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8"/>
      <c r="ES118" s="8"/>
      <c r="ET118" s="8"/>
      <c r="EU118" s="9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8"/>
      <c r="GB118" s="8"/>
      <c r="GC118" s="8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8"/>
      <c r="HK118" s="8"/>
      <c r="HL118" s="70"/>
      <c r="HM118" s="72" t="str">
        <f>'[1]Plan Indicativo'!BL118</f>
        <v>Secretaría de Hacienda</v>
      </c>
    </row>
    <row r="119" spans="1:221" ht="60">
      <c r="A119" s="18">
        <f>'[1]Plan Indicativo'!A119</f>
        <v>111</v>
      </c>
      <c r="B119" s="4" t="str">
        <f>'[1]Plan Indicativo'!B119</f>
        <v>LE-2</v>
      </c>
      <c r="C119" s="5" t="str">
        <f>'[1]Plan Indicativo'!C119</f>
        <v>Territorio seguro que progresa</v>
      </c>
      <c r="D119" s="5" t="str">
        <f>'[1]Plan Indicativo'!D119</f>
        <v>Transporte.</v>
      </c>
      <c r="E119" s="4">
        <f>'[1]Plan Indicativo'!E119</f>
        <v>24</v>
      </c>
      <c r="F119" s="6" t="str">
        <f>'[1]Plan Indicativo'!F119</f>
        <v>Mejorar el Índice de competitividad de Bucaramanga 6,47 puntos</v>
      </c>
      <c r="G119" s="6" t="str">
        <f>'[1]Plan Indicativo'!G119</f>
        <v>Incrementar a 50.000 el numero de viajes promedio en dias habiles, realizados por la poblacion en el sistema de transporte masivo</v>
      </c>
      <c r="H119" s="4" t="str">
        <f>'[1]Plan Indicativo'!H119</f>
        <v>00000025</v>
      </c>
      <c r="I119" s="6" t="str">
        <f>'[1]Plan Indicativo'!I119</f>
        <v>Viajes promedio en dias habiles realizados por la poblacion en el sistema de transporte masivo</v>
      </c>
      <c r="J119" s="4">
        <f>'[1]Plan Indicativo'!J119</f>
        <v>27000</v>
      </c>
      <c r="K119" s="4">
        <f>'[1]Plan Indicativo'!K119</f>
        <v>50000</v>
      </c>
      <c r="L119" s="4" t="str">
        <f>'[1]Plan Indicativo'!L119</f>
        <v>2409</v>
      </c>
      <c r="M119" s="5" t="str">
        <f>'[1]Plan Indicativo'!M119</f>
        <v>Seguridad de transporte (2409).</v>
      </c>
      <c r="N119" s="4" t="str">
        <f>'[1]Plan Indicativo'!N119</f>
        <v>2409002</v>
      </c>
      <c r="O119" s="6" t="str">
        <f>'[1]Plan Indicativo'!O119</f>
        <v>Realizar 4 Campañas para fortalecer el uso de transporte público</v>
      </c>
      <c r="P119" s="4">
        <f>'[1]Plan Indicativo'!P119</f>
        <v>240900200</v>
      </c>
      <c r="Q119" s="6" t="str">
        <f>'[1]Plan Indicativo'!Q119</f>
        <v>Campañas realizadas (240900200)</v>
      </c>
      <c r="R119" s="4" t="str">
        <f>'[1]Plan Indicativo'!AC119</f>
        <v>Acumulativa</v>
      </c>
      <c r="S119" s="4">
        <f>'[1]Plan Indicativo'!AD119</f>
        <v>11</v>
      </c>
      <c r="T119" s="7">
        <f>'[1]Plan Indicativo'!R119</f>
        <v>4</v>
      </c>
      <c r="U119" s="4" t="str">
        <f>'[1]Plan Indicativo'!S119</f>
        <v xml:space="preserve">Número </v>
      </c>
      <c r="V119" s="20">
        <f>'[1]Plan Indicativo'!T119</f>
        <v>4</v>
      </c>
      <c r="W119" s="116">
        <f>'[1]Plan Indicativo'!U119</f>
        <v>0</v>
      </c>
      <c r="X119" s="158">
        <f>'[1]Plan Indicativo'!V119</f>
        <v>0</v>
      </c>
      <c r="Y119" s="189">
        <f>'[1]Plan Indicativo'!W119</f>
        <v>1</v>
      </c>
      <c r="Z119" s="158">
        <f>'[1]Plan Indicativo'!X119</f>
        <v>0.25</v>
      </c>
      <c r="AA119" s="113">
        <f>'[1]Plan Indicativo'!Y119</f>
        <v>0</v>
      </c>
      <c r="AB119" s="158">
        <f>'[1]Plan Indicativo'!Z119</f>
        <v>0</v>
      </c>
      <c r="AC119" s="113">
        <f>'[1]Plan Indicativo'!AA119</f>
        <v>3</v>
      </c>
      <c r="AD119" s="24">
        <f>'[1]Plan Indicativo'!AB119</f>
        <v>0.75</v>
      </c>
      <c r="AE119" s="116">
        <v>0</v>
      </c>
      <c r="AF119" s="113">
        <f>'[14]Plan de Acción-metas'!O13</f>
        <v>1</v>
      </c>
      <c r="AG119" s="113"/>
      <c r="AH119" s="259"/>
      <c r="AI119" s="11" t="str">
        <f t="shared" si="49"/>
        <v xml:space="preserve"> -</v>
      </c>
      <c r="AJ119" s="99" t="str">
        <f t="shared" si="27"/>
        <v xml:space="preserve"> -</v>
      </c>
      <c r="AK119" s="11">
        <f t="shared" si="31"/>
        <v>1</v>
      </c>
      <c r="AL119" s="75">
        <f t="shared" si="28"/>
        <v>1</v>
      </c>
      <c r="AM119" s="11" t="str">
        <f t="shared" si="32"/>
        <v xml:space="preserve"> -</v>
      </c>
      <c r="AN119" s="75" t="str">
        <f t="shared" si="29"/>
        <v xml:space="preserve"> -</v>
      </c>
      <c r="AO119" s="11">
        <f t="shared" si="33"/>
        <v>0</v>
      </c>
      <c r="AP119" s="75">
        <f t="shared" si="30"/>
        <v>0</v>
      </c>
      <c r="AQ119" s="12">
        <f t="shared" si="34"/>
        <v>0.25</v>
      </c>
      <c r="AR119" s="11">
        <f t="shared" si="50"/>
        <v>0.25</v>
      </c>
      <c r="AS119" s="100">
        <f t="shared" si="35"/>
        <v>0.25</v>
      </c>
      <c r="AT119" s="25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20"/>
      <c r="BH119" s="48">
        <f t="shared" si="36"/>
        <v>0</v>
      </c>
      <c r="BI119" s="23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20"/>
      <c r="BW119" s="53">
        <f t="shared" si="37"/>
        <v>0</v>
      </c>
      <c r="BX119" s="54">
        <v>0</v>
      </c>
      <c r="BY119" s="55">
        <v>0</v>
      </c>
      <c r="BZ119" s="62" t="str">
        <f t="shared" si="38"/>
        <v xml:space="preserve"> -</v>
      </c>
      <c r="CA119" s="63" t="str">
        <f t="shared" si="39"/>
        <v xml:space="preserve"> -</v>
      </c>
      <c r="CB119" s="64" t="str">
        <f t="shared" si="40"/>
        <v xml:space="preserve"> -</v>
      </c>
      <c r="CC119" s="23">
        <f>'[14]Plan de Acción-metas'!R13</f>
        <v>0</v>
      </c>
      <c r="CD119" s="7">
        <f>'[14]Plan de Acción-metas'!S13</f>
        <v>0</v>
      </c>
      <c r="CE119" s="7">
        <f>'[14]Plan de Acción-metas'!T13</f>
        <v>0</v>
      </c>
      <c r="CF119" s="7">
        <f>'[14]Plan de Acción-metas'!U13</f>
        <v>0</v>
      </c>
      <c r="CG119" s="7">
        <f>'[14]Plan de Acción-metas'!V13</f>
        <v>0</v>
      </c>
      <c r="CH119" s="7">
        <f>'[14]Plan de Acción-metas'!W13</f>
        <v>0</v>
      </c>
      <c r="CI119" s="7">
        <f>'[14]Plan de Acción-metas'!X13</f>
        <v>0</v>
      </c>
      <c r="CJ119" s="7">
        <f>'[14]Plan de Acción-metas'!Y13</f>
        <v>0</v>
      </c>
      <c r="CK119" s="7">
        <f>'[14]Plan de Acción-metas'!Z13</f>
        <v>0</v>
      </c>
      <c r="CL119" s="7">
        <f>'[14]Plan de Acción-metas'!AA13</f>
        <v>0</v>
      </c>
      <c r="CM119" s="7">
        <f>'[14]Plan de Acción-metas'!AB13</f>
        <v>0</v>
      </c>
      <c r="CN119" s="7">
        <f>'[14]Plan de Acción-metas'!AC13</f>
        <v>0</v>
      </c>
      <c r="CO119" s="7">
        <f>'[14]Plan de Acción-metas'!AD13</f>
        <v>100000000</v>
      </c>
      <c r="CP119" s="20">
        <f>'[14]Plan de Acción-metas'!AE13</f>
        <v>0</v>
      </c>
      <c r="CQ119" s="48">
        <f t="shared" si="41"/>
        <v>100000000</v>
      </c>
      <c r="CR119" s="23">
        <f>'[14]Plan de Acción-metas'!AG13</f>
        <v>0</v>
      </c>
      <c r="CS119" s="7">
        <f>'[14]Plan de Acción-metas'!AH13</f>
        <v>0</v>
      </c>
      <c r="CT119" s="7">
        <f>'[14]Plan de Acción-metas'!AI13</f>
        <v>0</v>
      </c>
      <c r="CU119" s="7">
        <f>'[14]Plan de Acción-metas'!AJ13</f>
        <v>0</v>
      </c>
      <c r="CV119" s="7">
        <f>'[14]Plan de Acción-metas'!AK13</f>
        <v>0</v>
      </c>
      <c r="CW119" s="7">
        <f>'[14]Plan de Acción-metas'!AL13</f>
        <v>0</v>
      </c>
      <c r="CX119" s="7">
        <f>'[14]Plan de Acción-metas'!AM13</f>
        <v>0</v>
      </c>
      <c r="CY119" s="7">
        <f>'[14]Plan de Acción-metas'!AN13</f>
        <v>0</v>
      </c>
      <c r="CZ119" s="7">
        <f>'[14]Plan de Acción-metas'!AO13</f>
        <v>0</v>
      </c>
      <c r="DA119" s="7">
        <f>'[14]Plan de Acción-metas'!AP13</f>
        <v>0</v>
      </c>
      <c r="DB119" s="7">
        <f>'[14]Plan de Acción-metas'!AQ13</f>
        <v>0</v>
      </c>
      <c r="DC119" s="7">
        <f>'[14]Plan de Acción-metas'!AR13</f>
        <v>0</v>
      </c>
      <c r="DD119" s="7">
        <f>'[14]Plan de Acción-metas'!AS13</f>
        <v>9915675</v>
      </c>
      <c r="DE119" s="20">
        <f>'[14]Plan de Acción-metas'!AT13</f>
        <v>0</v>
      </c>
      <c r="DF119" s="53">
        <f t="shared" si="42"/>
        <v>9915675</v>
      </c>
      <c r="DG119" s="54">
        <f>'[14]Plan de Acción-metas'!AV13</f>
        <v>9915675</v>
      </c>
      <c r="DH119" s="68">
        <f>'[14]Plan de Acción-metas'!AW13</f>
        <v>0</v>
      </c>
      <c r="DI119" s="69">
        <f t="shared" si="43"/>
        <v>9.9156750000000002E-2</v>
      </c>
      <c r="DJ119" s="63">
        <f t="shared" si="44"/>
        <v>9.9156750000000002E-2</v>
      </c>
      <c r="DK119" s="64">
        <f t="shared" si="45"/>
        <v>0</v>
      </c>
      <c r="DL119" s="25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8"/>
      <c r="ES119" s="8"/>
      <c r="ET119" s="8"/>
      <c r="EU119" s="9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8"/>
      <c r="GB119" s="8"/>
      <c r="GC119" s="8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8"/>
      <c r="HK119" s="8"/>
      <c r="HL119" s="70"/>
      <c r="HM119" s="72" t="str">
        <f>'[1]Plan Indicativo'!BL119</f>
        <v>Secretaría de Hacienda</v>
      </c>
    </row>
    <row r="120" spans="1:221" ht="60">
      <c r="A120" s="18">
        <f>'[1]Plan Indicativo'!A120</f>
        <v>112</v>
      </c>
      <c r="B120" s="4" t="str">
        <f>'[1]Plan Indicativo'!B120</f>
        <v>LE-2</v>
      </c>
      <c r="C120" s="5" t="str">
        <f>'[1]Plan Indicativo'!C120</f>
        <v>Territorio seguro que progresa</v>
      </c>
      <c r="D120" s="5" t="str">
        <f>'[1]Plan Indicativo'!D120</f>
        <v>Transporte.</v>
      </c>
      <c r="E120" s="4">
        <f>'[1]Plan Indicativo'!E120</f>
        <v>24</v>
      </c>
      <c r="F120" s="6" t="str">
        <f>'[1]Plan Indicativo'!F120</f>
        <v>Mejorar el Índice de competitividad de Bucaramanga 6,47 puntos</v>
      </c>
      <c r="G120" s="6" t="str">
        <f>'[1]Plan Indicativo'!G120</f>
        <v>Incrementar a 50.000 el numero de viajes promedio en dias habiles, realizados por la poblacion en el sistema de transporte masivo</v>
      </c>
      <c r="H120" s="4" t="str">
        <f>'[1]Plan Indicativo'!H120</f>
        <v>00000025</v>
      </c>
      <c r="I120" s="6" t="str">
        <f>'[1]Plan Indicativo'!I120</f>
        <v>Viajes promedio en dias habiles realizados por la poblacion en el sistema de transporte masivo</v>
      </c>
      <c r="J120" s="4">
        <f>'[1]Plan Indicativo'!J120</f>
        <v>27000</v>
      </c>
      <c r="K120" s="4">
        <f>'[1]Plan Indicativo'!K120</f>
        <v>50000</v>
      </c>
      <c r="L120" s="4" t="str">
        <f>'[1]Plan Indicativo'!L120</f>
        <v>2408</v>
      </c>
      <c r="M120" s="5" t="str">
        <f>'[1]Plan Indicativo'!M120</f>
        <v>Prestación de servicios de transporte público de pasajeros (2408).</v>
      </c>
      <c r="N120" s="4" t="str">
        <f>'[1]Plan Indicativo'!N120</f>
        <v>2408001</v>
      </c>
      <c r="O120" s="6" t="str">
        <f>'[1]Plan Indicativo'!O120</f>
        <v>Promover la movilización de 150.000 pasajeros a través de medios de transporte sostenibles.</v>
      </c>
      <c r="P120" s="4">
        <f>'[1]Plan Indicativo'!P120</f>
        <v>240800100</v>
      </c>
      <c r="Q120" s="6" t="str">
        <f>'[1]Plan Indicativo'!Q120</f>
        <v>Pasajeros que se movilizan en medios de transporte sostenibles (240800100)</v>
      </c>
      <c r="R120" s="4" t="str">
        <f>'[1]Plan Indicativo'!AC120</f>
        <v>Acumulativa</v>
      </c>
      <c r="S120" s="4" t="str">
        <f>'[1]Plan Indicativo'!AD120</f>
        <v>11, 13</v>
      </c>
      <c r="T120" s="7">
        <f>'[1]Plan Indicativo'!R120</f>
        <v>20000</v>
      </c>
      <c r="U120" s="4" t="str">
        <f>'[1]Plan Indicativo'!S120</f>
        <v>Numero</v>
      </c>
      <c r="V120" s="20">
        <f>'[1]Plan Indicativo'!T120</f>
        <v>150000</v>
      </c>
      <c r="W120" s="116">
        <f>'[1]Plan Indicativo'!U120</f>
        <v>10000</v>
      </c>
      <c r="X120" s="158">
        <f>'[1]Plan Indicativo'!V120</f>
        <v>6.6666666666666666E-2</v>
      </c>
      <c r="Y120" s="189">
        <f>'[1]Plan Indicativo'!W120</f>
        <v>20000</v>
      </c>
      <c r="Z120" s="158">
        <f>'[1]Plan Indicativo'!X120</f>
        <v>0.13333333333333333</v>
      </c>
      <c r="AA120" s="113">
        <f>'[1]Plan Indicativo'!Y120</f>
        <v>60000</v>
      </c>
      <c r="AB120" s="158">
        <f>'[1]Plan Indicativo'!Z120</f>
        <v>0.4</v>
      </c>
      <c r="AC120" s="113">
        <f>'[1]Plan Indicativo'!AA120</f>
        <v>60000</v>
      </c>
      <c r="AD120" s="24">
        <f>'[1]Plan Indicativo'!AB120</f>
        <v>0.4</v>
      </c>
      <c r="AE120" s="116">
        <v>10000</v>
      </c>
      <c r="AF120" s="113">
        <f>'[14]Plan de Acción-metas'!O14</f>
        <v>10068</v>
      </c>
      <c r="AG120" s="113"/>
      <c r="AH120" s="259"/>
      <c r="AI120" s="11">
        <f t="shared" si="49"/>
        <v>1</v>
      </c>
      <c r="AJ120" s="99">
        <f t="shared" si="27"/>
        <v>1</v>
      </c>
      <c r="AK120" s="11">
        <f t="shared" si="31"/>
        <v>0.50339999999999996</v>
      </c>
      <c r="AL120" s="75">
        <f t="shared" si="28"/>
        <v>0.50339999999999996</v>
      </c>
      <c r="AM120" s="11">
        <f t="shared" si="32"/>
        <v>0</v>
      </c>
      <c r="AN120" s="75">
        <f t="shared" si="29"/>
        <v>0</v>
      </c>
      <c r="AO120" s="11">
        <f t="shared" si="33"/>
        <v>0</v>
      </c>
      <c r="AP120" s="75">
        <f t="shared" si="30"/>
        <v>0</v>
      </c>
      <c r="AQ120" s="12">
        <f t="shared" si="34"/>
        <v>0.13378666666666666</v>
      </c>
      <c r="AR120" s="11">
        <f t="shared" si="50"/>
        <v>0.13378666666666666</v>
      </c>
      <c r="AS120" s="100">
        <f t="shared" si="35"/>
        <v>0.13378666666666666</v>
      </c>
      <c r="AT120" s="25">
        <v>11999987158.889999</v>
      </c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20"/>
      <c r="BH120" s="48">
        <f t="shared" si="36"/>
        <v>11999987158.889999</v>
      </c>
      <c r="BI120" s="23">
        <v>11999987158.889999</v>
      </c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20"/>
      <c r="BW120" s="53">
        <f t="shared" si="37"/>
        <v>11999987158.889999</v>
      </c>
      <c r="BX120" s="54">
        <v>11999987158.889999</v>
      </c>
      <c r="BY120" s="55">
        <v>11999987158.889999</v>
      </c>
      <c r="BZ120" s="62">
        <f t="shared" si="38"/>
        <v>1</v>
      </c>
      <c r="CA120" s="63">
        <f t="shared" si="39"/>
        <v>1</v>
      </c>
      <c r="CB120" s="64">
        <f t="shared" si="40"/>
        <v>1</v>
      </c>
      <c r="CC120" s="23">
        <f>'[14]Plan de Acción-metas'!R14</f>
        <v>0</v>
      </c>
      <c r="CD120" s="7">
        <f>'[14]Plan de Acción-metas'!S14</f>
        <v>0</v>
      </c>
      <c r="CE120" s="7">
        <f>'[14]Plan de Acción-metas'!T14</f>
        <v>0</v>
      </c>
      <c r="CF120" s="7">
        <f>'[14]Plan de Acción-metas'!U14</f>
        <v>0</v>
      </c>
      <c r="CG120" s="7">
        <f>'[14]Plan de Acción-metas'!V14</f>
        <v>0</v>
      </c>
      <c r="CH120" s="7">
        <f>'[14]Plan de Acción-metas'!W14</f>
        <v>0</v>
      </c>
      <c r="CI120" s="7">
        <f>'[14]Plan de Acción-metas'!X14</f>
        <v>0</v>
      </c>
      <c r="CJ120" s="7">
        <f>'[14]Plan de Acción-metas'!Y14</f>
        <v>0</v>
      </c>
      <c r="CK120" s="7">
        <f>'[14]Plan de Acción-metas'!Z14</f>
        <v>0</v>
      </c>
      <c r="CL120" s="7">
        <f>'[14]Plan de Acción-metas'!AA14</f>
        <v>0</v>
      </c>
      <c r="CM120" s="7">
        <f>'[14]Plan de Acción-metas'!AB14</f>
        <v>0</v>
      </c>
      <c r="CN120" s="7">
        <f>'[14]Plan de Acción-metas'!AC14</f>
        <v>0</v>
      </c>
      <c r="CO120" s="7">
        <f>'[14]Plan de Acción-metas'!AD14</f>
        <v>6500000000</v>
      </c>
      <c r="CP120" s="20">
        <f>'[14]Plan de Acción-metas'!AE14</f>
        <v>6291410194</v>
      </c>
      <c r="CQ120" s="48">
        <f t="shared" si="41"/>
        <v>12791410194</v>
      </c>
      <c r="CR120" s="23">
        <f>'[14]Plan de Acción-metas'!AG14</f>
        <v>0</v>
      </c>
      <c r="CS120" s="7">
        <f>'[14]Plan de Acción-metas'!AH14</f>
        <v>0</v>
      </c>
      <c r="CT120" s="7">
        <f>'[14]Plan de Acción-metas'!AI14</f>
        <v>0</v>
      </c>
      <c r="CU120" s="7">
        <f>'[14]Plan de Acción-metas'!AJ14</f>
        <v>0</v>
      </c>
      <c r="CV120" s="7">
        <f>'[14]Plan de Acción-metas'!AK14</f>
        <v>0</v>
      </c>
      <c r="CW120" s="7">
        <f>'[14]Plan de Acción-metas'!AL14</f>
        <v>0</v>
      </c>
      <c r="CX120" s="7">
        <f>'[14]Plan de Acción-metas'!AM14</f>
        <v>0</v>
      </c>
      <c r="CY120" s="7">
        <f>'[14]Plan de Acción-metas'!AN14</f>
        <v>0</v>
      </c>
      <c r="CZ120" s="7">
        <f>'[14]Plan de Acción-metas'!AO14</f>
        <v>0</v>
      </c>
      <c r="DA120" s="7">
        <f>'[14]Plan de Acción-metas'!AP14</f>
        <v>0</v>
      </c>
      <c r="DB120" s="7">
        <f>'[14]Plan de Acción-metas'!AQ14</f>
        <v>0</v>
      </c>
      <c r="DC120" s="7">
        <f>'[14]Plan de Acción-metas'!AR14</f>
        <v>0</v>
      </c>
      <c r="DD120" s="7">
        <f>'[14]Plan de Acción-metas'!AS14</f>
        <v>6500000000</v>
      </c>
      <c r="DE120" s="20">
        <f>'[14]Plan de Acción-metas'!AT14</f>
        <v>6291410194</v>
      </c>
      <c r="DF120" s="53">
        <f t="shared" si="42"/>
        <v>12791410194</v>
      </c>
      <c r="DG120" s="54">
        <f>'[14]Plan de Acción-metas'!AV14</f>
        <v>8665595897.2199974</v>
      </c>
      <c r="DH120" s="68">
        <f>'[14]Plan de Acción-metas'!AW14</f>
        <v>8665595897.2199974</v>
      </c>
      <c r="DI120" s="69">
        <f t="shared" si="43"/>
        <v>1</v>
      </c>
      <c r="DJ120" s="63">
        <f t="shared" si="44"/>
        <v>0.67745430455234112</v>
      </c>
      <c r="DK120" s="64">
        <f t="shared" si="45"/>
        <v>0.67745430455234112</v>
      </c>
      <c r="DL120" s="25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8"/>
      <c r="ES120" s="8"/>
      <c r="ET120" s="8"/>
      <c r="EU120" s="9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8"/>
      <c r="GB120" s="8"/>
      <c r="GC120" s="8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8"/>
      <c r="HK120" s="8"/>
      <c r="HL120" s="70"/>
      <c r="HM120" s="72" t="str">
        <f>'[1]Plan Indicativo'!BL120</f>
        <v>Secretaría de Hacienda</v>
      </c>
    </row>
    <row r="121" spans="1:221" ht="60">
      <c r="A121" s="18">
        <f>'[1]Plan Indicativo'!A121</f>
        <v>113</v>
      </c>
      <c r="B121" s="4" t="str">
        <f>'[1]Plan Indicativo'!B121</f>
        <v>LE-2</v>
      </c>
      <c r="C121" s="5" t="str">
        <f>'[1]Plan Indicativo'!C121</f>
        <v>Territorio seguro que progresa</v>
      </c>
      <c r="D121" s="5" t="str">
        <f>'[1]Plan Indicativo'!D121</f>
        <v>Transporte.</v>
      </c>
      <c r="E121" s="4">
        <f>'[1]Plan Indicativo'!E121</f>
        <v>24</v>
      </c>
      <c r="F121" s="6" t="str">
        <f>'[1]Plan Indicativo'!F121</f>
        <v>Mejorar el Índice de competitividad de Bucaramanga 6,47 puntos</v>
      </c>
      <c r="G121" s="6" t="str">
        <f>'[1]Plan Indicativo'!G121</f>
        <v>Incrementar a 50.000 el numero de viajes promedio en dias habiles, realizados por la poblacion en el sistema de transporte masivo</v>
      </c>
      <c r="H121" s="4" t="str">
        <f>'[1]Plan Indicativo'!H121</f>
        <v>00000025</v>
      </c>
      <c r="I121" s="6" t="str">
        <f>'[1]Plan Indicativo'!I121</f>
        <v>Viajes promedio en dias habiles realizados por la poblacion en el sistema de transporte masivo</v>
      </c>
      <c r="J121" s="4">
        <f>'[1]Plan Indicativo'!J121</f>
        <v>27000</v>
      </c>
      <c r="K121" s="4">
        <f>'[1]Plan Indicativo'!K121</f>
        <v>50000</v>
      </c>
      <c r="L121" s="4" t="str">
        <f>'[1]Plan Indicativo'!L121</f>
        <v>2408</v>
      </c>
      <c r="M121" s="5" t="str">
        <f>'[1]Plan Indicativo'!M121</f>
        <v>Prestación de servicios de transporte público de pasajeros (2408).</v>
      </c>
      <c r="N121" s="4" t="str">
        <f>'[1]Plan Indicativo'!N121</f>
        <v>2408001</v>
      </c>
      <c r="O121" s="6" t="str">
        <f>'[1]Plan Indicativo'!O121</f>
        <v xml:space="preserve">Movilizar 80.000 pasajeros con la tarifa diferencial a la población vulnerable (acuerdo 030 de 2022) para el acceso al sistema integrado de transporte público.   </v>
      </c>
      <c r="P121" s="4">
        <f>'[1]Plan Indicativo'!P121</f>
        <v>240800100</v>
      </c>
      <c r="Q121" s="6" t="str">
        <f>'[1]Plan Indicativo'!Q121</f>
        <v>Pasajeros que se movilizan en medios de transporte sostenibles (240800100)</v>
      </c>
      <c r="R121" s="4" t="str">
        <f>'[1]Plan Indicativo'!AC121</f>
        <v>Acumulativa</v>
      </c>
      <c r="S121" s="4" t="str">
        <f>'[1]Plan Indicativo'!AD121</f>
        <v>11, 13</v>
      </c>
      <c r="T121" s="7">
        <f>'[1]Plan Indicativo'!R121</f>
        <v>20000</v>
      </c>
      <c r="U121" s="4" t="str">
        <f>'[1]Plan Indicativo'!S121</f>
        <v xml:space="preserve">Número </v>
      </c>
      <c r="V121" s="20">
        <f>'[1]Plan Indicativo'!T121</f>
        <v>80000</v>
      </c>
      <c r="W121" s="116">
        <f>'[1]Plan Indicativo'!U121</f>
        <v>0</v>
      </c>
      <c r="X121" s="158">
        <f>'[1]Plan Indicativo'!V121</f>
        <v>0</v>
      </c>
      <c r="Y121" s="189">
        <f>'[1]Plan Indicativo'!W121</f>
        <v>10000</v>
      </c>
      <c r="Z121" s="158">
        <f>'[1]Plan Indicativo'!X121</f>
        <v>0.125</v>
      </c>
      <c r="AA121" s="113">
        <f>'[1]Plan Indicativo'!Y121</f>
        <v>30000</v>
      </c>
      <c r="AB121" s="158">
        <f>'[1]Plan Indicativo'!Z121</f>
        <v>0.375</v>
      </c>
      <c r="AC121" s="113">
        <f>'[1]Plan Indicativo'!AA121</f>
        <v>40000</v>
      </c>
      <c r="AD121" s="24">
        <f>'[1]Plan Indicativo'!AB121</f>
        <v>0.5</v>
      </c>
      <c r="AE121" s="116">
        <v>0</v>
      </c>
      <c r="AF121" s="113">
        <f>'[14]Plan de Acción-metas'!O15</f>
        <v>78</v>
      </c>
      <c r="AG121" s="113"/>
      <c r="AH121" s="259"/>
      <c r="AI121" s="11" t="str">
        <f t="shared" si="49"/>
        <v xml:space="preserve"> -</v>
      </c>
      <c r="AJ121" s="99" t="str">
        <f t="shared" si="27"/>
        <v xml:space="preserve"> -</v>
      </c>
      <c r="AK121" s="11">
        <f t="shared" si="31"/>
        <v>7.7999999999999996E-3</v>
      </c>
      <c r="AL121" s="75">
        <f t="shared" si="28"/>
        <v>7.7999999999999996E-3</v>
      </c>
      <c r="AM121" s="11">
        <f t="shared" si="32"/>
        <v>0</v>
      </c>
      <c r="AN121" s="75">
        <f t="shared" si="29"/>
        <v>0</v>
      </c>
      <c r="AO121" s="11">
        <f t="shared" si="33"/>
        <v>0</v>
      </c>
      <c r="AP121" s="75">
        <f t="shared" si="30"/>
        <v>0</v>
      </c>
      <c r="AQ121" s="12">
        <f t="shared" si="34"/>
        <v>9.7499999999999996E-4</v>
      </c>
      <c r="AR121" s="11">
        <f t="shared" si="50"/>
        <v>9.7499999999999996E-4</v>
      </c>
      <c r="AS121" s="100">
        <f t="shared" si="35"/>
        <v>9.7499999999999996E-4</v>
      </c>
      <c r="AT121" s="25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20"/>
      <c r="BH121" s="48">
        <f t="shared" si="36"/>
        <v>0</v>
      </c>
      <c r="BI121" s="23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20"/>
      <c r="BW121" s="53">
        <f t="shared" si="37"/>
        <v>0</v>
      </c>
      <c r="BX121" s="54">
        <v>0</v>
      </c>
      <c r="BY121" s="55">
        <v>0</v>
      </c>
      <c r="BZ121" s="62" t="str">
        <f t="shared" si="38"/>
        <v xml:space="preserve"> -</v>
      </c>
      <c r="CA121" s="63" t="str">
        <f t="shared" si="39"/>
        <v xml:space="preserve"> -</v>
      </c>
      <c r="CB121" s="64" t="str">
        <f t="shared" si="40"/>
        <v xml:space="preserve"> -</v>
      </c>
      <c r="CC121" s="23">
        <f>'[14]Plan de Acción-metas'!R15</f>
        <v>0</v>
      </c>
      <c r="CD121" s="7">
        <f>'[14]Plan de Acción-metas'!S15</f>
        <v>0</v>
      </c>
      <c r="CE121" s="7">
        <f>'[14]Plan de Acción-metas'!T15</f>
        <v>0</v>
      </c>
      <c r="CF121" s="7">
        <f>'[14]Plan de Acción-metas'!U15</f>
        <v>0</v>
      </c>
      <c r="CG121" s="7">
        <f>'[14]Plan de Acción-metas'!V15</f>
        <v>0</v>
      </c>
      <c r="CH121" s="7">
        <f>'[14]Plan de Acción-metas'!W15</f>
        <v>0</v>
      </c>
      <c r="CI121" s="7">
        <f>'[14]Plan de Acción-metas'!X15</f>
        <v>0</v>
      </c>
      <c r="CJ121" s="7">
        <f>'[14]Plan de Acción-metas'!Y15</f>
        <v>0</v>
      </c>
      <c r="CK121" s="7">
        <f>'[14]Plan de Acción-metas'!Z15</f>
        <v>0</v>
      </c>
      <c r="CL121" s="7">
        <f>'[14]Plan de Acción-metas'!AA15</f>
        <v>0</v>
      </c>
      <c r="CM121" s="7">
        <f>'[14]Plan de Acción-metas'!AB15</f>
        <v>0</v>
      </c>
      <c r="CN121" s="7">
        <f>'[14]Plan de Acción-metas'!AC15</f>
        <v>0</v>
      </c>
      <c r="CO121" s="7">
        <f>'[14]Plan de Acción-metas'!AD15</f>
        <v>0</v>
      </c>
      <c r="CP121" s="20">
        <f>'[14]Plan de Acción-metas'!AE15</f>
        <v>14000000</v>
      </c>
      <c r="CQ121" s="48">
        <f t="shared" si="41"/>
        <v>14000000</v>
      </c>
      <c r="CR121" s="23">
        <f>'[14]Plan de Acción-metas'!AG15</f>
        <v>0</v>
      </c>
      <c r="CS121" s="7">
        <f>'[14]Plan de Acción-metas'!AH15</f>
        <v>0</v>
      </c>
      <c r="CT121" s="7">
        <f>'[14]Plan de Acción-metas'!AI15</f>
        <v>0</v>
      </c>
      <c r="CU121" s="7">
        <f>'[14]Plan de Acción-metas'!AJ15</f>
        <v>0</v>
      </c>
      <c r="CV121" s="7">
        <f>'[14]Plan de Acción-metas'!AK15</f>
        <v>0</v>
      </c>
      <c r="CW121" s="7">
        <f>'[14]Plan de Acción-metas'!AL15</f>
        <v>0</v>
      </c>
      <c r="CX121" s="7">
        <f>'[14]Plan de Acción-metas'!AM15</f>
        <v>0</v>
      </c>
      <c r="CY121" s="7">
        <f>'[14]Plan de Acción-metas'!AN15</f>
        <v>0</v>
      </c>
      <c r="CZ121" s="7">
        <f>'[14]Plan de Acción-metas'!AO15</f>
        <v>0</v>
      </c>
      <c r="DA121" s="7">
        <f>'[14]Plan de Acción-metas'!AP15</f>
        <v>0</v>
      </c>
      <c r="DB121" s="7">
        <f>'[14]Plan de Acción-metas'!AQ15</f>
        <v>0</v>
      </c>
      <c r="DC121" s="7">
        <f>'[14]Plan de Acción-metas'!AR15</f>
        <v>0</v>
      </c>
      <c r="DD121" s="7">
        <f>'[14]Plan de Acción-metas'!AS15</f>
        <v>0</v>
      </c>
      <c r="DE121" s="20">
        <f>'[14]Plan de Acción-metas'!AT15</f>
        <v>0</v>
      </c>
      <c r="DF121" s="53">
        <f t="shared" si="42"/>
        <v>0</v>
      </c>
      <c r="DG121" s="54">
        <f>'[14]Plan de Acción-metas'!AV15</f>
        <v>0</v>
      </c>
      <c r="DH121" s="68">
        <f>'[14]Plan de Acción-metas'!AW15</f>
        <v>0</v>
      </c>
      <c r="DI121" s="69">
        <f t="shared" si="43"/>
        <v>0</v>
      </c>
      <c r="DJ121" s="63" t="str">
        <f t="shared" si="44"/>
        <v>0,0%</v>
      </c>
      <c r="DK121" s="64" t="str">
        <f t="shared" si="45"/>
        <v>0,0%</v>
      </c>
      <c r="DL121" s="25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8"/>
      <c r="ES121" s="8"/>
      <c r="ET121" s="8"/>
      <c r="EU121" s="9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8"/>
      <c r="GB121" s="8"/>
      <c r="GC121" s="8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8"/>
      <c r="HK121" s="8"/>
      <c r="HL121" s="70"/>
      <c r="HM121" s="72" t="str">
        <f>'[1]Plan Indicativo'!BL121</f>
        <v>Secretaría de Hacienda</v>
      </c>
    </row>
    <row r="122" spans="1:221" ht="60">
      <c r="A122" s="18">
        <f>'[1]Plan Indicativo'!A122</f>
        <v>114</v>
      </c>
      <c r="B122" s="4" t="str">
        <f>'[1]Plan Indicativo'!B122</f>
        <v>LE-2</v>
      </c>
      <c r="C122" s="5" t="str">
        <f>'[1]Plan Indicativo'!C122</f>
        <v>Territorio seguro que progresa</v>
      </c>
      <c r="D122" s="5" t="str">
        <f>'[1]Plan Indicativo'!D122</f>
        <v>Transporte.</v>
      </c>
      <c r="E122" s="4">
        <f>'[1]Plan Indicativo'!E122</f>
        <v>24</v>
      </c>
      <c r="F122" s="6" t="str">
        <f>'[1]Plan Indicativo'!F122</f>
        <v>Mejorar el Índice de competitividad de Bucaramanga 6,47 puntos</v>
      </c>
      <c r="G122" s="6" t="str">
        <f>'[1]Plan Indicativo'!G122</f>
        <v>Incrementar a 50.000 el numero de viajes promedio en dias habiles, realizados por la poblacion en el sistema de transporte masivo</v>
      </c>
      <c r="H122" s="4" t="str">
        <f>'[1]Plan Indicativo'!H122</f>
        <v>00000025</v>
      </c>
      <c r="I122" s="6" t="str">
        <f>'[1]Plan Indicativo'!I122</f>
        <v>Viajes promedio en dias habiles realizados por la poblacion en el sistema de transporte masivo</v>
      </c>
      <c r="J122" s="4">
        <f>'[1]Plan Indicativo'!J122</f>
        <v>27000</v>
      </c>
      <c r="K122" s="4">
        <f>'[1]Plan Indicativo'!K122</f>
        <v>50000</v>
      </c>
      <c r="L122" s="4" t="str">
        <f>'[1]Plan Indicativo'!L122</f>
        <v>2408</v>
      </c>
      <c r="M122" s="5" t="str">
        <f>'[1]Plan Indicativo'!M122</f>
        <v>Prestación de servicios de transporte público de pasajeros (2408).</v>
      </c>
      <c r="N122" s="4" t="str">
        <f>'[1]Plan Indicativo'!N122</f>
        <v>2408043</v>
      </c>
      <c r="O122" s="6" t="str">
        <f>'[1]Plan Indicativo'!O122</f>
        <v>Mantener 23 Estaciones del SITM en condiciones físicas y de operación adecuadas</v>
      </c>
      <c r="P122" s="4">
        <f>'[1]Plan Indicativo'!P122</f>
        <v>240804300</v>
      </c>
      <c r="Q122" s="6" t="str">
        <f>'[1]Plan Indicativo'!Q122</f>
        <v>Estaciones mantenidas (240804300)</v>
      </c>
      <c r="R122" s="4" t="str">
        <f>'[1]Plan Indicativo'!AC122</f>
        <v>Acumulativa</v>
      </c>
      <c r="S122" s="4">
        <f>'[1]Plan Indicativo'!AD122</f>
        <v>11</v>
      </c>
      <c r="T122" s="7">
        <f>'[1]Plan Indicativo'!R122</f>
        <v>39</v>
      </c>
      <c r="U122" s="4" t="str">
        <f>'[1]Plan Indicativo'!S122</f>
        <v xml:space="preserve">Número </v>
      </c>
      <c r="V122" s="20">
        <f>'[1]Plan Indicativo'!T122</f>
        <v>23</v>
      </c>
      <c r="W122" s="116">
        <f>'[1]Plan Indicativo'!U122</f>
        <v>0</v>
      </c>
      <c r="X122" s="158">
        <f>'[1]Plan Indicativo'!V122</f>
        <v>0</v>
      </c>
      <c r="Y122" s="189">
        <f>'[1]Plan Indicativo'!W122</f>
        <v>0</v>
      </c>
      <c r="Z122" s="158">
        <f>'[1]Plan Indicativo'!X122</f>
        <v>0</v>
      </c>
      <c r="AA122" s="113">
        <f>'[1]Plan Indicativo'!Y122</f>
        <v>0</v>
      </c>
      <c r="AB122" s="158">
        <f>'[1]Plan Indicativo'!Z122</f>
        <v>0</v>
      </c>
      <c r="AC122" s="113">
        <f>'[1]Plan Indicativo'!AA122</f>
        <v>23</v>
      </c>
      <c r="AD122" s="24">
        <f>'[1]Plan Indicativo'!AB122</f>
        <v>1</v>
      </c>
      <c r="AE122" s="116">
        <v>0</v>
      </c>
      <c r="AF122" s="113">
        <f>'[14]Plan de Acción-metas'!O16</f>
        <v>0</v>
      </c>
      <c r="AG122" s="113"/>
      <c r="AH122" s="259"/>
      <c r="AI122" s="11" t="str">
        <f t="shared" si="49"/>
        <v xml:space="preserve"> -</v>
      </c>
      <c r="AJ122" s="99" t="str">
        <f t="shared" si="27"/>
        <v xml:space="preserve"> -</v>
      </c>
      <c r="AK122" s="11" t="str">
        <f t="shared" si="31"/>
        <v xml:space="preserve"> -</v>
      </c>
      <c r="AL122" s="75" t="str">
        <f t="shared" si="28"/>
        <v xml:space="preserve"> -</v>
      </c>
      <c r="AM122" s="11" t="str">
        <f t="shared" si="32"/>
        <v xml:space="preserve"> -</v>
      </c>
      <c r="AN122" s="75" t="str">
        <f t="shared" si="29"/>
        <v xml:space="preserve"> -</v>
      </c>
      <c r="AO122" s="11">
        <f t="shared" si="33"/>
        <v>0</v>
      </c>
      <c r="AP122" s="75">
        <f t="shared" si="30"/>
        <v>0</v>
      </c>
      <c r="AQ122" s="12">
        <f t="shared" si="34"/>
        <v>0</v>
      </c>
      <c r="AR122" s="11">
        <f t="shared" si="50"/>
        <v>0</v>
      </c>
      <c r="AS122" s="100">
        <f t="shared" si="35"/>
        <v>0</v>
      </c>
      <c r="AT122" s="25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20"/>
      <c r="BH122" s="48">
        <f t="shared" si="36"/>
        <v>0</v>
      </c>
      <c r="BI122" s="23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20"/>
      <c r="BW122" s="53">
        <f t="shared" si="37"/>
        <v>0</v>
      </c>
      <c r="BX122" s="54">
        <v>0</v>
      </c>
      <c r="BY122" s="55">
        <v>0</v>
      </c>
      <c r="BZ122" s="62" t="str">
        <f t="shared" si="38"/>
        <v xml:space="preserve"> -</v>
      </c>
      <c r="CA122" s="63" t="str">
        <f t="shared" si="39"/>
        <v xml:space="preserve"> -</v>
      </c>
      <c r="CB122" s="64" t="str">
        <f t="shared" si="40"/>
        <v xml:space="preserve"> -</v>
      </c>
      <c r="CC122" s="23">
        <f>'[14]Plan de Acción-metas'!R16</f>
        <v>0</v>
      </c>
      <c r="CD122" s="7">
        <f>'[14]Plan de Acción-metas'!S16</f>
        <v>0</v>
      </c>
      <c r="CE122" s="7">
        <f>'[14]Plan de Acción-metas'!T16</f>
        <v>0</v>
      </c>
      <c r="CF122" s="7">
        <f>'[14]Plan de Acción-metas'!U16</f>
        <v>0</v>
      </c>
      <c r="CG122" s="7">
        <f>'[14]Plan de Acción-metas'!V16</f>
        <v>0</v>
      </c>
      <c r="CH122" s="7">
        <f>'[14]Plan de Acción-metas'!W16</f>
        <v>0</v>
      </c>
      <c r="CI122" s="7">
        <f>'[14]Plan de Acción-metas'!X16</f>
        <v>0</v>
      </c>
      <c r="CJ122" s="7">
        <f>'[14]Plan de Acción-metas'!Y16</f>
        <v>0</v>
      </c>
      <c r="CK122" s="7">
        <f>'[14]Plan de Acción-metas'!Z16</f>
        <v>0</v>
      </c>
      <c r="CL122" s="7">
        <f>'[14]Plan de Acción-metas'!AA16</f>
        <v>0</v>
      </c>
      <c r="CM122" s="7">
        <f>'[14]Plan de Acción-metas'!AB16</f>
        <v>0</v>
      </c>
      <c r="CN122" s="7">
        <f>'[14]Plan de Acción-metas'!AC16</f>
        <v>0</v>
      </c>
      <c r="CO122" s="7">
        <f>'[14]Plan de Acción-metas'!AD16</f>
        <v>0</v>
      </c>
      <c r="CP122" s="20">
        <f>'[14]Plan de Acción-metas'!AE16</f>
        <v>0</v>
      </c>
      <c r="CQ122" s="48">
        <f t="shared" si="41"/>
        <v>0</v>
      </c>
      <c r="CR122" s="23">
        <f>'[14]Plan de Acción-metas'!AG16</f>
        <v>0</v>
      </c>
      <c r="CS122" s="7">
        <f>'[14]Plan de Acción-metas'!AH16</f>
        <v>0</v>
      </c>
      <c r="CT122" s="7">
        <f>'[14]Plan de Acción-metas'!AI16</f>
        <v>0</v>
      </c>
      <c r="CU122" s="7">
        <f>'[14]Plan de Acción-metas'!AJ16</f>
        <v>0</v>
      </c>
      <c r="CV122" s="7">
        <f>'[14]Plan de Acción-metas'!AK16</f>
        <v>0</v>
      </c>
      <c r="CW122" s="7">
        <f>'[14]Plan de Acción-metas'!AL16</f>
        <v>0</v>
      </c>
      <c r="CX122" s="7">
        <f>'[14]Plan de Acción-metas'!AM16</f>
        <v>0</v>
      </c>
      <c r="CY122" s="7">
        <f>'[14]Plan de Acción-metas'!AN16</f>
        <v>0</v>
      </c>
      <c r="CZ122" s="7">
        <f>'[14]Plan de Acción-metas'!AO16</f>
        <v>0</v>
      </c>
      <c r="DA122" s="7">
        <f>'[14]Plan de Acción-metas'!AP16</f>
        <v>0</v>
      </c>
      <c r="DB122" s="7">
        <f>'[14]Plan de Acción-metas'!AQ16</f>
        <v>0</v>
      </c>
      <c r="DC122" s="7">
        <f>'[14]Plan de Acción-metas'!AR16</f>
        <v>0</v>
      </c>
      <c r="DD122" s="7">
        <f>'[14]Plan de Acción-metas'!AS16</f>
        <v>0</v>
      </c>
      <c r="DE122" s="20">
        <f>'[14]Plan de Acción-metas'!AT16</f>
        <v>0</v>
      </c>
      <c r="DF122" s="53">
        <f t="shared" si="42"/>
        <v>0</v>
      </c>
      <c r="DG122" s="54">
        <f>'[14]Plan de Acción-metas'!AV16</f>
        <v>0</v>
      </c>
      <c r="DH122" s="68">
        <f>'[14]Plan de Acción-metas'!AW16</f>
        <v>0</v>
      </c>
      <c r="DI122" s="69" t="str">
        <f t="shared" si="43"/>
        <v xml:space="preserve"> -</v>
      </c>
      <c r="DJ122" s="63" t="str">
        <f t="shared" si="44"/>
        <v xml:space="preserve"> -</v>
      </c>
      <c r="DK122" s="64" t="str">
        <f t="shared" si="45"/>
        <v xml:space="preserve"> -</v>
      </c>
      <c r="DL122" s="25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8"/>
      <c r="ES122" s="8"/>
      <c r="ET122" s="8"/>
      <c r="EU122" s="9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8"/>
      <c r="GB122" s="8"/>
      <c r="GC122" s="8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8"/>
      <c r="HK122" s="8"/>
      <c r="HL122" s="70"/>
      <c r="HM122" s="72" t="str">
        <f>'[1]Plan Indicativo'!BL122</f>
        <v>Secretaría de Hacienda</v>
      </c>
    </row>
    <row r="123" spans="1:221" ht="30">
      <c r="A123" s="18">
        <f>'[1]Plan Indicativo'!A123</f>
        <v>115</v>
      </c>
      <c r="B123" s="4" t="str">
        <f>'[1]Plan Indicativo'!B123</f>
        <v>LE-2</v>
      </c>
      <c r="C123" s="5" t="str">
        <f>'[1]Plan Indicativo'!C123</f>
        <v>Territorio seguro que progresa</v>
      </c>
      <c r="D123" s="5" t="str">
        <f>'[1]Plan Indicativo'!D123</f>
        <v>Transporte.</v>
      </c>
      <c r="E123" s="4">
        <f>'[1]Plan Indicativo'!E123</f>
        <v>24</v>
      </c>
      <c r="F123" s="6" t="str">
        <f>'[1]Plan Indicativo'!F123</f>
        <v>Mejorar el Índice de competitividad de Bucaramanga 6,47 puntos</v>
      </c>
      <c r="G123" s="6" t="str">
        <f>'[1]Plan Indicativo'!G123</f>
        <v>Disminuir a 13,3 la tasa de mortalidad por accidentes de transporte terreste</v>
      </c>
      <c r="H123" s="4" t="str">
        <f>'[1]Plan Indicativo'!H123</f>
        <v>050020022</v>
      </c>
      <c r="I123" s="6" t="str">
        <f>'[1]Plan Indicativo'!I123</f>
        <v>Salud - Tasa ajustada de mortalidad por accidentes de transporte terrestre</v>
      </c>
      <c r="J123" s="4">
        <f>'[1]Plan Indicativo'!J123</f>
        <v>14.47</v>
      </c>
      <c r="K123" s="4">
        <f>'[1]Plan Indicativo'!K123</f>
        <v>13.3</v>
      </c>
      <c r="L123" s="4" t="str">
        <f>'[1]Plan Indicativo'!L123</f>
        <v>2409</v>
      </c>
      <c r="M123" s="5" t="str">
        <f>'[1]Plan Indicativo'!M123</f>
        <v>Seguridad de transporte (2409).</v>
      </c>
      <c r="N123" s="4" t="str">
        <f>'[1]Plan Indicativo'!N123</f>
        <v>2409003</v>
      </c>
      <c r="O123" s="6" t="str">
        <f>'[1]Plan Indicativo'!O123</f>
        <v>Mejorar los 72000 metros lineales de insfraestructura semaforica</v>
      </c>
      <c r="P123" s="4">
        <f>'[1]Plan Indicativo'!P123</f>
        <v>240900300</v>
      </c>
      <c r="Q123" s="6" t="str">
        <f>'[1]Plan Indicativo'!Q123</f>
        <v>Metros lineales de infraestructura mejorada (240900300)</v>
      </c>
      <c r="R123" s="4" t="str">
        <f>'[1]Plan Indicativo'!AC123</f>
        <v>Acumulativa</v>
      </c>
      <c r="S123" s="4">
        <f>'[1]Plan Indicativo'!AD123</f>
        <v>11</v>
      </c>
      <c r="T123" s="7">
        <f>'[1]Plan Indicativo'!R123</f>
        <v>72000</v>
      </c>
      <c r="U123" s="5" t="str">
        <f>'[1]Plan Indicativo'!S123</f>
        <v>Metros lineales</v>
      </c>
      <c r="V123" s="20">
        <f>'[1]Plan Indicativo'!T123</f>
        <v>72000</v>
      </c>
      <c r="W123" s="116">
        <f>'[1]Plan Indicativo'!U123</f>
        <v>18000</v>
      </c>
      <c r="X123" s="158">
        <f>'[1]Plan Indicativo'!V123</f>
        <v>0.25</v>
      </c>
      <c r="Y123" s="189">
        <f>'[1]Plan Indicativo'!W123</f>
        <v>18000</v>
      </c>
      <c r="Z123" s="158">
        <f>'[1]Plan Indicativo'!X123</f>
        <v>0.25</v>
      </c>
      <c r="AA123" s="113">
        <f>'[1]Plan Indicativo'!Y123</f>
        <v>18000</v>
      </c>
      <c r="AB123" s="158">
        <f>'[1]Plan Indicativo'!Z123</f>
        <v>0.25</v>
      </c>
      <c r="AC123" s="113">
        <f>'[1]Plan Indicativo'!AA123</f>
        <v>18000</v>
      </c>
      <c r="AD123" s="24">
        <f>'[1]Plan Indicativo'!AB123</f>
        <v>0.25</v>
      </c>
      <c r="AE123" s="116">
        <v>30600</v>
      </c>
      <c r="AF123" s="113">
        <f>'[7]Plan de Acción-metas'!O13</f>
        <v>20881</v>
      </c>
      <c r="AG123" s="113"/>
      <c r="AH123" s="259"/>
      <c r="AI123" s="11">
        <f t="shared" si="49"/>
        <v>1.7</v>
      </c>
      <c r="AJ123" s="99">
        <f t="shared" si="27"/>
        <v>1</v>
      </c>
      <c r="AK123" s="11">
        <f t="shared" si="31"/>
        <v>1.1600555555555556</v>
      </c>
      <c r="AL123" s="75">
        <f t="shared" si="28"/>
        <v>1</v>
      </c>
      <c r="AM123" s="11">
        <f t="shared" si="32"/>
        <v>0</v>
      </c>
      <c r="AN123" s="75">
        <f t="shared" si="29"/>
        <v>0</v>
      </c>
      <c r="AO123" s="11">
        <f t="shared" si="33"/>
        <v>0</v>
      </c>
      <c r="AP123" s="75">
        <f t="shared" si="30"/>
        <v>0</v>
      </c>
      <c r="AQ123" s="12">
        <f t="shared" si="34"/>
        <v>0.71501388888888884</v>
      </c>
      <c r="AR123" s="11">
        <f t="shared" si="50"/>
        <v>0.71501388888888884</v>
      </c>
      <c r="AS123" s="100">
        <f t="shared" si="35"/>
        <v>0.71501388888888884</v>
      </c>
      <c r="AT123" s="25">
        <v>260951206</v>
      </c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20"/>
      <c r="BH123" s="48">
        <f t="shared" si="36"/>
        <v>260951206</v>
      </c>
      <c r="BI123" s="23">
        <v>223326469</v>
      </c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20"/>
      <c r="BW123" s="53">
        <f t="shared" si="37"/>
        <v>223326469</v>
      </c>
      <c r="BX123" s="54">
        <v>223326469</v>
      </c>
      <c r="BY123" s="55">
        <v>223326469</v>
      </c>
      <c r="BZ123" s="62">
        <f t="shared" si="38"/>
        <v>0.85581696449412081</v>
      </c>
      <c r="CA123" s="63">
        <f t="shared" si="39"/>
        <v>0.85581696449412081</v>
      </c>
      <c r="CB123" s="64">
        <f t="shared" si="40"/>
        <v>0.85581696449412081</v>
      </c>
      <c r="CC123" s="23">
        <f>'[7]Plan de Acción-metas'!R13</f>
        <v>1788216256</v>
      </c>
      <c r="CD123" s="7">
        <f>'[7]Plan de Acción-metas'!S13</f>
        <v>0</v>
      </c>
      <c r="CE123" s="7">
        <f>'[7]Plan de Acción-metas'!T13</f>
        <v>0</v>
      </c>
      <c r="CF123" s="7">
        <f>'[7]Plan de Acción-metas'!U13</f>
        <v>0</v>
      </c>
      <c r="CG123" s="7">
        <f>'[7]Plan de Acción-metas'!V13</f>
        <v>0</v>
      </c>
      <c r="CH123" s="7">
        <f>'[7]Plan de Acción-metas'!W13</f>
        <v>0</v>
      </c>
      <c r="CI123" s="7">
        <f>'[7]Plan de Acción-metas'!X13</f>
        <v>0</v>
      </c>
      <c r="CJ123" s="7">
        <f>'[7]Plan de Acción-metas'!Y13</f>
        <v>0</v>
      </c>
      <c r="CK123" s="7">
        <f>'[7]Plan de Acción-metas'!Z13</f>
        <v>0</v>
      </c>
      <c r="CL123" s="7">
        <f>'[7]Plan de Acción-metas'!AA13</f>
        <v>0</v>
      </c>
      <c r="CM123" s="7">
        <f>'[7]Plan de Acción-metas'!AB13</f>
        <v>0</v>
      </c>
      <c r="CN123" s="7">
        <f>'[7]Plan de Acción-metas'!AC13</f>
        <v>0</v>
      </c>
      <c r="CO123" s="7">
        <f>'[7]Plan de Acción-metas'!AD13</f>
        <v>80000000</v>
      </c>
      <c r="CP123" s="20">
        <f>'[7]Plan de Acción-metas'!AE13</f>
        <v>0</v>
      </c>
      <c r="CQ123" s="48">
        <f t="shared" si="41"/>
        <v>1868216256</v>
      </c>
      <c r="CR123" s="23">
        <f>'[7]Plan de Acción-metas'!AG13</f>
        <v>1585562200</v>
      </c>
      <c r="CS123" s="7">
        <f>'[7]Plan de Acción-metas'!AH13</f>
        <v>0</v>
      </c>
      <c r="CT123" s="7">
        <f>'[7]Plan de Acción-metas'!AI13</f>
        <v>0</v>
      </c>
      <c r="CU123" s="7">
        <f>'[7]Plan de Acción-metas'!AJ13</f>
        <v>0</v>
      </c>
      <c r="CV123" s="7">
        <f>'[7]Plan de Acción-metas'!AK13</f>
        <v>0</v>
      </c>
      <c r="CW123" s="7">
        <f>'[7]Plan de Acción-metas'!AL13</f>
        <v>0</v>
      </c>
      <c r="CX123" s="7">
        <f>'[7]Plan de Acción-metas'!AM13</f>
        <v>0</v>
      </c>
      <c r="CY123" s="7">
        <f>'[7]Plan de Acción-metas'!AN13</f>
        <v>0</v>
      </c>
      <c r="CZ123" s="7">
        <f>'[7]Plan de Acción-metas'!AO13</f>
        <v>0</v>
      </c>
      <c r="DA123" s="7">
        <f>'[7]Plan de Acción-metas'!AP13</f>
        <v>0</v>
      </c>
      <c r="DB123" s="7">
        <f>'[7]Plan de Acción-metas'!AQ13</f>
        <v>0</v>
      </c>
      <c r="DC123" s="7">
        <f>'[7]Plan de Acción-metas'!AR13</f>
        <v>0</v>
      </c>
      <c r="DD123" s="7">
        <f>'[7]Plan de Acción-metas'!AS13</f>
        <v>0</v>
      </c>
      <c r="DE123" s="20">
        <f>'[7]Plan de Acción-metas'!AT13</f>
        <v>0</v>
      </c>
      <c r="DF123" s="53">
        <f t="shared" si="42"/>
        <v>1585562200</v>
      </c>
      <c r="DG123" s="54">
        <f>'[7]Plan de Acción-metas'!AV13</f>
        <v>1577182202</v>
      </c>
      <c r="DH123" s="68">
        <f>'[7]Plan de Acción-metas'!AW13</f>
        <v>1137543662</v>
      </c>
      <c r="DI123" s="69">
        <f t="shared" si="43"/>
        <v>0.84870378089676568</v>
      </c>
      <c r="DJ123" s="63">
        <f t="shared" si="44"/>
        <v>0.84421821988471124</v>
      </c>
      <c r="DK123" s="64">
        <f t="shared" si="45"/>
        <v>0.60889292572347686</v>
      </c>
      <c r="DL123" s="25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8"/>
      <c r="ES123" s="8"/>
      <c r="ET123" s="8"/>
      <c r="EU123" s="9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8"/>
      <c r="GB123" s="8"/>
      <c r="GC123" s="8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8"/>
      <c r="HK123" s="8"/>
      <c r="HL123" s="70"/>
      <c r="HM123" s="72" t="str">
        <f>'[1]Plan Indicativo'!BL123</f>
        <v>Dirección de Tránsito</v>
      </c>
    </row>
    <row r="124" spans="1:221" ht="45">
      <c r="A124" s="18">
        <f>'[1]Plan Indicativo'!A124</f>
        <v>116</v>
      </c>
      <c r="B124" s="4" t="str">
        <f>'[1]Plan Indicativo'!B124</f>
        <v>LE-2</v>
      </c>
      <c r="C124" s="5" t="str">
        <f>'[1]Plan Indicativo'!C124</f>
        <v>Territorio seguro que progresa</v>
      </c>
      <c r="D124" s="5" t="str">
        <f>'[1]Plan Indicativo'!D124</f>
        <v>Transporte.</v>
      </c>
      <c r="E124" s="4">
        <f>'[1]Plan Indicativo'!E124</f>
        <v>24</v>
      </c>
      <c r="F124" s="6" t="str">
        <f>'[1]Plan Indicativo'!F124</f>
        <v>Mejorar el Índice de competitividad de Bucaramanga 6,47 puntos</v>
      </c>
      <c r="G124" s="6" t="str">
        <f>'[1]Plan Indicativo'!G124</f>
        <v>Disminuir a 13,3 la tasa de mortalidad por accidentes de transporte terreste</v>
      </c>
      <c r="H124" s="4" t="str">
        <f>'[1]Plan Indicativo'!H124</f>
        <v>050020022</v>
      </c>
      <c r="I124" s="6" t="str">
        <f>'[1]Plan Indicativo'!I124</f>
        <v>Salud - Tasa ajustada de mortalidad por accidentes de transporte terrestre</v>
      </c>
      <c r="J124" s="4">
        <f>'[1]Plan Indicativo'!J124</f>
        <v>14.47</v>
      </c>
      <c r="K124" s="4">
        <f>'[1]Plan Indicativo'!K124</f>
        <v>13.3</v>
      </c>
      <c r="L124" s="4" t="str">
        <f>'[1]Plan Indicativo'!L124</f>
        <v>2409</v>
      </c>
      <c r="M124" s="5" t="str">
        <f>'[1]Plan Indicativo'!M124</f>
        <v>Seguridad de transporte (2409).</v>
      </c>
      <c r="N124" s="4" t="str">
        <f>'[1]Plan Indicativo'!N124</f>
        <v>2409039</v>
      </c>
      <c r="O124" s="6" t="str">
        <f>'[1]Plan Indicativo'!O124</f>
        <v>Intervenir 58,57 Km de Vías con dispositivos de control y señalización para garantizar la seguridad ciudadana</v>
      </c>
      <c r="P124" s="4">
        <f>'[1]Plan Indicativo'!P124</f>
        <v>240903900</v>
      </c>
      <c r="Q124" s="6" t="str">
        <f>'[1]Plan Indicativo'!Q124</f>
        <v>Vías con dispositivos de control y señalización instalados (240903900)</v>
      </c>
      <c r="R124" s="4" t="str">
        <f>'[1]Plan Indicativo'!AC124</f>
        <v>Acumulativa</v>
      </c>
      <c r="S124" s="4">
        <f>'[1]Plan Indicativo'!AD124</f>
        <v>11</v>
      </c>
      <c r="T124" s="7">
        <f>'[1]Plan Indicativo'!R124</f>
        <v>58.57</v>
      </c>
      <c r="U124" s="4" t="str">
        <f>'[1]Plan Indicativo'!S124</f>
        <v>Kilómetros</v>
      </c>
      <c r="V124" s="20">
        <f>'[1]Plan Indicativo'!T124</f>
        <v>58.57</v>
      </c>
      <c r="W124" s="116">
        <f>'[1]Plan Indicativo'!U124</f>
        <v>14.6425</v>
      </c>
      <c r="X124" s="158">
        <f>'[1]Plan Indicativo'!V124</f>
        <v>0.25</v>
      </c>
      <c r="Y124" s="189">
        <f>'[1]Plan Indicativo'!W124</f>
        <v>14.6425</v>
      </c>
      <c r="Z124" s="158">
        <f>'[1]Plan Indicativo'!X124</f>
        <v>0.25</v>
      </c>
      <c r="AA124" s="113">
        <f>'[1]Plan Indicativo'!Y124</f>
        <v>14.6425</v>
      </c>
      <c r="AB124" s="158">
        <f>'[1]Plan Indicativo'!Z124</f>
        <v>0.25</v>
      </c>
      <c r="AC124" s="113">
        <f>'[1]Plan Indicativo'!AA124</f>
        <v>14.6425</v>
      </c>
      <c r="AD124" s="24">
        <f>'[1]Plan Indicativo'!AB124</f>
        <v>0.25</v>
      </c>
      <c r="AE124" s="116">
        <v>18</v>
      </c>
      <c r="AF124" s="263">
        <f>'[7]Plan de Acción-metas'!O14</f>
        <v>16.518999999999998</v>
      </c>
      <c r="AG124" s="113"/>
      <c r="AH124" s="259"/>
      <c r="AI124" s="11">
        <f t="shared" si="49"/>
        <v>1.2292982755676967</v>
      </c>
      <c r="AJ124" s="99">
        <f t="shared" si="27"/>
        <v>1</v>
      </c>
      <c r="AK124" s="11">
        <f t="shared" si="31"/>
        <v>1.1281543452279323</v>
      </c>
      <c r="AL124" s="75">
        <f t="shared" si="28"/>
        <v>1</v>
      </c>
      <c r="AM124" s="11">
        <f t="shared" si="32"/>
        <v>0</v>
      </c>
      <c r="AN124" s="75">
        <f t="shared" si="29"/>
        <v>0</v>
      </c>
      <c r="AO124" s="11">
        <f t="shared" si="33"/>
        <v>0</v>
      </c>
      <c r="AP124" s="75">
        <f t="shared" si="30"/>
        <v>0</v>
      </c>
      <c r="AQ124" s="12">
        <f t="shared" si="34"/>
        <v>0.58936315519890725</v>
      </c>
      <c r="AR124" s="11">
        <f t="shared" si="50"/>
        <v>0.58936315519890725</v>
      </c>
      <c r="AS124" s="100">
        <f t="shared" si="35"/>
        <v>0.58936315519890725</v>
      </c>
      <c r="AT124" s="25">
        <v>409600000</v>
      </c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>
        <v>39200000</v>
      </c>
      <c r="BG124" s="20"/>
      <c r="BH124" s="48">
        <f t="shared" si="36"/>
        <v>448800000</v>
      </c>
      <c r="BI124" s="23">
        <v>381973227</v>
      </c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>
        <v>39200000</v>
      </c>
      <c r="BV124" s="20"/>
      <c r="BW124" s="53">
        <f t="shared" si="37"/>
        <v>421173227</v>
      </c>
      <c r="BX124" s="54">
        <v>421173227</v>
      </c>
      <c r="BY124" s="55">
        <v>421173227</v>
      </c>
      <c r="BZ124" s="62">
        <f t="shared" si="38"/>
        <v>0.93844301916221029</v>
      </c>
      <c r="CA124" s="63">
        <f t="shared" si="39"/>
        <v>0.93844301916221029</v>
      </c>
      <c r="CB124" s="64">
        <f t="shared" si="40"/>
        <v>0.93844301916221029</v>
      </c>
      <c r="CC124" s="23">
        <f>'[7]Plan de Acción-metas'!R14</f>
        <v>1036083638</v>
      </c>
      <c r="CD124" s="7">
        <f>'[7]Plan de Acción-metas'!S14</f>
        <v>0</v>
      </c>
      <c r="CE124" s="7">
        <f>'[7]Plan de Acción-metas'!T14</f>
        <v>0</v>
      </c>
      <c r="CF124" s="7">
        <f>'[7]Plan de Acción-metas'!U14</f>
        <v>0</v>
      </c>
      <c r="CG124" s="7">
        <f>'[7]Plan de Acción-metas'!V14</f>
        <v>0</v>
      </c>
      <c r="CH124" s="7">
        <f>'[7]Plan de Acción-metas'!W14</f>
        <v>0</v>
      </c>
      <c r="CI124" s="7">
        <f>'[7]Plan de Acción-metas'!X14</f>
        <v>0</v>
      </c>
      <c r="CJ124" s="7">
        <f>'[7]Plan de Acción-metas'!Y14</f>
        <v>0</v>
      </c>
      <c r="CK124" s="7">
        <f>'[7]Plan de Acción-metas'!Z14</f>
        <v>0</v>
      </c>
      <c r="CL124" s="7">
        <f>'[7]Plan de Acción-metas'!AA14</f>
        <v>0</v>
      </c>
      <c r="CM124" s="7">
        <f>'[7]Plan de Acción-metas'!AB14</f>
        <v>0</v>
      </c>
      <c r="CN124" s="7">
        <f>'[7]Plan de Acción-metas'!AC14</f>
        <v>0</v>
      </c>
      <c r="CO124" s="7">
        <f>'[7]Plan de Acción-metas'!AD14</f>
        <v>0</v>
      </c>
      <c r="CP124" s="20">
        <f>'[7]Plan de Acción-metas'!AE14</f>
        <v>0</v>
      </c>
      <c r="CQ124" s="48">
        <f t="shared" si="41"/>
        <v>1036083638</v>
      </c>
      <c r="CR124" s="23">
        <f>'[7]Plan de Acción-metas'!AG14</f>
        <v>628994313</v>
      </c>
      <c r="CS124" s="7">
        <f>'[7]Plan de Acción-metas'!AH14</f>
        <v>0</v>
      </c>
      <c r="CT124" s="7">
        <f>'[7]Plan de Acción-metas'!AI14</f>
        <v>0</v>
      </c>
      <c r="CU124" s="7">
        <f>'[7]Plan de Acción-metas'!AJ14</f>
        <v>0</v>
      </c>
      <c r="CV124" s="7">
        <f>'[7]Plan de Acción-metas'!AK14</f>
        <v>0</v>
      </c>
      <c r="CW124" s="7">
        <f>'[7]Plan de Acción-metas'!AL14</f>
        <v>0</v>
      </c>
      <c r="CX124" s="7">
        <f>'[7]Plan de Acción-metas'!AM14</f>
        <v>0</v>
      </c>
      <c r="CY124" s="7">
        <f>'[7]Plan de Acción-metas'!AN14</f>
        <v>0</v>
      </c>
      <c r="CZ124" s="7">
        <f>'[7]Plan de Acción-metas'!AO14</f>
        <v>0</v>
      </c>
      <c r="DA124" s="7">
        <f>'[7]Plan de Acción-metas'!AP14</f>
        <v>0</v>
      </c>
      <c r="DB124" s="7">
        <f>'[7]Plan de Acción-metas'!AQ14</f>
        <v>0</v>
      </c>
      <c r="DC124" s="7">
        <f>'[7]Plan de Acción-metas'!AR14</f>
        <v>0</v>
      </c>
      <c r="DD124" s="7">
        <f>'[7]Plan de Acción-metas'!AS14</f>
        <v>0</v>
      </c>
      <c r="DE124" s="20">
        <f>'[7]Plan de Acción-metas'!AT14</f>
        <v>0</v>
      </c>
      <c r="DF124" s="53">
        <f t="shared" si="42"/>
        <v>628994313</v>
      </c>
      <c r="DG124" s="54">
        <f>'[7]Plan de Acción-metas'!AV14</f>
        <v>628071043</v>
      </c>
      <c r="DH124" s="68">
        <f>'[7]Plan de Acción-metas'!AW14</f>
        <v>460017892</v>
      </c>
      <c r="DI124" s="69">
        <f t="shared" si="43"/>
        <v>0.6070883565096894</v>
      </c>
      <c r="DJ124" s="63">
        <f t="shared" si="44"/>
        <v>0.60619724119222118</v>
      </c>
      <c r="DK124" s="64">
        <f t="shared" si="45"/>
        <v>0.44399686968128727</v>
      </c>
      <c r="DL124" s="25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8"/>
      <c r="ES124" s="8"/>
      <c r="ET124" s="8"/>
      <c r="EU124" s="9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8"/>
      <c r="GB124" s="8"/>
      <c r="GC124" s="8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8"/>
      <c r="HK124" s="8"/>
      <c r="HL124" s="70"/>
      <c r="HM124" s="72" t="str">
        <f>'[1]Plan Indicativo'!BL124</f>
        <v>Dirección de Tránsito</v>
      </c>
    </row>
    <row r="125" spans="1:221" ht="30">
      <c r="A125" s="18">
        <f>'[1]Plan Indicativo'!A125</f>
        <v>117</v>
      </c>
      <c r="B125" s="4" t="str">
        <f>'[1]Plan Indicativo'!B125</f>
        <v>LE-2</v>
      </c>
      <c r="C125" s="5" t="str">
        <f>'[1]Plan Indicativo'!C125</f>
        <v>Territorio seguro que progresa</v>
      </c>
      <c r="D125" s="5" t="str">
        <f>'[1]Plan Indicativo'!D125</f>
        <v>Transporte.</v>
      </c>
      <c r="E125" s="4">
        <f>'[1]Plan Indicativo'!E125</f>
        <v>24</v>
      </c>
      <c r="F125" s="6" t="str">
        <f>'[1]Plan Indicativo'!F125</f>
        <v>Mejorar el Índice de competitividad de Bucaramanga 6,47 puntos</v>
      </c>
      <c r="G125" s="6" t="str">
        <f>'[1]Plan Indicativo'!G125</f>
        <v>Disminuir a 13,3 la tasa de mortalidad por accidentes de transporte terreste</v>
      </c>
      <c r="H125" s="4" t="str">
        <f>'[1]Plan Indicativo'!H125</f>
        <v>050020022</v>
      </c>
      <c r="I125" s="6" t="str">
        <f>'[1]Plan Indicativo'!I125</f>
        <v>Salud - Tasa ajustada de mortalidad por accidentes de transporte terrestre</v>
      </c>
      <c r="J125" s="4">
        <f>'[1]Plan Indicativo'!J125</f>
        <v>14.47</v>
      </c>
      <c r="K125" s="4">
        <f>'[1]Plan Indicativo'!K125</f>
        <v>13.3</v>
      </c>
      <c r="L125" s="4" t="str">
        <f>'[1]Plan Indicativo'!L125</f>
        <v>2409</v>
      </c>
      <c r="M125" s="5" t="str">
        <f>'[1]Plan Indicativo'!M125</f>
        <v>Seguridad de transporte (2409).</v>
      </c>
      <c r="N125" s="4" t="str">
        <f>'[1]Plan Indicativo'!N125</f>
        <v>2409064</v>
      </c>
      <c r="O125" s="6" t="str">
        <f>'[1]Plan Indicativo'!O125</f>
        <v>Realizar cinco (5) documentos de estudios técnicos de movilidad en el municipio</v>
      </c>
      <c r="P125" s="4">
        <f>'[1]Plan Indicativo'!P125</f>
        <v>240906400</v>
      </c>
      <c r="Q125" s="6" t="str">
        <f>'[1]Plan Indicativo'!Q125</f>
        <v>Documentos de estudios técnicos realizados (240906400)</v>
      </c>
      <c r="R125" s="4" t="str">
        <f>'[1]Plan Indicativo'!AC125</f>
        <v>Acumulativa</v>
      </c>
      <c r="S125" s="4">
        <f>'[1]Plan Indicativo'!AD125</f>
        <v>11</v>
      </c>
      <c r="T125" s="7">
        <f>'[1]Plan Indicativo'!R125</f>
        <v>3</v>
      </c>
      <c r="U125" s="4" t="str">
        <f>'[1]Plan Indicativo'!S125</f>
        <v>Número</v>
      </c>
      <c r="V125" s="20">
        <f>'[1]Plan Indicativo'!T125</f>
        <v>5</v>
      </c>
      <c r="W125" s="116">
        <f>'[1]Plan Indicativo'!U125</f>
        <v>0</v>
      </c>
      <c r="X125" s="158">
        <f>'[1]Plan Indicativo'!V125</f>
        <v>0</v>
      </c>
      <c r="Y125" s="189">
        <f>'[1]Plan Indicativo'!W125</f>
        <v>2</v>
      </c>
      <c r="Z125" s="158">
        <f>'[1]Plan Indicativo'!X125</f>
        <v>0.4</v>
      </c>
      <c r="AA125" s="113">
        <f>'[1]Plan Indicativo'!Y125</f>
        <v>3</v>
      </c>
      <c r="AB125" s="158">
        <f>'[1]Plan Indicativo'!Z125</f>
        <v>0.6</v>
      </c>
      <c r="AC125" s="113">
        <f>'[1]Plan Indicativo'!AA125</f>
        <v>0</v>
      </c>
      <c r="AD125" s="24">
        <f>'[1]Plan Indicativo'!AB125</f>
        <v>0</v>
      </c>
      <c r="AE125" s="116">
        <v>0</v>
      </c>
      <c r="AF125" s="113">
        <f>'[7]Plan de Acción-metas'!O15</f>
        <v>2</v>
      </c>
      <c r="AG125" s="113"/>
      <c r="AH125" s="259"/>
      <c r="AI125" s="11" t="str">
        <f t="shared" si="49"/>
        <v xml:space="preserve"> -</v>
      </c>
      <c r="AJ125" s="99" t="str">
        <f t="shared" si="27"/>
        <v xml:space="preserve"> -</v>
      </c>
      <c r="AK125" s="11">
        <f t="shared" si="31"/>
        <v>1</v>
      </c>
      <c r="AL125" s="75">
        <f t="shared" si="28"/>
        <v>1</v>
      </c>
      <c r="AM125" s="11">
        <f t="shared" si="32"/>
        <v>0</v>
      </c>
      <c r="AN125" s="75">
        <f t="shared" si="29"/>
        <v>0</v>
      </c>
      <c r="AO125" s="11" t="str">
        <f t="shared" si="33"/>
        <v xml:space="preserve"> -</v>
      </c>
      <c r="AP125" s="75" t="str">
        <f t="shared" si="30"/>
        <v xml:space="preserve"> -</v>
      </c>
      <c r="AQ125" s="12">
        <f t="shared" si="34"/>
        <v>0.4</v>
      </c>
      <c r="AR125" s="11">
        <f t="shared" si="50"/>
        <v>0.4</v>
      </c>
      <c r="AS125" s="100">
        <f t="shared" si="35"/>
        <v>0.4</v>
      </c>
      <c r="AT125" s="25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20"/>
      <c r="BH125" s="48">
        <f t="shared" si="36"/>
        <v>0</v>
      </c>
      <c r="BI125" s="23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20"/>
      <c r="BW125" s="53">
        <f t="shared" si="37"/>
        <v>0</v>
      </c>
      <c r="BX125" s="54">
        <v>0</v>
      </c>
      <c r="BY125" s="55">
        <v>0</v>
      </c>
      <c r="BZ125" s="62" t="str">
        <f t="shared" si="38"/>
        <v xml:space="preserve"> -</v>
      </c>
      <c r="CA125" s="63" t="str">
        <f t="shared" si="39"/>
        <v xml:space="preserve"> -</v>
      </c>
      <c r="CB125" s="64" t="str">
        <f t="shared" si="40"/>
        <v xml:space="preserve"> -</v>
      </c>
      <c r="CC125" s="23">
        <f>'[7]Plan de Acción-metas'!R15</f>
        <v>180000000</v>
      </c>
      <c r="CD125" s="7">
        <f>'[7]Plan de Acción-metas'!S15</f>
        <v>0</v>
      </c>
      <c r="CE125" s="7">
        <f>'[7]Plan de Acción-metas'!T15</f>
        <v>0</v>
      </c>
      <c r="CF125" s="7">
        <f>'[7]Plan de Acción-metas'!U15</f>
        <v>0</v>
      </c>
      <c r="CG125" s="7">
        <f>'[7]Plan de Acción-metas'!V15</f>
        <v>0</v>
      </c>
      <c r="CH125" s="7">
        <f>'[7]Plan de Acción-metas'!W15</f>
        <v>0</v>
      </c>
      <c r="CI125" s="7">
        <f>'[7]Plan de Acción-metas'!X15</f>
        <v>0</v>
      </c>
      <c r="CJ125" s="7">
        <f>'[7]Plan de Acción-metas'!Y15</f>
        <v>0</v>
      </c>
      <c r="CK125" s="7">
        <f>'[7]Plan de Acción-metas'!Z15</f>
        <v>0</v>
      </c>
      <c r="CL125" s="7">
        <f>'[7]Plan de Acción-metas'!AA15</f>
        <v>0</v>
      </c>
      <c r="CM125" s="7">
        <f>'[7]Plan de Acción-metas'!AB15</f>
        <v>0</v>
      </c>
      <c r="CN125" s="7">
        <f>'[7]Plan de Acción-metas'!AC15</f>
        <v>0</v>
      </c>
      <c r="CO125" s="7">
        <f>'[7]Plan de Acción-metas'!AD15</f>
        <v>0</v>
      </c>
      <c r="CP125" s="20">
        <f>'[7]Plan de Acción-metas'!AE15</f>
        <v>0</v>
      </c>
      <c r="CQ125" s="48">
        <f t="shared" si="41"/>
        <v>180000000</v>
      </c>
      <c r="CR125" s="23">
        <f>'[7]Plan de Acción-metas'!AG15</f>
        <v>175366668</v>
      </c>
      <c r="CS125" s="7">
        <f>'[7]Plan de Acción-metas'!AH15</f>
        <v>0</v>
      </c>
      <c r="CT125" s="7">
        <f>'[7]Plan de Acción-metas'!AI15</f>
        <v>0</v>
      </c>
      <c r="CU125" s="7">
        <f>'[7]Plan de Acción-metas'!AJ15</f>
        <v>0</v>
      </c>
      <c r="CV125" s="7">
        <f>'[7]Plan de Acción-metas'!AK15</f>
        <v>0</v>
      </c>
      <c r="CW125" s="7">
        <f>'[7]Plan de Acción-metas'!AL15</f>
        <v>0</v>
      </c>
      <c r="CX125" s="7">
        <f>'[7]Plan de Acción-metas'!AM15</f>
        <v>0</v>
      </c>
      <c r="CY125" s="7">
        <f>'[7]Plan de Acción-metas'!AN15</f>
        <v>0</v>
      </c>
      <c r="CZ125" s="7">
        <f>'[7]Plan de Acción-metas'!AO15</f>
        <v>0</v>
      </c>
      <c r="DA125" s="7">
        <f>'[7]Plan de Acción-metas'!AP15</f>
        <v>0</v>
      </c>
      <c r="DB125" s="7">
        <f>'[7]Plan de Acción-metas'!AQ15</f>
        <v>0</v>
      </c>
      <c r="DC125" s="7">
        <f>'[7]Plan de Acción-metas'!AR15</f>
        <v>0</v>
      </c>
      <c r="DD125" s="7">
        <f>'[7]Plan de Acción-metas'!AS15</f>
        <v>0</v>
      </c>
      <c r="DE125" s="20">
        <f>'[7]Plan de Acción-metas'!AT15</f>
        <v>0</v>
      </c>
      <c r="DF125" s="53">
        <f t="shared" si="42"/>
        <v>175366668</v>
      </c>
      <c r="DG125" s="54">
        <f>'[7]Plan de Acción-metas'!AV15</f>
        <v>175366668</v>
      </c>
      <c r="DH125" s="68">
        <f>'[7]Plan de Acción-metas'!AW15</f>
        <v>175366668</v>
      </c>
      <c r="DI125" s="69">
        <f t="shared" si="43"/>
        <v>0.97425926666666662</v>
      </c>
      <c r="DJ125" s="63">
        <f t="shared" si="44"/>
        <v>0.97425926666666662</v>
      </c>
      <c r="DK125" s="64">
        <f t="shared" si="45"/>
        <v>0.97425926666666662</v>
      </c>
      <c r="DL125" s="25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8"/>
      <c r="ES125" s="8"/>
      <c r="ET125" s="8"/>
      <c r="EU125" s="9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8"/>
      <c r="GB125" s="8"/>
      <c r="GC125" s="8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8"/>
      <c r="HK125" s="8"/>
      <c r="HL125" s="70"/>
      <c r="HM125" s="72" t="str">
        <f>'[1]Plan Indicativo'!BL125</f>
        <v>Dirección de Tránsito</v>
      </c>
    </row>
    <row r="126" spans="1:221" ht="45">
      <c r="A126" s="18">
        <f>'[1]Plan Indicativo'!A126</f>
        <v>118</v>
      </c>
      <c r="B126" s="4" t="str">
        <f>'[1]Plan Indicativo'!B126</f>
        <v>LE-2</v>
      </c>
      <c r="C126" s="5" t="str">
        <f>'[1]Plan Indicativo'!C126</f>
        <v>Territorio seguro que progresa</v>
      </c>
      <c r="D126" s="5" t="str">
        <f>'[1]Plan Indicativo'!D126</f>
        <v>Transporte.</v>
      </c>
      <c r="E126" s="4">
        <f>'[1]Plan Indicativo'!E126</f>
        <v>24</v>
      </c>
      <c r="F126" s="6" t="str">
        <f>'[1]Plan Indicativo'!F126</f>
        <v>Mejorar el Índice de competitividad de Bucaramanga 6,47 puntos</v>
      </c>
      <c r="G126" s="6" t="str">
        <f>'[1]Plan Indicativo'!G126</f>
        <v>Disminuir a 13,3 la tasa de mortalidad por accidentes de transporte terreste</v>
      </c>
      <c r="H126" s="4" t="str">
        <f>'[1]Plan Indicativo'!H126</f>
        <v>050020022</v>
      </c>
      <c r="I126" s="6" t="str">
        <f>'[1]Plan Indicativo'!I126</f>
        <v>Salud - Tasa ajustada de mortalidad por accidentes de transporte terrestre</v>
      </c>
      <c r="J126" s="4">
        <f>'[1]Plan Indicativo'!J126</f>
        <v>14.47</v>
      </c>
      <c r="K126" s="4">
        <f>'[1]Plan Indicativo'!K126</f>
        <v>13.3</v>
      </c>
      <c r="L126" s="4" t="str">
        <f>'[1]Plan Indicativo'!L126</f>
        <v>2409</v>
      </c>
      <c r="M126" s="5" t="str">
        <f>'[1]Plan Indicativo'!M126</f>
        <v>Seguridad de transporte (2409).</v>
      </c>
      <c r="N126" s="4" t="str">
        <f>'[1]Plan Indicativo'!N126</f>
        <v>2409062</v>
      </c>
      <c r="O126" s="6" t="str">
        <f>'[1]Plan Indicativo'!O126</f>
        <v>Garantizar la disponibilidad de 1.300 Celdas de estacionamiento regulado en el municipio</v>
      </c>
      <c r="P126" s="4">
        <f>'[1]Plan Indicativo'!P126</f>
        <v>240906200</v>
      </c>
      <c r="Q126" s="6" t="str">
        <f>'[1]Plan Indicativo'!Q126</f>
        <v>Celdas de estacionamiento regulado disponibles (240906200)</v>
      </c>
      <c r="R126" s="4" t="str">
        <f>'[1]Plan Indicativo'!AC126</f>
        <v>Acumulativa</v>
      </c>
      <c r="S126" s="4">
        <f>'[1]Plan Indicativo'!AD126</f>
        <v>11</v>
      </c>
      <c r="T126" s="7">
        <f>'[1]Plan Indicativo'!R126</f>
        <v>0</v>
      </c>
      <c r="U126" s="4" t="str">
        <f>'[1]Plan Indicativo'!S126</f>
        <v>Número</v>
      </c>
      <c r="V126" s="20">
        <f>'[1]Plan Indicativo'!T126</f>
        <v>1300</v>
      </c>
      <c r="W126" s="116">
        <f>'[1]Plan Indicativo'!U126</f>
        <v>0</v>
      </c>
      <c r="X126" s="158">
        <f>'[1]Plan Indicativo'!V126</f>
        <v>0</v>
      </c>
      <c r="Y126" s="189">
        <f>'[1]Plan Indicativo'!W126</f>
        <v>0</v>
      </c>
      <c r="Z126" s="158">
        <f>'[1]Plan Indicativo'!X126</f>
        <v>0</v>
      </c>
      <c r="AA126" s="113">
        <f>'[1]Plan Indicativo'!Y126</f>
        <v>1300</v>
      </c>
      <c r="AB126" s="158">
        <f>'[1]Plan Indicativo'!Z126</f>
        <v>1</v>
      </c>
      <c r="AC126" s="113">
        <f>'[1]Plan Indicativo'!AA126</f>
        <v>0</v>
      </c>
      <c r="AD126" s="24">
        <f>'[1]Plan Indicativo'!AB126</f>
        <v>0</v>
      </c>
      <c r="AE126" s="116">
        <v>0</v>
      </c>
      <c r="AF126" s="113">
        <f>'[7]Plan de Acción-metas'!O16</f>
        <v>0</v>
      </c>
      <c r="AG126" s="113"/>
      <c r="AH126" s="259"/>
      <c r="AI126" s="11" t="str">
        <f t="shared" si="49"/>
        <v xml:space="preserve"> -</v>
      </c>
      <c r="AJ126" s="99" t="str">
        <f t="shared" si="27"/>
        <v xml:space="preserve"> -</v>
      </c>
      <c r="AK126" s="11" t="str">
        <f t="shared" si="31"/>
        <v xml:space="preserve"> -</v>
      </c>
      <c r="AL126" s="75" t="str">
        <f t="shared" si="28"/>
        <v xml:space="preserve"> -</v>
      </c>
      <c r="AM126" s="11">
        <f t="shared" si="32"/>
        <v>0</v>
      </c>
      <c r="AN126" s="75">
        <f t="shared" si="29"/>
        <v>0</v>
      </c>
      <c r="AO126" s="11" t="str">
        <f t="shared" si="33"/>
        <v xml:space="preserve"> -</v>
      </c>
      <c r="AP126" s="75" t="str">
        <f t="shared" si="30"/>
        <v xml:space="preserve"> -</v>
      </c>
      <c r="AQ126" s="12">
        <f t="shared" si="34"/>
        <v>0</v>
      </c>
      <c r="AR126" s="11">
        <f t="shared" si="50"/>
        <v>0</v>
      </c>
      <c r="AS126" s="100">
        <f t="shared" si="35"/>
        <v>0</v>
      </c>
      <c r="AT126" s="25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20"/>
      <c r="BH126" s="48">
        <f t="shared" si="36"/>
        <v>0</v>
      </c>
      <c r="BI126" s="23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20"/>
      <c r="BW126" s="53">
        <f t="shared" si="37"/>
        <v>0</v>
      </c>
      <c r="BX126" s="54">
        <v>0</v>
      </c>
      <c r="BY126" s="55">
        <v>0</v>
      </c>
      <c r="BZ126" s="62" t="str">
        <f t="shared" si="38"/>
        <v xml:space="preserve"> -</v>
      </c>
      <c r="CA126" s="63" t="str">
        <f t="shared" si="39"/>
        <v xml:space="preserve"> -</v>
      </c>
      <c r="CB126" s="64" t="str">
        <f t="shared" si="40"/>
        <v xml:space="preserve"> -</v>
      </c>
      <c r="CC126" s="23">
        <f>'[7]Plan de Acción-metas'!R16</f>
        <v>0</v>
      </c>
      <c r="CD126" s="7">
        <f>'[7]Plan de Acción-metas'!S16</f>
        <v>0</v>
      </c>
      <c r="CE126" s="7">
        <f>'[7]Plan de Acción-metas'!T16</f>
        <v>0</v>
      </c>
      <c r="CF126" s="7">
        <f>'[7]Plan de Acción-metas'!U16</f>
        <v>0</v>
      </c>
      <c r="CG126" s="7">
        <f>'[7]Plan de Acción-metas'!V16</f>
        <v>0</v>
      </c>
      <c r="CH126" s="7">
        <f>'[7]Plan de Acción-metas'!W16</f>
        <v>0</v>
      </c>
      <c r="CI126" s="7">
        <f>'[7]Plan de Acción-metas'!X16</f>
        <v>0</v>
      </c>
      <c r="CJ126" s="7">
        <f>'[7]Plan de Acción-metas'!Y16</f>
        <v>0</v>
      </c>
      <c r="CK126" s="7">
        <f>'[7]Plan de Acción-metas'!Z16</f>
        <v>0</v>
      </c>
      <c r="CL126" s="7">
        <f>'[7]Plan de Acción-metas'!AA16</f>
        <v>0</v>
      </c>
      <c r="CM126" s="7">
        <f>'[7]Plan de Acción-metas'!AB16</f>
        <v>0</v>
      </c>
      <c r="CN126" s="7">
        <f>'[7]Plan de Acción-metas'!AC16</f>
        <v>0</v>
      </c>
      <c r="CO126" s="7">
        <f>'[7]Plan de Acción-metas'!AD16</f>
        <v>0</v>
      </c>
      <c r="CP126" s="20">
        <f>'[7]Plan de Acción-metas'!AE16</f>
        <v>0</v>
      </c>
      <c r="CQ126" s="48">
        <f t="shared" si="41"/>
        <v>0</v>
      </c>
      <c r="CR126" s="23">
        <f>'[7]Plan de Acción-metas'!AG16</f>
        <v>0</v>
      </c>
      <c r="CS126" s="7">
        <f>'[7]Plan de Acción-metas'!AH16</f>
        <v>0</v>
      </c>
      <c r="CT126" s="7">
        <f>'[7]Plan de Acción-metas'!AI16</f>
        <v>0</v>
      </c>
      <c r="CU126" s="7">
        <f>'[7]Plan de Acción-metas'!AJ16</f>
        <v>0</v>
      </c>
      <c r="CV126" s="7">
        <f>'[7]Plan de Acción-metas'!AK16</f>
        <v>0</v>
      </c>
      <c r="CW126" s="7">
        <f>'[7]Plan de Acción-metas'!AL16</f>
        <v>0</v>
      </c>
      <c r="CX126" s="7">
        <f>'[7]Plan de Acción-metas'!AM16</f>
        <v>0</v>
      </c>
      <c r="CY126" s="7">
        <f>'[7]Plan de Acción-metas'!AN16</f>
        <v>0</v>
      </c>
      <c r="CZ126" s="7">
        <f>'[7]Plan de Acción-metas'!AO16</f>
        <v>0</v>
      </c>
      <c r="DA126" s="7">
        <f>'[7]Plan de Acción-metas'!AP16</f>
        <v>0</v>
      </c>
      <c r="DB126" s="7">
        <f>'[7]Plan de Acción-metas'!AQ16</f>
        <v>0</v>
      </c>
      <c r="DC126" s="7">
        <f>'[7]Plan de Acción-metas'!AR16</f>
        <v>0</v>
      </c>
      <c r="DD126" s="7">
        <f>'[7]Plan de Acción-metas'!AS16</f>
        <v>0</v>
      </c>
      <c r="DE126" s="20">
        <f>'[7]Plan de Acción-metas'!AT16</f>
        <v>0</v>
      </c>
      <c r="DF126" s="53">
        <f t="shared" si="42"/>
        <v>0</v>
      </c>
      <c r="DG126" s="54">
        <f>'[7]Plan de Acción-metas'!AV16</f>
        <v>0</v>
      </c>
      <c r="DH126" s="68">
        <f>'[7]Plan de Acción-metas'!AW16</f>
        <v>0</v>
      </c>
      <c r="DI126" s="69" t="str">
        <f t="shared" si="43"/>
        <v xml:space="preserve"> -</v>
      </c>
      <c r="DJ126" s="63" t="str">
        <f t="shared" si="44"/>
        <v xml:space="preserve"> -</v>
      </c>
      <c r="DK126" s="64" t="str">
        <f t="shared" si="45"/>
        <v xml:space="preserve"> -</v>
      </c>
      <c r="DL126" s="25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8"/>
      <c r="ES126" s="8"/>
      <c r="ET126" s="8"/>
      <c r="EU126" s="9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8"/>
      <c r="GB126" s="8"/>
      <c r="GC126" s="8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8"/>
      <c r="HK126" s="8"/>
      <c r="HL126" s="70"/>
      <c r="HM126" s="72" t="str">
        <f>'[1]Plan Indicativo'!BL126</f>
        <v>Dirección de Tránsito</v>
      </c>
    </row>
    <row r="127" spans="1:221" ht="45">
      <c r="A127" s="18">
        <f>'[1]Plan Indicativo'!A127</f>
        <v>119</v>
      </c>
      <c r="B127" s="4" t="str">
        <f>'[1]Plan Indicativo'!B127</f>
        <v>LE-2</v>
      </c>
      <c r="C127" s="5" t="str">
        <f>'[1]Plan Indicativo'!C127</f>
        <v>Territorio seguro que progresa</v>
      </c>
      <c r="D127" s="5" t="str">
        <f>'[1]Plan Indicativo'!D127</f>
        <v>Gobierno territorial</v>
      </c>
      <c r="E127" s="4">
        <f>'[1]Plan Indicativo'!E127</f>
        <v>45</v>
      </c>
      <c r="F127" s="6" t="str">
        <f>'[1]Plan Indicativo'!F127</f>
        <v>Mejorar el Índice de competitividad de Bucaramanga 6,47 puntos</v>
      </c>
      <c r="G127" s="6" t="str">
        <f>'[1]Plan Indicativo'!G127</f>
        <v>Disminuir a 13,3 la tasa de mortalidad por accidentes de transporte terreste</v>
      </c>
      <c r="H127" s="4" t="str">
        <f>'[1]Plan Indicativo'!H127</f>
        <v>050020022</v>
      </c>
      <c r="I127" s="6" t="str">
        <f>'[1]Plan Indicativo'!I127</f>
        <v>Salud - Tasa ajustada de mortalidad por accidentes de transporte terrestre</v>
      </c>
      <c r="J127" s="4">
        <f>'[1]Plan Indicativo'!J127</f>
        <v>14.47</v>
      </c>
      <c r="K127" s="4">
        <f>'[1]Plan Indicativo'!K127</f>
        <v>13.3</v>
      </c>
      <c r="L127" s="4" t="str">
        <f>'[1]Plan Indicativo'!L127</f>
        <v>4599</v>
      </c>
      <c r="M127" s="5" t="str">
        <f>'[1]Plan Indicativo'!M127</f>
        <v>Fortalecimiento a la gestión y dirección de la administración pública territorial (4599)</v>
      </c>
      <c r="N127" s="4" t="str">
        <f>'[1]Plan Indicativo'!N127</f>
        <v>4599031</v>
      </c>
      <c r="O127" s="6" t="str">
        <f>'[1]Plan Indicativo'!O127</f>
        <v>Asistir tecnicamente  a la Direccion de Transito de Bucaramanga</v>
      </c>
      <c r="P127" s="4">
        <f>'[1]Plan Indicativo'!P127</f>
        <v>459903100</v>
      </c>
      <c r="Q127" s="6" t="str">
        <f>'[1]Plan Indicativo'!Q127</f>
        <v>Entidades, organismos y dependencias asistidos técnicamente (459903100)</v>
      </c>
      <c r="R127" s="4" t="str">
        <f>'[1]Plan Indicativo'!AC127</f>
        <v>No Acumulativa</v>
      </c>
      <c r="S127" s="4" t="str">
        <f>'[1]Plan Indicativo'!AD127</f>
        <v>9, 11</v>
      </c>
      <c r="T127" s="7">
        <f>'[1]Plan Indicativo'!R127</f>
        <v>1</v>
      </c>
      <c r="U127" s="4" t="str">
        <f>'[1]Plan Indicativo'!S127</f>
        <v>Número</v>
      </c>
      <c r="V127" s="20">
        <f>'[1]Plan Indicativo'!T127</f>
        <v>1</v>
      </c>
      <c r="W127" s="116">
        <f>'[1]Plan Indicativo'!U127</f>
        <v>1</v>
      </c>
      <c r="X127" s="158">
        <f>'[1]Plan Indicativo'!V127</f>
        <v>0.25</v>
      </c>
      <c r="Y127" s="189">
        <f>'[1]Plan Indicativo'!W127</f>
        <v>1</v>
      </c>
      <c r="Z127" s="158">
        <f>'[1]Plan Indicativo'!X127</f>
        <v>0.25</v>
      </c>
      <c r="AA127" s="113">
        <f>'[1]Plan Indicativo'!Y127</f>
        <v>1</v>
      </c>
      <c r="AB127" s="158">
        <f>'[1]Plan Indicativo'!Z127</f>
        <v>0.25</v>
      </c>
      <c r="AC127" s="113">
        <f>'[1]Plan Indicativo'!AA127</f>
        <v>1</v>
      </c>
      <c r="AD127" s="24">
        <f>'[1]Plan Indicativo'!AB127</f>
        <v>0.25</v>
      </c>
      <c r="AE127" s="116">
        <v>1</v>
      </c>
      <c r="AF127" s="113">
        <f>'[7]Plan de Acción-metas'!O17</f>
        <v>1</v>
      </c>
      <c r="AG127" s="113"/>
      <c r="AH127" s="259"/>
      <c r="AI127" s="11">
        <f t="shared" si="49"/>
        <v>1</v>
      </c>
      <c r="AJ127" s="99">
        <f t="shared" si="27"/>
        <v>1</v>
      </c>
      <c r="AK127" s="11">
        <f t="shared" si="31"/>
        <v>1</v>
      </c>
      <c r="AL127" s="75">
        <f t="shared" si="28"/>
        <v>1</v>
      </c>
      <c r="AM127" s="11">
        <f t="shared" si="32"/>
        <v>0</v>
      </c>
      <c r="AN127" s="75">
        <f t="shared" si="29"/>
        <v>0</v>
      </c>
      <c r="AO127" s="11">
        <f t="shared" si="33"/>
        <v>0</v>
      </c>
      <c r="AP127" s="75">
        <f t="shared" si="30"/>
        <v>0</v>
      </c>
      <c r="AQ127" s="12">
        <f t="shared" si="34"/>
        <v>0.5</v>
      </c>
      <c r="AR127" s="11">
        <f>+AVERAGE(AJ127,AL127,AN127,AP127)</f>
        <v>0.5</v>
      </c>
      <c r="AS127" s="100">
        <f t="shared" si="35"/>
        <v>0.5</v>
      </c>
      <c r="AT127" s="25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>
        <v>2029304103</v>
      </c>
      <c r="BG127" s="20"/>
      <c r="BH127" s="48">
        <f t="shared" si="36"/>
        <v>2029304103</v>
      </c>
      <c r="BI127" s="23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>
        <v>1730849859</v>
      </c>
      <c r="BV127" s="20"/>
      <c r="BW127" s="53">
        <f t="shared" si="37"/>
        <v>1730849859</v>
      </c>
      <c r="BX127" s="54">
        <v>1078743862.96</v>
      </c>
      <c r="BY127" s="55">
        <v>1078743862.96</v>
      </c>
      <c r="BZ127" s="62">
        <f t="shared" si="38"/>
        <v>0.8529277876298661</v>
      </c>
      <c r="CA127" s="63">
        <f t="shared" si="39"/>
        <v>0.531583147821586</v>
      </c>
      <c r="CB127" s="64">
        <f t="shared" si="40"/>
        <v>0.531583147821586</v>
      </c>
      <c r="CC127" s="23">
        <f>'[7]Plan de Acción-metas'!R17</f>
        <v>3916000000</v>
      </c>
      <c r="CD127" s="7">
        <f>'[7]Plan de Acción-metas'!S17</f>
        <v>0</v>
      </c>
      <c r="CE127" s="7">
        <f>'[7]Plan de Acción-metas'!T17</f>
        <v>0</v>
      </c>
      <c r="CF127" s="7">
        <f>'[7]Plan de Acción-metas'!U17</f>
        <v>0</v>
      </c>
      <c r="CG127" s="7">
        <f>'[7]Plan de Acción-metas'!V17</f>
        <v>0</v>
      </c>
      <c r="CH127" s="7">
        <f>'[7]Plan de Acción-metas'!W17</f>
        <v>0</v>
      </c>
      <c r="CI127" s="7">
        <f>'[7]Plan de Acción-metas'!X17</f>
        <v>0</v>
      </c>
      <c r="CJ127" s="7">
        <f>'[7]Plan de Acción-metas'!Y17</f>
        <v>0</v>
      </c>
      <c r="CK127" s="7">
        <f>'[7]Plan de Acción-metas'!Z17</f>
        <v>0</v>
      </c>
      <c r="CL127" s="7">
        <f>'[7]Plan de Acción-metas'!AA17</f>
        <v>0</v>
      </c>
      <c r="CM127" s="7">
        <f>'[7]Plan de Acción-metas'!AB17</f>
        <v>0</v>
      </c>
      <c r="CN127" s="7">
        <f>'[7]Plan de Acción-metas'!AC17</f>
        <v>0</v>
      </c>
      <c r="CO127" s="7">
        <f>'[7]Plan de Acción-metas'!AD17</f>
        <v>327251867</v>
      </c>
      <c r="CP127" s="20">
        <f>'[7]Plan de Acción-metas'!AE17</f>
        <v>0</v>
      </c>
      <c r="CQ127" s="48">
        <f t="shared" si="41"/>
        <v>4243251867</v>
      </c>
      <c r="CR127" s="23">
        <f>'[7]Plan de Acción-metas'!AG17</f>
        <v>2686556009.8599997</v>
      </c>
      <c r="CS127" s="7">
        <f>'[7]Plan de Acción-metas'!AH17</f>
        <v>0</v>
      </c>
      <c r="CT127" s="7">
        <f>'[7]Plan de Acción-metas'!AI17</f>
        <v>0</v>
      </c>
      <c r="CU127" s="7">
        <f>'[7]Plan de Acción-metas'!AJ17</f>
        <v>0</v>
      </c>
      <c r="CV127" s="7">
        <f>'[7]Plan de Acción-metas'!AK17</f>
        <v>0</v>
      </c>
      <c r="CW127" s="7">
        <f>'[7]Plan de Acción-metas'!AL17</f>
        <v>0</v>
      </c>
      <c r="CX127" s="7">
        <f>'[7]Plan de Acción-metas'!AM17</f>
        <v>0</v>
      </c>
      <c r="CY127" s="7">
        <f>'[7]Plan de Acción-metas'!AN17</f>
        <v>0</v>
      </c>
      <c r="CZ127" s="7">
        <f>'[7]Plan de Acción-metas'!AO17</f>
        <v>0</v>
      </c>
      <c r="DA127" s="7">
        <f>'[7]Plan de Acción-metas'!AP17</f>
        <v>0</v>
      </c>
      <c r="DB127" s="7">
        <f>'[7]Plan de Acción-metas'!AQ17</f>
        <v>0</v>
      </c>
      <c r="DC127" s="7">
        <f>'[7]Plan de Acción-metas'!AR17</f>
        <v>0</v>
      </c>
      <c r="DD127" s="7">
        <f>'[7]Plan de Acción-metas'!AS17</f>
        <v>186858976</v>
      </c>
      <c r="DE127" s="20">
        <f>'[7]Plan de Acción-metas'!AT17</f>
        <v>0</v>
      </c>
      <c r="DF127" s="53">
        <f t="shared" si="42"/>
        <v>2873414985.8599997</v>
      </c>
      <c r="DG127" s="54">
        <f>'[7]Plan de Acción-metas'!AV17</f>
        <v>2529883130.3699999</v>
      </c>
      <c r="DH127" s="68">
        <f>'[7]Plan de Acción-metas'!AW17</f>
        <v>2254736134.3699999</v>
      </c>
      <c r="DI127" s="69">
        <f t="shared" si="43"/>
        <v>0.67717285608396327</v>
      </c>
      <c r="DJ127" s="63">
        <f t="shared" si="44"/>
        <v>0.59621328397803541</v>
      </c>
      <c r="DK127" s="64">
        <f t="shared" si="45"/>
        <v>0.53136985619571753</v>
      </c>
      <c r="DL127" s="25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8"/>
      <c r="ES127" s="8"/>
      <c r="ET127" s="8"/>
      <c r="EU127" s="9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8"/>
      <c r="GB127" s="8"/>
      <c r="GC127" s="8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8"/>
      <c r="HK127" s="8"/>
      <c r="HL127" s="70"/>
      <c r="HM127" s="72" t="str">
        <f>'[1]Plan Indicativo'!BL127</f>
        <v>Dirección de Tránsito</v>
      </c>
    </row>
    <row r="128" spans="1:221" ht="45">
      <c r="A128" s="18">
        <f>'[1]Plan Indicativo'!A128</f>
        <v>120</v>
      </c>
      <c r="B128" s="4" t="str">
        <f>'[1]Plan Indicativo'!B128</f>
        <v>LE-2</v>
      </c>
      <c r="C128" s="5" t="str">
        <f>'[1]Plan Indicativo'!C128</f>
        <v>Territorio seguro que progresa</v>
      </c>
      <c r="D128" s="5" t="str">
        <f>'[1]Plan Indicativo'!D128</f>
        <v>Gobierno territorial</v>
      </c>
      <c r="E128" s="4">
        <f>'[1]Plan Indicativo'!E128</f>
        <v>45</v>
      </c>
      <c r="F128" s="6" t="str">
        <f>'[1]Plan Indicativo'!F128</f>
        <v>Mejorar el Índice de competitividad de Bucaramanga 6,47 puntos</v>
      </c>
      <c r="G128" s="6" t="str">
        <f>'[1]Plan Indicativo'!G128</f>
        <v>Disminuir a 13,3 la tasa de mortalidad por accidentes de transporte terreste</v>
      </c>
      <c r="H128" s="4" t="str">
        <f>'[1]Plan Indicativo'!H128</f>
        <v>050020022</v>
      </c>
      <c r="I128" s="6" t="str">
        <f>'[1]Plan Indicativo'!I128</f>
        <v>Salud - Tasa ajustada de mortalidad por accidentes de transporte terrestre</v>
      </c>
      <c r="J128" s="4">
        <f>'[1]Plan Indicativo'!J128</f>
        <v>14.47</v>
      </c>
      <c r="K128" s="4">
        <f>'[1]Plan Indicativo'!K128</f>
        <v>13.3</v>
      </c>
      <c r="L128" s="4" t="str">
        <f>'[1]Plan Indicativo'!L128</f>
        <v>4599</v>
      </c>
      <c r="M128" s="5" t="str">
        <f>'[1]Plan Indicativo'!M128</f>
        <v>Fortalecimiento a la gestión y dirección de la administración pública territorial (4599)</v>
      </c>
      <c r="N128" s="4" t="str">
        <f>'[1]Plan Indicativo'!N128</f>
        <v>4599012</v>
      </c>
      <c r="O128" s="6" t="str">
        <f>'[1]Plan Indicativo'!O128</f>
        <v>Modificar 1 Sede de la Dirección de Tránsito de Bucaramanga</v>
      </c>
      <c r="P128" s="4">
        <f>'[1]Plan Indicativo'!P128</f>
        <v>459901200</v>
      </c>
      <c r="Q128" s="6" t="str">
        <f>'[1]Plan Indicativo'!Q128</f>
        <v>Sedes modificadas (459901200)</v>
      </c>
      <c r="R128" s="4" t="str">
        <f>'[1]Plan Indicativo'!AC128</f>
        <v>No Acumulativa</v>
      </c>
      <c r="S128" s="4" t="str">
        <f>'[1]Plan Indicativo'!AD128</f>
        <v>9, 11</v>
      </c>
      <c r="T128" s="7">
        <f>'[1]Plan Indicativo'!R128</f>
        <v>1</v>
      </c>
      <c r="U128" s="4" t="str">
        <f>'[1]Plan Indicativo'!S128</f>
        <v>Número</v>
      </c>
      <c r="V128" s="20">
        <f>'[1]Plan Indicativo'!T128</f>
        <v>1</v>
      </c>
      <c r="W128" s="116">
        <f>'[1]Plan Indicativo'!U128</f>
        <v>1</v>
      </c>
      <c r="X128" s="158">
        <f>'[1]Plan Indicativo'!V128</f>
        <v>0.25</v>
      </c>
      <c r="Y128" s="189">
        <f>'[1]Plan Indicativo'!W128</f>
        <v>0</v>
      </c>
      <c r="Z128" s="158">
        <f>'[1]Plan Indicativo'!X128</f>
        <v>0.25</v>
      </c>
      <c r="AA128" s="113">
        <f>'[1]Plan Indicativo'!Y128</f>
        <v>0</v>
      </c>
      <c r="AB128" s="158">
        <f>'[1]Plan Indicativo'!Z128</f>
        <v>0.25</v>
      </c>
      <c r="AC128" s="113">
        <f>'[1]Plan Indicativo'!AA128</f>
        <v>1</v>
      </c>
      <c r="AD128" s="24">
        <f>'[1]Plan Indicativo'!AB128</f>
        <v>0.25</v>
      </c>
      <c r="AE128" s="116">
        <v>1</v>
      </c>
      <c r="AF128" s="113">
        <f>'[7]Plan de Acción-metas'!O18</f>
        <v>0</v>
      </c>
      <c r="AG128" s="113"/>
      <c r="AH128" s="259"/>
      <c r="AI128" s="11">
        <f t="shared" si="49"/>
        <v>1</v>
      </c>
      <c r="AJ128" s="99">
        <f t="shared" si="27"/>
        <v>1</v>
      </c>
      <c r="AK128" s="11" t="str">
        <f t="shared" si="31"/>
        <v xml:space="preserve"> -</v>
      </c>
      <c r="AL128" s="75" t="str">
        <f t="shared" si="28"/>
        <v xml:space="preserve"> -</v>
      </c>
      <c r="AM128" s="11" t="str">
        <f t="shared" si="32"/>
        <v xml:space="preserve"> -</v>
      </c>
      <c r="AN128" s="75" t="str">
        <f t="shared" si="29"/>
        <v xml:space="preserve"> -</v>
      </c>
      <c r="AO128" s="11">
        <f t="shared" si="33"/>
        <v>0</v>
      </c>
      <c r="AP128" s="75">
        <f t="shared" si="30"/>
        <v>0</v>
      </c>
      <c r="AQ128" s="12">
        <f t="shared" si="34"/>
        <v>0.5</v>
      </c>
      <c r="AR128" s="11">
        <f>+AVERAGE(AJ128,AL128,AP128)</f>
        <v>0.5</v>
      </c>
      <c r="AS128" s="100">
        <f t="shared" si="35"/>
        <v>0.5</v>
      </c>
      <c r="AT128" s="25">
        <v>275000000</v>
      </c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>
        <v>267695897</v>
      </c>
      <c r="BG128" s="20"/>
      <c r="BH128" s="48">
        <f t="shared" si="36"/>
        <v>542695897</v>
      </c>
      <c r="BI128" s="23">
        <v>275000000</v>
      </c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>
        <v>239921539.72999999</v>
      </c>
      <c r="BV128" s="20"/>
      <c r="BW128" s="53">
        <f t="shared" si="37"/>
        <v>514921539.73000002</v>
      </c>
      <c r="BX128" s="54">
        <v>0</v>
      </c>
      <c r="BY128" s="55">
        <v>0</v>
      </c>
      <c r="BZ128" s="62">
        <f t="shared" si="38"/>
        <v>0.9488215086505436</v>
      </c>
      <c r="CA128" s="63">
        <f t="shared" si="39"/>
        <v>0</v>
      </c>
      <c r="CB128" s="64" t="str">
        <f t="shared" si="40"/>
        <v>0,0%</v>
      </c>
      <c r="CC128" s="23">
        <f>'[7]Plan de Acción-metas'!R18</f>
        <v>480000000</v>
      </c>
      <c r="CD128" s="7">
        <f>'[7]Plan de Acción-metas'!S18</f>
        <v>0</v>
      </c>
      <c r="CE128" s="7">
        <f>'[7]Plan de Acción-metas'!T18</f>
        <v>0</v>
      </c>
      <c r="CF128" s="7">
        <f>'[7]Plan de Acción-metas'!U18</f>
        <v>0</v>
      </c>
      <c r="CG128" s="7">
        <f>'[7]Plan de Acción-metas'!V18</f>
        <v>0</v>
      </c>
      <c r="CH128" s="7">
        <f>'[7]Plan de Acción-metas'!W18</f>
        <v>0</v>
      </c>
      <c r="CI128" s="7">
        <f>'[7]Plan de Acción-metas'!X18</f>
        <v>0</v>
      </c>
      <c r="CJ128" s="7">
        <f>'[7]Plan de Acción-metas'!Y18</f>
        <v>0</v>
      </c>
      <c r="CK128" s="7">
        <f>'[7]Plan de Acción-metas'!Z18</f>
        <v>0</v>
      </c>
      <c r="CL128" s="7">
        <f>'[7]Plan de Acción-metas'!AA18</f>
        <v>0</v>
      </c>
      <c r="CM128" s="7">
        <f>'[7]Plan de Acción-metas'!AB18</f>
        <v>0</v>
      </c>
      <c r="CN128" s="7">
        <f>'[7]Plan de Acción-metas'!AC18</f>
        <v>0</v>
      </c>
      <c r="CO128" s="7">
        <f>'[7]Plan de Acción-metas'!AD18</f>
        <v>0</v>
      </c>
      <c r="CP128" s="20">
        <f>'[7]Plan de Acción-metas'!AE18</f>
        <v>0</v>
      </c>
      <c r="CQ128" s="48">
        <f t="shared" si="41"/>
        <v>480000000</v>
      </c>
      <c r="CR128" s="23">
        <f>'[7]Plan de Acción-metas'!AG18</f>
        <v>0</v>
      </c>
      <c r="CS128" s="7">
        <f>'[7]Plan de Acción-metas'!AH18</f>
        <v>0</v>
      </c>
      <c r="CT128" s="7">
        <f>'[7]Plan de Acción-metas'!AI18</f>
        <v>0</v>
      </c>
      <c r="CU128" s="7">
        <f>'[7]Plan de Acción-metas'!AJ18</f>
        <v>0</v>
      </c>
      <c r="CV128" s="7">
        <f>'[7]Plan de Acción-metas'!AK18</f>
        <v>0</v>
      </c>
      <c r="CW128" s="7">
        <f>'[7]Plan de Acción-metas'!AL18</f>
        <v>0</v>
      </c>
      <c r="CX128" s="7">
        <f>'[7]Plan de Acción-metas'!AM18</f>
        <v>0</v>
      </c>
      <c r="CY128" s="7">
        <f>'[7]Plan de Acción-metas'!AN18</f>
        <v>0</v>
      </c>
      <c r="CZ128" s="7">
        <f>'[7]Plan de Acción-metas'!AO18</f>
        <v>0</v>
      </c>
      <c r="DA128" s="7">
        <f>'[7]Plan de Acción-metas'!AP18</f>
        <v>0</v>
      </c>
      <c r="DB128" s="7">
        <f>'[7]Plan de Acción-metas'!AQ18</f>
        <v>0</v>
      </c>
      <c r="DC128" s="7">
        <f>'[7]Plan de Acción-metas'!AR18</f>
        <v>0</v>
      </c>
      <c r="DD128" s="7">
        <f>'[7]Plan de Acción-metas'!AS18</f>
        <v>0</v>
      </c>
      <c r="DE128" s="20">
        <f>'[7]Plan de Acción-metas'!AT18</f>
        <v>0</v>
      </c>
      <c r="DF128" s="53">
        <f t="shared" si="42"/>
        <v>0</v>
      </c>
      <c r="DG128" s="54">
        <f>'[7]Plan de Acción-metas'!AV18</f>
        <v>0</v>
      </c>
      <c r="DH128" s="68">
        <f>'[7]Plan de Acción-metas'!AW18</f>
        <v>0</v>
      </c>
      <c r="DI128" s="69">
        <f t="shared" si="43"/>
        <v>0</v>
      </c>
      <c r="DJ128" s="63" t="str">
        <f t="shared" si="44"/>
        <v>0,0%</v>
      </c>
      <c r="DK128" s="64" t="str">
        <f t="shared" si="45"/>
        <v>0,0%</v>
      </c>
      <c r="DL128" s="25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8"/>
      <c r="ES128" s="8"/>
      <c r="ET128" s="8"/>
      <c r="EU128" s="9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8"/>
      <c r="GB128" s="8"/>
      <c r="GC128" s="8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8"/>
      <c r="HK128" s="8"/>
      <c r="HL128" s="70"/>
      <c r="HM128" s="72" t="str">
        <f>'[1]Plan Indicativo'!BL128</f>
        <v>Dirección de Tránsito</v>
      </c>
    </row>
    <row r="129" spans="1:221" ht="75">
      <c r="A129" s="18">
        <f>'[1]Plan Indicativo'!A129</f>
        <v>121</v>
      </c>
      <c r="B129" s="4" t="str">
        <f>'[1]Plan Indicativo'!B129</f>
        <v>LE-2</v>
      </c>
      <c r="C129" s="5" t="str">
        <f>'[1]Plan Indicativo'!C129</f>
        <v>Territorio seguro que progresa</v>
      </c>
      <c r="D129" s="5" t="str">
        <f>'[1]Plan Indicativo'!D129</f>
        <v>Transporte.</v>
      </c>
      <c r="E129" s="4">
        <f>'[1]Plan Indicativo'!E129</f>
        <v>24</v>
      </c>
      <c r="F129" s="6" t="str">
        <f>'[1]Plan Indicativo'!F129</f>
        <v>Mejorar el Índice de competitividad de Bucaramanga 6,47 puntos</v>
      </c>
      <c r="G129" s="6" t="str">
        <f>'[1]Plan Indicativo'!G129</f>
        <v>Disminuir a 13,3 la tasa de mortalidad por accidentes de transporte terreste</v>
      </c>
      <c r="H129" s="4" t="str">
        <f>'[1]Plan Indicativo'!H129</f>
        <v>050020022</v>
      </c>
      <c r="I129" s="6" t="str">
        <f>'[1]Plan Indicativo'!I129</f>
        <v>Salud - Tasa ajustada de mortalidad por accidentes de transporte terrestre</v>
      </c>
      <c r="J129" s="4">
        <f>'[1]Plan Indicativo'!J129</f>
        <v>14.47</v>
      </c>
      <c r="K129" s="4">
        <f>'[1]Plan Indicativo'!K129</f>
        <v>13.3</v>
      </c>
      <c r="L129" s="4" t="str">
        <f>'[1]Plan Indicativo'!L129</f>
        <v>2409</v>
      </c>
      <c r="M129" s="5" t="str">
        <f>'[1]Plan Indicativo'!M129</f>
        <v>Seguridad de transporte (2409).</v>
      </c>
      <c r="N129" s="4" t="str">
        <f>'[1]Plan Indicativo'!N129</f>
        <v>2409007</v>
      </c>
      <c r="O129" s="6" t="str">
        <f>'[1]Plan Indicativo'!O129</f>
        <v>Asistir tecnicamente a la Direccion de Transito de Bucaramanga en los procesos relacionados con la revision tecnicomecanica de vehiculos de transporte publico y privado</v>
      </c>
      <c r="P129" s="4">
        <f>'[1]Plan Indicativo'!P129</f>
        <v>240900700</v>
      </c>
      <c r="Q129" s="6" t="str">
        <f>'[1]Plan Indicativo'!Q129</f>
        <v>Entidades asistidas tecnicamente (240900700)</v>
      </c>
      <c r="R129" s="4" t="str">
        <f>'[1]Plan Indicativo'!AC129</f>
        <v>No Acumulativa</v>
      </c>
      <c r="S129" s="4">
        <f>'[1]Plan Indicativo'!AD129</f>
        <v>16</v>
      </c>
      <c r="T129" s="7">
        <f>'[1]Plan Indicativo'!R129</f>
        <v>1</v>
      </c>
      <c r="U129" s="4" t="str">
        <f>'[1]Plan Indicativo'!S129</f>
        <v>Número</v>
      </c>
      <c r="V129" s="20">
        <f>'[1]Plan Indicativo'!T129</f>
        <v>1</v>
      </c>
      <c r="W129" s="116">
        <f>'[1]Plan Indicativo'!U129</f>
        <v>1</v>
      </c>
      <c r="X129" s="158">
        <f>'[1]Plan Indicativo'!V129</f>
        <v>0.25</v>
      </c>
      <c r="Y129" s="189">
        <f>'[1]Plan Indicativo'!W129</f>
        <v>1</v>
      </c>
      <c r="Z129" s="158">
        <f>'[1]Plan Indicativo'!X129</f>
        <v>0.25</v>
      </c>
      <c r="AA129" s="113">
        <f>'[1]Plan Indicativo'!Y129</f>
        <v>1</v>
      </c>
      <c r="AB129" s="158">
        <f>'[1]Plan Indicativo'!Z129</f>
        <v>0.25</v>
      </c>
      <c r="AC129" s="113">
        <f>'[1]Plan Indicativo'!AA129</f>
        <v>1</v>
      </c>
      <c r="AD129" s="24">
        <f>'[1]Plan Indicativo'!AB129</f>
        <v>0.25</v>
      </c>
      <c r="AE129" s="116">
        <v>1</v>
      </c>
      <c r="AF129" s="113">
        <f>'[7]Plan de Acción-metas'!O19</f>
        <v>1</v>
      </c>
      <c r="AG129" s="113"/>
      <c r="AH129" s="259"/>
      <c r="AI129" s="11">
        <f t="shared" si="49"/>
        <v>1</v>
      </c>
      <c r="AJ129" s="99">
        <f t="shared" si="27"/>
        <v>1</v>
      </c>
      <c r="AK129" s="11">
        <f t="shared" si="31"/>
        <v>1</v>
      </c>
      <c r="AL129" s="75">
        <f t="shared" si="28"/>
        <v>1</v>
      </c>
      <c r="AM129" s="11">
        <f t="shared" si="32"/>
        <v>0</v>
      </c>
      <c r="AN129" s="75">
        <f t="shared" si="29"/>
        <v>0</v>
      </c>
      <c r="AO129" s="11">
        <f t="shared" si="33"/>
        <v>0</v>
      </c>
      <c r="AP129" s="75">
        <f t="shared" si="30"/>
        <v>0</v>
      </c>
      <c r="AQ129" s="12">
        <f t="shared" si="34"/>
        <v>0.5</v>
      </c>
      <c r="AR129" s="11">
        <f>+AVERAGE(AJ129,AL129,AN129,AP129)</f>
        <v>0.5</v>
      </c>
      <c r="AS129" s="100">
        <f t="shared" si="35"/>
        <v>0.5</v>
      </c>
      <c r="AT129" s="25">
        <v>230227567</v>
      </c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>
        <v>237448527</v>
      </c>
      <c r="BG129" s="20"/>
      <c r="BH129" s="48">
        <f t="shared" si="36"/>
        <v>467676094</v>
      </c>
      <c r="BI129" s="23">
        <v>193203817</v>
      </c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>
        <v>233354985.38</v>
      </c>
      <c r="BV129" s="20"/>
      <c r="BW129" s="53">
        <f t="shared" si="37"/>
        <v>426558802.38</v>
      </c>
      <c r="BX129" s="54">
        <v>426558802.38</v>
      </c>
      <c r="BY129" s="55">
        <v>426558802.38</v>
      </c>
      <c r="BZ129" s="62">
        <f t="shared" si="38"/>
        <v>0.91208169041028642</v>
      </c>
      <c r="CA129" s="63">
        <f t="shared" si="39"/>
        <v>0.91208169041028642</v>
      </c>
      <c r="CB129" s="64">
        <f t="shared" si="40"/>
        <v>0.91208169041028642</v>
      </c>
      <c r="CC129" s="23">
        <f>'[7]Plan de Acción-metas'!R19</f>
        <v>300000000</v>
      </c>
      <c r="CD129" s="7">
        <f>'[7]Plan de Acción-metas'!S19</f>
        <v>0</v>
      </c>
      <c r="CE129" s="7">
        <f>'[7]Plan de Acción-metas'!T19</f>
        <v>0</v>
      </c>
      <c r="CF129" s="7">
        <f>'[7]Plan de Acción-metas'!U19</f>
        <v>0</v>
      </c>
      <c r="CG129" s="7">
        <f>'[7]Plan de Acción-metas'!V19</f>
        <v>0</v>
      </c>
      <c r="CH129" s="7">
        <f>'[7]Plan de Acción-metas'!W19</f>
        <v>0</v>
      </c>
      <c r="CI129" s="7">
        <f>'[7]Plan de Acción-metas'!X19</f>
        <v>0</v>
      </c>
      <c r="CJ129" s="7">
        <f>'[7]Plan de Acción-metas'!Y19</f>
        <v>0</v>
      </c>
      <c r="CK129" s="7">
        <f>'[7]Plan de Acción-metas'!Z19</f>
        <v>0</v>
      </c>
      <c r="CL129" s="7">
        <f>'[7]Plan de Acción-metas'!AA19</f>
        <v>0</v>
      </c>
      <c r="CM129" s="7">
        <f>'[7]Plan de Acción-metas'!AB19</f>
        <v>0</v>
      </c>
      <c r="CN129" s="7">
        <f>'[7]Plan de Acción-metas'!AC19</f>
        <v>0</v>
      </c>
      <c r="CO129" s="7">
        <f>'[7]Plan de Acción-metas'!AD19</f>
        <v>0</v>
      </c>
      <c r="CP129" s="20">
        <f>'[7]Plan de Acción-metas'!AE19</f>
        <v>0</v>
      </c>
      <c r="CQ129" s="48">
        <f t="shared" si="41"/>
        <v>300000000</v>
      </c>
      <c r="CR129" s="23">
        <f>'[7]Plan de Acción-metas'!AG19</f>
        <v>276016723</v>
      </c>
      <c r="CS129" s="7">
        <f>'[7]Plan de Acción-metas'!AH19</f>
        <v>0</v>
      </c>
      <c r="CT129" s="7">
        <f>'[7]Plan de Acción-metas'!AI19</f>
        <v>0</v>
      </c>
      <c r="CU129" s="7">
        <f>'[7]Plan de Acción-metas'!AJ19</f>
        <v>0</v>
      </c>
      <c r="CV129" s="7">
        <f>'[7]Plan de Acción-metas'!AK19</f>
        <v>0</v>
      </c>
      <c r="CW129" s="7">
        <f>'[7]Plan de Acción-metas'!AL19</f>
        <v>0</v>
      </c>
      <c r="CX129" s="7">
        <f>'[7]Plan de Acción-metas'!AM19</f>
        <v>0</v>
      </c>
      <c r="CY129" s="7">
        <f>'[7]Plan de Acción-metas'!AN19</f>
        <v>0</v>
      </c>
      <c r="CZ129" s="7">
        <f>'[7]Plan de Acción-metas'!AO19</f>
        <v>0</v>
      </c>
      <c r="DA129" s="7">
        <f>'[7]Plan de Acción-metas'!AP19</f>
        <v>0</v>
      </c>
      <c r="DB129" s="7">
        <f>'[7]Plan de Acción-metas'!AQ19</f>
        <v>0</v>
      </c>
      <c r="DC129" s="7">
        <f>'[7]Plan de Acción-metas'!AR19</f>
        <v>0</v>
      </c>
      <c r="DD129" s="7">
        <f>'[7]Plan de Acción-metas'!AS19</f>
        <v>0</v>
      </c>
      <c r="DE129" s="20">
        <f>'[7]Plan de Acción-metas'!AT19</f>
        <v>0</v>
      </c>
      <c r="DF129" s="53">
        <f t="shared" si="42"/>
        <v>276016723</v>
      </c>
      <c r="DG129" s="54">
        <f>'[7]Plan de Acción-metas'!AV19</f>
        <v>276016723</v>
      </c>
      <c r="DH129" s="68">
        <f>'[7]Plan de Acción-metas'!AW19</f>
        <v>261151723</v>
      </c>
      <c r="DI129" s="69">
        <f t="shared" si="43"/>
        <v>0.92005574333333329</v>
      </c>
      <c r="DJ129" s="63">
        <f t="shared" si="44"/>
        <v>0.92005574333333329</v>
      </c>
      <c r="DK129" s="64">
        <f t="shared" si="45"/>
        <v>0.8705057433333333</v>
      </c>
      <c r="DL129" s="25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8"/>
      <c r="ES129" s="8"/>
      <c r="ET129" s="8"/>
      <c r="EU129" s="9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8"/>
      <c r="GB129" s="8"/>
      <c r="GC129" s="8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8"/>
      <c r="HK129" s="8"/>
      <c r="HL129" s="70"/>
      <c r="HM129" s="72" t="str">
        <f>'[1]Plan Indicativo'!BL129</f>
        <v>Dirección de Tránsito</v>
      </c>
    </row>
    <row r="130" spans="1:221" ht="60">
      <c r="A130" s="18">
        <f>'[1]Plan Indicativo'!A130</f>
        <v>122</v>
      </c>
      <c r="B130" s="4" t="str">
        <f>'[1]Plan Indicativo'!B130</f>
        <v>LE-2</v>
      </c>
      <c r="C130" s="5" t="str">
        <f>'[1]Plan Indicativo'!C130</f>
        <v>Territorio seguro que progresa</v>
      </c>
      <c r="D130" s="5" t="str">
        <f>'[1]Plan Indicativo'!D130</f>
        <v>Vivienda Ciudad y Territorio</v>
      </c>
      <c r="E130" s="4">
        <f>'[1]Plan Indicativo'!E130</f>
        <v>40</v>
      </c>
      <c r="F130" s="6" t="str">
        <f>'[1]Plan Indicativo'!F130</f>
        <v>Mejorar el Índice de competitividad de Bucaramanga 6,47 puntos</v>
      </c>
      <c r="G130" s="6" t="str">
        <f>'[1]Plan Indicativo'!G130</f>
        <v>Disminuir a 5,0 el Déficit cuantitativo de vivienda (Censo)</v>
      </c>
      <c r="H130" s="4" t="str">
        <f>'[1]Plan Indicativo'!H130</f>
        <v>030010009</v>
      </c>
      <c r="I130" s="6" t="str">
        <f>'[1]Plan Indicativo'!I130</f>
        <v>Vivienda y acceso a servicios públicos - Déficit cuantitativo de vivienda (Censo)</v>
      </c>
      <c r="J130" s="4">
        <f>'[1]Plan Indicativo'!J130</f>
        <v>5.59</v>
      </c>
      <c r="K130" s="4">
        <f>'[1]Plan Indicativo'!K130</f>
        <v>5</v>
      </c>
      <c r="L130" s="4" t="str">
        <f>'[1]Plan Indicativo'!L130</f>
        <v>4002</v>
      </c>
      <c r="M130" s="5" t="str">
        <f>'[1]Plan Indicativo'!M130</f>
        <v>Ordenamiento territorial y desarrollo urbano (4002).</v>
      </c>
      <c r="N130" s="4" t="str">
        <f>'[1]Plan Indicativo'!N130</f>
        <v>4002034</v>
      </c>
      <c r="O130" s="6" t="str">
        <f>'[1]Plan Indicativo'!O130</f>
        <v>Realizar 1 Estudio de pre inversión e inversión, para la implementación de Operaciones Urbanas Estratégicas. San Rafael</v>
      </c>
      <c r="P130" s="4">
        <f>'[1]Plan Indicativo'!P130</f>
        <v>400203400</v>
      </c>
      <c r="Q130" s="6" t="str">
        <f>'[1]Plan Indicativo'!Q130</f>
        <v>Estudios o diseños realizados (400203400).</v>
      </c>
      <c r="R130" s="4" t="str">
        <f>'[1]Plan Indicativo'!AC130</f>
        <v>Acumulativa</v>
      </c>
      <c r="S130" s="4">
        <f>'[1]Plan Indicativo'!AD130</f>
        <v>11.17</v>
      </c>
      <c r="T130" s="7">
        <f>'[1]Plan Indicativo'!R130</f>
        <v>0</v>
      </c>
      <c r="U130" s="4" t="str">
        <f>'[1]Plan Indicativo'!S130</f>
        <v>Número</v>
      </c>
      <c r="V130" s="20">
        <f>'[1]Plan Indicativo'!T130</f>
        <v>1</v>
      </c>
      <c r="W130" s="260">
        <f>'[1]Plan Indicativo'!U130</f>
        <v>0.05</v>
      </c>
      <c r="X130" s="158">
        <f>'[1]Plan Indicativo'!V130</f>
        <v>0.05</v>
      </c>
      <c r="Y130" s="189">
        <f>'[1]Plan Indicativo'!W130</f>
        <v>0.2</v>
      </c>
      <c r="Z130" s="158">
        <f>'[1]Plan Indicativo'!X130</f>
        <v>0.2</v>
      </c>
      <c r="AA130" s="113">
        <f>'[1]Plan Indicativo'!Y130</f>
        <v>0.3</v>
      </c>
      <c r="AB130" s="158">
        <f>'[1]Plan Indicativo'!Z130</f>
        <v>0.3</v>
      </c>
      <c r="AC130" s="113">
        <f>'[1]Plan Indicativo'!AA130</f>
        <v>0.45</v>
      </c>
      <c r="AD130" s="24">
        <f>'[1]Plan Indicativo'!AB130</f>
        <v>0.45</v>
      </c>
      <c r="AE130" s="260">
        <v>2.5000000000000001E-2</v>
      </c>
      <c r="AF130" s="261">
        <f>'[13]Plan de Acción-metas'!O13</f>
        <v>0.2</v>
      </c>
      <c r="AG130" s="261"/>
      <c r="AH130" s="262"/>
      <c r="AI130" s="11">
        <f t="shared" si="49"/>
        <v>0.5</v>
      </c>
      <c r="AJ130" s="99">
        <f t="shared" si="27"/>
        <v>0.5</v>
      </c>
      <c r="AK130" s="11">
        <f t="shared" si="31"/>
        <v>1</v>
      </c>
      <c r="AL130" s="75">
        <f t="shared" si="28"/>
        <v>1</v>
      </c>
      <c r="AM130" s="11">
        <f t="shared" si="32"/>
        <v>0</v>
      </c>
      <c r="AN130" s="75">
        <f t="shared" si="29"/>
        <v>0</v>
      </c>
      <c r="AO130" s="11">
        <f t="shared" si="33"/>
        <v>0</v>
      </c>
      <c r="AP130" s="75">
        <f t="shared" si="30"/>
        <v>0</v>
      </c>
      <c r="AQ130" s="12">
        <f t="shared" si="34"/>
        <v>0.22500000000000001</v>
      </c>
      <c r="AR130" s="11">
        <f>+SUM(AE130:AH130)/V130</f>
        <v>0.22500000000000001</v>
      </c>
      <c r="AS130" s="100">
        <f t="shared" si="35"/>
        <v>0.22500000000000001</v>
      </c>
      <c r="AT130" s="25">
        <v>150000000</v>
      </c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20"/>
      <c r="BH130" s="48">
        <f t="shared" si="36"/>
        <v>150000000</v>
      </c>
      <c r="BI130" s="23">
        <v>52270250</v>
      </c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20"/>
      <c r="BW130" s="53">
        <f t="shared" si="37"/>
        <v>52270250</v>
      </c>
      <c r="BX130" s="54">
        <v>52270250</v>
      </c>
      <c r="BY130" s="55">
        <v>52270250</v>
      </c>
      <c r="BZ130" s="62">
        <f t="shared" si="38"/>
        <v>0.34846833333333332</v>
      </c>
      <c r="CA130" s="63">
        <f t="shared" si="39"/>
        <v>0.34846833333333332</v>
      </c>
      <c r="CB130" s="64">
        <f t="shared" si="40"/>
        <v>0.34846833333333332</v>
      </c>
      <c r="CC130" s="23">
        <f>'[13]Plan de Acción-metas'!R13</f>
        <v>260000000</v>
      </c>
      <c r="CD130" s="7">
        <f>'[13]Plan de Acción-metas'!S13</f>
        <v>0</v>
      </c>
      <c r="CE130" s="7">
        <f>'[13]Plan de Acción-metas'!T13</f>
        <v>0</v>
      </c>
      <c r="CF130" s="7">
        <f>'[13]Plan de Acción-metas'!U13</f>
        <v>0</v>
      </c>
      <c r="CG130" s="7">
        <f>'[13]Plan de Acción-metas'!V13</f>
        <v>0</v>
      </c>
      <c r="CH130" s="7">
        <f>'[13]Plan de Acción-metas'!W13</f>
        <v>0</v>
      </c>
      <c r="CI130" s="7">
        <f>'[13]Plan de Acción-metas'!X13</f>
        <v>0</v>
      </c>
      <c r="CJ130" s="7">
        <f>'[13]Plan de Acción-metas'!Y13</f>
        <v>0</v>
      </c>
      <c r="CK130" s="7">
        <f>'[13]Plan de Acción-metas'!Z13</f>
        <v>0</v>
      </c>
      <c r="CL130" s="7">
        <f>'[13]Plan de Acción-metas'!AA13</f>
        <v>0</v>
      </c>
      <c r="CM130" s="7">
        <f>'[13]Plan de Acción-metas'!AB13</f>
        <v>0</v>
      </c>
      <c r="CN130" s="7">
        <f>'[13]Plan de Acción-metas'!AC13</f>
        <v>0</v>
      </c>
      <c r="CO130" s="7">
        <f>'[13]Plan de Acción-metas'!AD13</f>
        <v>0</v>
      </c>
      <c r="CP130" s="20">
        <f>'[13]Plan de Acción-metas'!AE13</f>
        <v>0</v>
      </c>
      <c r="CQ130" s="48">
        <f t="shared" si="41"/>
        <v>260000000</v>
      </c>
      <c r="CR130" s="23">
        <f>'[13]Plan de Acción-metas'!AG13</f>
        <v>197000000</v>
      </c>
      <c r="CS130" s="7">
        <f>'[13]Plan de Acción-metas'!AH13</f>
        <v>0</v>
      </c>
      <c r="CT130" s="7">
        <f>'[13]Plan de Acción-metas'!AI13</f>
        <v>0</v>
      </c>
      <c r="CU130" s="7">
        <f>'[13]Plan de Acción-metas'!AJ13</f>
        <v>0</v>
      </c>
      <c r="CV130" s="7">
        <f>'[13]Plan de Acción-metas'!AK13</f>
        <v>0</v>
      </c>
      <c r="CW130" s="7">
        <f>'[13]Plan de Acción-metas'!AL13</f>
        <v>0</v>
      </c>
      <c r="CX130" s="7">
        <f>'[13]Plan de Acción-metas'!AM13</f>
        <v>0</v>
      </c>
      <c r="CY130" s="7">
        <f>'[13]Plan de Acción-metas'!AN13</f>
        <v>0</v>
      </c>
      <c r="CZ130" s="7">
        <f>'[13]Plan de Acción-metas'!AO13</f>
        <v>0</v>
      </c>
      <c r="DA130" s="7">
        <f>'[13]Plan de Acción-metas'!AP13</f>
        <v>0</v>
      </c>
      <c r="DB130" s="7">
        <f>'[13]Plan de Acción-metas'!AQ13</f>
        <v>0</v>
      </c>
      <c r="DC130" s="7">
        <f>'[13]Plan de Acción-metas'!AR13</f>
        <v>0</v>
      </c>
      <c r="DD130" s="7">
        <f>'[13]Plan de Acción-metas'!AS13</f>
        <v>0</v>
      </c>
      <c r="DE130" s="20">
        <f>'[13]Plan de Acción-metas'!AT13</f>
        <v>0</v>
      </c>
      <c r="DF130" s="53">
        <f t="shared" si="42"/>
        <v>197000000</v>
      </c>
      <c r="DG130" s="54">
        <f>'[13]Plan de Acción-metas'!AV13</f>
        <v>163300000</v>
      </c>
      <c r="DH130" s="68">
        <f>'[13]Plan de Acción-metas'!AW13</f>
        <v>163300000</v>
      </c>
      <c r="DI130" s="69">
        <f t="shared" si="43"/>
        <v>0.75769230769230766</v>
      </c>
      <c r="DJ130" s="63">
        <f t="shared" si="44"/>
        <v>0.62807692307692309</v>
      </c>
      <c r="DK130" s="64">
        <f t="shared" si="45"/>
        <v>0.62807692307692309</v>
      </c>
      <c r="DL130" s="25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8"/>
      <c r="ES130" s="8"/>
      <c r="ET130" s="8"/>
      <c r="EU130" s="9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8"/>
      <c r="GB130" s="8"/>
      <c r="GC130" s="8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8"/>
      <c r="HK130" s="8"/>
      <c r="HL130" s="70"/>
      <c r="HM130" s="72" t="str">
        <f>'[1]Plan Indicativo'!BL130</f>
        <v>INVISBU</v>
      </c>
    </row>
    <row r="131" spans="1:221" ht="45">
      <c r="A131" s="18">
        <f>'[1]Plan Indicativo'!A131</f>
        <v>123</v>
      </c>
      <c r="B131" s="4" t="str">
        <f>'[1]Plan Indicativo'!B131</f>
        <v>LE-2</v>
      </c>
      <c r="C131" s="5" t="str">
        <f>'[1]Plan Indicativo'!C131</f>
        <v>Territorio seguro que progresa</v>
      </c>
      <c r="D131" s="5" t="str">
        <f>'[1]Plan Indicativo'!D131</f>
        <v>Vivienda Ciudad y Territorio</v>
      </c>
      <c r="E131" s="4">
        <f>'[1]Plan Indicativo'!E131</f>
        <v>40</v>
      </c>
      <c r="F131" s="6" t="str">
        <f>'[1]Plan Indicativo'!F131</f>
        <v>Mejorar el Índice de competitividad de Bucaramanga 6,47 puntos</v>
      </c>
      <c r="G131" s="6" t="str">
        <f>'[1]Plan Indicativo'!G131</f>
        <v>Disminuir a 5,0 el Déficit cuantitativo de vivienda (Censo)</v>
      </c>
      <c r="H131" s="4" t="str">
        <f>'[1]Plan Indicativo'!H131</f>
        <v>030010009</v>
      </c>
      <c r="I131" s="6" t="str">
        <f>'[1]Plan Indicativo'!I131</f>
        <v>Vivienda y acceso a servicios públicos - Déficit cuantitativo de vivienda (Censo)</v>
      </c>
      <c r="J131" s="4">
        <f>'[1]Plan Indicativo'!J131</f>
        <v>5.59</v>
      </c>
      <c r="K131" s="4">
        <f>'[1]Plan Indicativo'!K131</f>
        <v>5</v>
      </c>
      <c r="L131" s="4" t="str">
        <f>'[1]Plan Indicativo'!L131</f>
        <v>4001</v>
      </c>
      <c r="M131" s="5" t="str">
        <f>'[1]Plan Indicativo'!M131</f>
        <v>Acceso a soluciones de vivienda (4001).</v>
      </c>
      <c r="N131" s="4" t="str">
        <f>'[1]Plan Indicativo'!N131</f>
        <v>4001031</v>
      </c>
      <c r="O131" s="6" t="str">
        <f>'[1]Plan Indicativo'!O131</f>
        <v>Beneficiar a 500 hogares a través del Servicio de apoyo financiero para adquisición de vivienda</v>
      </c>
      <c r="P131" s="4">
        <f>'[1]Plan Indicativo'!P131</f>
        <v>400103100</v>
      </c>
      <c r="Q131" s="6" t="str">
        <f>'[1]Plan Indicativo'!Q131</f>
        <v>Hogares beneficiados con adquisición de vivienda (400103100).</v>
      </c>
      <c r="R131" s="4" t="str">
        <f>'[1]Plan Indicativo'!AC131</f>
        <v>Acumulativa</v>
      </c>
      <c r="S131" s="4" t="str">
        <f>'[1]Plan Indicativo'!AD131</f>
        <v>6,12,15,11</v>
      </c>
      <c r="T131" s="7">
        <f>'[1]Plan Indicativo'!R131</f>
        <v>323</v>
      </c>
      <c r="U131" s="4" t="str">
        <f>'[1]Plan Indicativo'!S131</f>
        <v>Número</v>
      </c>
      <c r="V131" s="20">
        <f>'[1]Plan Indicativo'!T131</f>
        <v>500</v>
      </c>
      <c r="W131" s="116">
        <f>'[1]Plan Indicativo'!U131</f>
        <v>200</v>
      </c>
      <c r="X131" s="158">
        <f>'[1]Plan Indicativo'!V131</f>
        <v>0.4</v>
      </c>
      <c r="Y131" s="189">
        <f>'[1]Plan Indicativo'!W131</f>
        <v>160</v>
      </c>
      <c r="Z131" s="158">
        <f>'[1]Plan Indicativo'!X131</f>
        <v>0.32</v>
      </c>
      <c r="AA131" s="113">
        <f>'[1]Plan Indicativo'!Y131</f>
        <v>100</v>
      </c>
      <c r="AB131" s="158">
        <f>'[1]Plan Indicativo'!Z131</f>
        <v>0.2</v>
      </c>
      <c r="AC131" s="113">
        <f>'[1]Plan Indicativo'!AA131</f>
        <v>40</v>
      </c>
      <c r="AD131" s="24">
        <f>'[1]Plan Indicativo'!AB131</f>
        <v>0.08</v>
      </c>
      <c r="AE131" s="116">
        <v>286</v>
      </c>
      <c r="AF131" s="113">
        <f>'[13]Plan de Acción-metas'!O14</f>
        <v>192</v>
      </c>
      <c r="AG131" s="113"/>
      <c r="AH131" s="259"/>
      <c r="AI131" s="11">
        <f t="shared" si="49"/>
        <v>1.43</v>
      </c>
      <c r="AJ131" s="99">
        <f t="shared" si="27"/>
        <v>1</v>
      </c>
      <c r="AK131" s="11">
        <f t="shared" si="31"/>
        <v>1.2</v>
      </c>
      <c r="AL131" s="75">
        <f t="shared" si="28"/>
        <v>1</v>
      </c>
      <c r="AM131" s="11">
        <f t="shared" si="32"/>
        <v>0</v>
      </c>
      <c r="AN131" s="75">
        <f t="shared" si="29"/>
        <v>0</v>
      </c>
      <c r="AO131" s="11">
        <f t="shared" si="33"/>
        <v>0</v>
      </c>
      <c r="AP131" s="75">
        <f t="shared" si="30"/>
        <v>0</v>
      </c>
      <c r="AQ131" s="12">
        <f t="shared" si="34"/>
        <v>0.95599999999999996</v>
      </c>
      <c r="AR131" s="11">
        <f t="shared" ref="AR131:AR134" si="51">+SUM(AE131:AH131)/V131</f>
        <v>0.95599999999999996</v>
      </c>
      <c r="AS131" s="100">
        <f t="shared" si="35"/>
        <v>0.95599999999999996</v>
      </c>
      <c r="AT131" s="25">
        <v>6007997789.7600002</v>
      </c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20"/>
      <c r="BH131" s="48">
        <f t="shared" si="36"/>
        <v>6007997789.7600002</v>
      </c>
      <c r="BI131" s="23">
        <v>4343089808.0100002</v>
      </c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20"/>
      <c r="BW131" s="53">
        <f t="shared" si="37"/>
        <v>4343089808.0100002</v>
      </c>
      <c r="BX131" s="54">
        <v>2530889808.0100002</v>
      </c>
      <c r="BY131" s="55">
        <v>2530889808.0100002</v>
      </c>
      <c r="BZ131" s="62">
        <f t="shared" si="38"/>
        <v>0.72288472133134596</v>
      </c>
      <c r="CA131" s="63">
        <f t="shared" si="39"/>
        <v>0.42125345191099028</v>
      </c>
      <c r="CB131" s="64">
        <f t="shared" si="40"/>
        <v>0.42125345191099028</v>
      </c>
      <c r="CC131" s="23">
        <f>'[13]Plan de Acción-metas'!R14</f>
        <v>8347291166.0799999</v>
      </c>
      <c r="CD131" s="7">
        <f>'[13]Plan de Acción-metas'!S14</f>
        <v>0</v>
      </c>
      <c r="CE131" s="7">
        <f>'[13]Plan de Acción-metas'!T14</f>
        <v>0</v>
      </c>
      <c r="CF131" s="7">
        <f>'[13]Plan de Acción-metas'!U14</f>
        <v>0</v>
      </c>
      <c r="CG131" s="7">
        <f>'[13]Plan de Acción-metas'!V14</f>
        <v>0</v>
      </c>
      <c r="CH131" s="7">
        <f>'[13]Plan de Acción-metas'!W14</f>
        <v>0</v>
      </c>
      <c r="CI131" s="7">
        <f>'[13]Plan de Acción-metas'!X14</f>
        <v>0</v>
      </c>
      <c r="CJ131" s="7">
        <f>'[13]Plan de Acción-metas'!Y14</f>
        <v>0</v>
      </c>
      <c r="CK131" s="7">
        <f>'[13]Plan de Acción-metas'!Z14</f>
        <v>0</v>
      </c>
      <c r="CL131" s="7">
        <f>'[13]Plan de Acción-metas'!AA14</f>
        <v>0</v>
      </c>
      <c r="CM131" s="7">
        <f>'[13]Plan de Acción-metas'!AB14</f>
        <v>0</v>
      </c>
      <c r="CN131" s="7">
        <f>'[13]Plan de Acción-metas'!AC14</f>
        <v>0</v>
      </c>
      <c r="CO131" s="7">
        <f>'[13]Plan de Acción-metas'!AD14</f>
        <v>0</v>
      </c>
      <c r="CP131" s="20">
        <f>'[13]Plan de Acción-metas'!AE14</f>
        <v>0</v>
      </c>
      <c r="CQ131" s="48">
        <f t="shared" si="41"/>
        <v>8347291166.0799999</v>
      </c>
      <c r="CR131" s="23">
        <f>'[13]Plan de Acción-metas'!AG14</f>
        <v>8090119956.1499996</v>
      </c>
      <c r="CS131" s="7">
        <f>'[13]Plan de Acción-metas'!AH14</f>
        <v>0</v>
      </c>
      <c r="CT131" s="7">
        <f>'[13]Plan de Acción-metas'!AI14</f>
        <v>0</v>
      </c>
      <c r="CU131" s="7">
        <f>'[13]Plan de Acción-metas'!AJ14</f>
        <v>0</v>
      </c>
      <c r="CV131" s="7">
        <f>'[13]Plan de Acción-metas'!AK14</f>
        <v>0</v>
      </c>
      <c r="CW131" s="7">
        <f>'[13]Plan de Acción-metas'!AL14</f>
        <v>0</v>
      </c>
      <c r="CX131" s="7">
        <f>'[13]Plan de Acción-metas'!AM14</f>
        <v>0</v>
      </c>
      <c r="CY131" s="7">
        <f>'[13]Plan de Acción-metas'!AN14</f>
        <v>0</v>
      </c>
      <c r="CZ131" s="7">
        <f>'[13]Plan de Acción-metas'!AO14</f>
        <v>0</v>
      </c>
      <c r="DA131" s="7">
        <f>'[13]Plan de Acción-metas'!AP14</f>
        <v>0</v>
      </c>
      <c r="DB131" s="7">
        <f>'[13]Plan de Acción-metas'!AQ14</f>
        <v>0</v>
      </c>
      <c r="DC131" s="7">
        <f>'[13]Plan de Acción-metas'!AR14</f>
        <v>0</v>
      </c>
      <c r="DD131" s="7">
        <f>'[13]Plan de Acción-metas'!AS14</f>
        <v>0</v>
      </c>
      <c r="DE131" s="20">
        <f>'[13]Plan de Acción-metas'!AT14</f>
        <v>0</v>
      </c>
      <c r="DF131" s="53">
        <f t="shared" si="42"/>
        <v>8090119956.1499996</v>
      </c>
      <c r="DG131" s="54">
        <f>'[13]Plan de Acción-metas'!AV14</f>
        <v>6946654956.1499996</v>
      </c>
      <c r="DH131" s="68">
        <f>'[13]Plan de Acción-metas'!AW14</f>
        <v>6941188289.1499996</v>
      </c>
      <c r="DI131" s="69">
        <f t="shared" si="43"/>
        <v>0.9691910579356523</v>
      </c>
      <c r="DJ131" s="63">
        <f t="shared" si="44"/>
        <v>0.83220470185326512</v>
      </c>
      <c r="DK131" s="64">
        <f t="shared" si="45"/>
        <v>0.83154979873664514</v>
      </c>
      <c r="DL131" s="25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8"/>
      <c r="ES131" s="8"/>
      <c r="ET131" s="8"/>
      <c r="EU131" s="9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8"/>
      <c r="GB131" s="8"/>
      <c r="GC131" s="8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8"/>
      <c r="HK131" s="8"/>
      <c r="HL131" s="70"/>
      <c r="HM131" s="72" t="str">
        <f>'[1]Plan Indicativo'!BL131</f>
        <v>INVISBU</v>
      </c>
    </row>
    <row r="132" spans="1:221" ht="75">
      <c r="A132" s="18">
        <f>'[1]Plan Indicativo'!A132</f>
        <v>124</v>
      </c>
      <c r="B132" s="4" t="str">
        <f>'[1]Plan Indicativo'!B132</f>
        <v>LE-2</v>
      </c>
      <c r="C132" s="5" t="str">
        <f>'[1]Plan Indicativo'!C132</f>
        <v>Territorio seguro que progresa</v>
      </c>
      <c r="D132" s="5" t="str">
        <f>'[1]Plan Indicativo'!D132</f>
        <v>Vivienda Ciudad y Territorio</v>
      </c>
      <c r="E132" s="4">
        <f>'[1]Plan Indicativo'!E132</f>
        <v>40</v>
      </c>
      <c r="F132" s="6" t="str">
        <f>'[1]Plan Indicativo'!F132</f>
        <v>Mejorar el Índice de competitividad de Bucaramanga 6,47 puntos</v>
      </c>
      <c r="G132" s="6" t="str">
        <f>'[1]Plan Indicativo'!G132</f>
        <v>Disminuir a 13,5 el Déficit cualitativo de vivienda (Censo)</v>
      </c>
      <c r="H132" s="4" t="str">
        <f>'[1]Plan Indicativo'!H132</f>
        <v>030010008</v>
      </c>
      <c r="I132" s="6" t="str">
        <f>'[1]Plan Indicativo'!I132</f>
        <v>Vivienda y acceso a servicios públicos - Déficit cualitativo de vivienda (Censo)</v>
      </c>
      <c r="J132" s="4">
        <f>'[1]Plan Indicativo'!J132</f>
        <v>14.5</v>
      </c>
      <c r="K132" s="4">
        <f>'[1]Plan Indicativo'!K132</f>
        <v>13.5</v>
      </c>
      <c r="L132" s="4" t="str">
        <f>'[1]Plan Indicativo'!L132</f>
        <v>4001</v>
      </c>
      <c r="M132" s="5" t="str">
        <f>'[1]Plan Indicativo'!M132</f>
        <v>Acceso a soluciones de vivienda (4001).</v>
      </c>
      <c r="N132" s="4" t="str">
        <f>'[1]Plan Indicativo'!N132</f>
        <v>4001032</v>
      </c>
      <c r="O132" s="6" t="str">
        <f>'[1]Plan Indicativo'!O132</f>
        <v>Beneficiar a 1.000 hogares con servicio de apoyo financiero para mejoramiento de vivienda en suelo urbano y rural del municipio, relacionadas con saneamiento básico y condiciones de habitabilidad.</v>
      </c>
      <c r="P132" s="4">
        <f>'[1]Plan Indicativo'!P132</f>
        <v>400103200</v>
      </c>
      <c r="Q132" s="6" t="str">
        <f>'[1]Plan Indicativo'!Q132</f>
        <v>Hogares beneficiados con mejoramiento de una vivienda (400103200).</v>
      </c>
      <c r="R132" s="4" t="str">
        <f>'[1]Plan Indicativo'!AC132</f>
        <v>Acumulativa</v>
      </c>
      <c r="S132" s="4" t="str">
        <f>'[1]Plan Indicativo'!AD132</f>
        <v>6,12,15,11</v>
      </c>
      <c r="T132" s="7">
        <f>'[1]Plan Indicativo'!R132</f>
        <v>543</v>
      </c>
      <c r="U132" s="4" t="str">
        <f>'[1]Plan Indicativo'!S132</f>
        <v>Número</v>
      </c>
      <c r="V132" s="20">
        <f>'[1]Plan Indicativo'!T132</f>
        <v>1000</v>
      </c>
      <c r="W132" s="116">
        <f>'[1]Plan Indicativo'!U132</f>
        <v>80</v>
      </c>
      <c r="X132" s="158">
        <f>'[1]Plan Indicativo'!V132</f>
        <v>0.08</v>
      </c>
      <c r="Y132" s="189">
        <f>'[1]Plan Indicativo'!W132</f>
        <v>560</v>
      </c>
      <c r="Z132" s="158">
        <f>'[1]Plan Indicativo'!X132</f>
        <v>0.56000000000000005</v>
      </c>
      <c r="AA132" s="113">
        <f>'[1]Plan Indicativo'!Y132</f>
        <v>100</v>
      </c>
      <c r="AB132" s="158">
        <f>'[1]Plan Indicativo'!Z132</f>
        <v>0.1</v>
      </c>
      <c r="AC132" s="113">
        <f>'[1]Plan Indicativo'!AA132</f>
        <v>260</v>
      </c>
      <c r="AD132" s="24">
        <f>'[1]Plan Indicativo'!AB132</f>
        <v>0.26</v>
      </c>
      <c r="AE132" s="116">
        <v>81</v>
      </c>
      <c r="AF132" s="113">
        <f>'[13]Plan de Acción-metas'!O15</f>
        <v>560</v>
      </c>
      <c r="AG132" s="113"/>
      <c r="AH132" s="259"/>
      <c r="AI132" s="11">
        <f t="shared" si="49"/>
        <v>1.0125</v>
      </c>
      <c r="AJ132" s="99">
        <f t="shared" si="27"/>
        <v>1</v>
      </c>
      <c r="AK132" s="11">
        <f t="shared" si="31"/>
        <v>1</v>
      </c>
      <c r="AL132" s="75">
        <f t="shared" si="28"/>
        <v>1</v>
      </c>
      <c r="AM132" s="11">
        <f t="shared" si="32"/>
        <v>0</v>
      </c>
      <c r="AN132" s="75">
        <f t="shared" si="29"/>
        <v>0</v>
      </c>
      <c r="AO132" s="11">
        <f t="shared" si="33"/>
        <v>0</v>
      </c>
      <c r="AP132" s="75">
        <f t="shared" si="30"/>
        <v>0</v>
      </c>
      <c r="AQ132" s="12">
        <f t="shared" si="34"/>
        <v>0.64100000000000001</v>
      </c>
      <c r="AR132" s="11">
        <f t="shared" si="51"/>
        <v>0.64100000000000001</v>
      </c>
      <c r="AS132" s="100">
        <f t="shared" si="35"/>
        <v>0.64100000000000001</v>
      </c>
      <c r="AT132" s="25">
        <v>5842171051.1499996</v>
      </c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20"/>
      <c r="BH132" s="48">
        <f t="shared" si="36"/>
        <v>5842171051.1499996</v>
      </c>
      <c r="BI132" s="23">
        <v>1333455001</v>
      </c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20"/>
      <c r="BW132" s="53">
        <f t="shared" si="37"/>
        <v>1333455001</v>
      </c>
      <c r="BX132" s="54">
        <v>1091025000</v>
      </c>
      <c r="BY132" s="55">
        <v>1088525000</v>
      </c>
      <c r="BZ132" s="62">
        <f t="shared" si="38"/>
        <v>0.22824648393982175</v>
      </c>
      <c r="CA132" s="63">
        <f t="shared" si="39"/>
        <v>0.18674992403470242</v>
      </c>
      <c r="CB132" s="64">
        <f t="shared" si="40"/>
        <v>0.1863220009256199</v>
      </c>
      <c r="CC132" s="23">
        <f>'[13]Plan de Acción-metas'!R15</f>
        <v>3033449056.8000002</v>
      </c>
      <c r="CD132" s="7">
        <f>'[13]Plan de Acción-metas'!S15</f>
        <v>0</v>
      </c>
      <c r="CE132" s="7">
        <f>'[13]Plan de Acción-metas'!T15</f>
        <v>0</v>
      </c>
      <c r="CF132" s="7">
        <f>'[13]Plan de Acción-metas'!U15</f>
        <v>0</v>
      </c>
      <c r="CG132" s="7">
        <f>'[13]Plan de Acción-metas'!V15</f>
        <v>0</v>
      </c>
      <c r="CH132" s="7">
        <f>'[13]Plan de Acción-metas'!W15</f>
        <v>0</v>
      </c>
      <c r="CI132" s="7">
        <f>'[13]Plan de Acción-metas'!X15</f>
        <v>0</v>
      </c>
      <c r="CJ132" s="7">
        <f>'[13]Plan de Acción-metas'!Y15</f>
        <v>0</v>
      </c>
      <c r="CK132" s="7">
        <f>'[13]Plan de Acción-metas'!Z15</f>
        <v>0</v>
      </c>
      <c r="CL132" s="7">
        <f>'[13]Plan de Acción-metas'!AA15</f>
        <v>0</v>
      </c>
      <c r="CM132" s="7">
        <f>'[13]Plan de Acción-metas'!AB15</f>
        <v>0</v>
      </c>
      <c r="CN132" s="7">
        <f>'[13]Plan de Acción-metas'!AC15</f>
        <v>0</v>
      </c>
      <c r="CO132" s="7">
        <f>'[13]Plan de Acción-metas'!AD15</f>
        <v>0</v>
      </c>
      <c r="CP132" s="20">
        <f>'[13]Plan de Acción-metas'!AE15</f>
        <v>0</v>
      </c>
      <c r="CQ132" s="48">
        <f t="shared" si="41"/>
        <v>3033449056.8000002</v>
      </c>
      <c r="CR132" s="23">
        <f>'[13]Plan de Acción-metas'!AG15</f>
        <v>2984265200</v>
      </c>
      <c r="CS132" s="7">
        <f>'[13]Plan de Acción-metas'!AH15</f>
        <v>0</v>
      </c>
      <c r="CT132" s="7">
        <f>'[13]Plan de Acción-metas'!AI15</f>
        <v>0</v>
      </c>
      <c r="CU132" s="7">
        <f>'[13]Plan de Acción-metas'!AJ15</f>
        <v>0</v>
      </c>
      <c r="CV132" s="7">
        <f>'[13]Plan de Acción-metas'!AK15</f>
        <v>0</v>
      </c>
      <c r="CW132" s="7">
        <f>'[13]Plan de Acción-metas'!AL15</f>
        <v>0</v>
      </c>
      <c r="CX132" s="7">
        <f>'[13]Plan de Acción-metas'!AM15</f>
        <v>0</v>
      </c>
      <c r="CY132" s="7">
        <f>'[13]Plan de Acción-metas'!AN15</f>
        <v>0</v>
      </c>
      <c r="CZ132" s="7">
        <f>'[13]Plan de Acción-metas'!AO15</f>
        <v>0</v>
      </c>
      <c r="DA132" s="7">
        <f>'[13]Plan de Acción-metas'!AP15</f>
        <v>0</v>
      </c>
      <c r="DB132" s="7">
        <f>'[13]Plan de Acción-metas'!AQ15</f>
        <v>0</v>
      </c>
      <c r="DC132" s="7">
        <f>'[13]Plan de Acción-metas'!AR15</f>
        <v>0</v>
      </c>
      <c r="DD132" s="7">
        <f>'[13]Plan de Acción-metas'!AS15</f>
        <v>0</v>
      </c>
      <c r="DE132" s="20">
        <f>'[13]Plan de Acción-metas'!AT15</f>
        <v>0</v>
      </c>
      <c r="DF132" s="53">
        <f t="shared" si="42"/>
        <v>2984265200</v>
      </c>
      <c r="DG132" s="54">
        <f>'[13]Plan de Acción-metas'!AV15</f>
        <v>2942795200</v>
      </c>
      <c r="DH132" s="68">
        <f>'[13]Plan de Acción-metas'!AW15</f>
        <v>2934661866</v>
      </c>
      <c r="DI132" s="69">
        <f t="shared" si="43"/>
        <v>0.98378616028189225</v>
      </c>
      <c r="DJ132" s="63">
        <f t="shared" si="44"/>
        <v>0.97011525326367887</v>
      </c>
      <c r="DK132" s="64">
        <f t="shared" si="45"/>
        <v>0.96743403665258476</v>
      </c>
      <c r="DL132" s="25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8"/>
      <c r="ES132" s="8"/>
      <c r="ET132" s="8"/>
      <c r="EU132" s="9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8"/>
      <c r="GB132" s="8"/>
      <c r="GC132" s="8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8"/>
      <c r="HK132" s="8"/>
      <c r="HL132" s="70"/>
      <c r="HM132" s="72" t="str">
        <f>'[1]Plan Indicativo'!BL132</f>
        <v>INVISBU</v>
      </c>
    </row>
    <row r="133" spans="1:221" ht="45">
      <c r="A133" s="18">
        <f>'[1]Plan Indicativo'!A133</f>
        <v>125</v>
      </c>
      <c r="B133" s="4" t="str">
        <f>'[1]Plan Indicativo'!B133</f>
        <v>LE-2</v>
      </c>
      <c r="C133" s="5" t="str">
        <f>'[1]Plan Indicativo'!C133</f>
        <v>Territorio seguro que progresa</v>
      </c>
      <c r="D133" s="5" t="str">
        <f>'[1]Plan Indicativo'!D133</f>
        <v>Minas y energía.</v>
      </c>
      <c r="E133" s="4">
        <f>'[1]Plan Indicativo'!E133</f>
        <v>21</v>
      </c>
      <c r="F133" s="6" t="str">
        <f>'[1]Plan Indicativo'!F133</f>
        <v>Mejorar el Índice de competitividad de Bucaramanga 6,47 puntos</v>
      </c>
      <c r="G133" s="6" t="str">
        <f>'[1]Plan Indicativo'!G133</f>
        <v>Aumentar a 88% la Cobertura Residencial Efectiva de Gas Natural</v>
      </c>
      <c r="H133" s="4" t="str">
        <f>'[1]Plan Indicativo'!H133</f>
        <v>030010047</v>
      </c>
      <c r="I133" s="6" t="str">
        <f>'[1]Plan Indicativo'!I133</f>
        <v>Vivienda y acceso a servicios públicos - Cobertura Residencial Efectiva Gas Natural</v>
      </c>
      <c r="J133" s="4">
        <f>'[1]Plan Indicativo'!J133</f>
        <v>0.87</v>
      </c>
      <c r="K133" s="4">
        <f>'[1]Plan Indicativo'!K133</f>
        <v>0.88</v>
      </c>
      <c r="L133" s="4" t="str">
        <f>'[1]Plan Indicativo'!L133</f>
        <v>2101</v>
      </c>
      <c r="M133" s="5" t="str">
        <f>'[1]Plan Indicativo'!M133</f>
        <v>Acceso al servicio público domiciliario de gas combustible. (2101)</v>
      </c>
      <c r="N133" s="4" t="str">
        <f>'[1]Plan Indicativo'!N133</f>
        <v>2101016</v>
      </c>
      <c r="O133" s="6" t="str">
        <f>'[1]Plan Indicativo'!O133</f>
        <v xml:space="preserve">Conectar a 200 viviendas con redes domiciliarias de gas combustible en el municipio. </v>
      </c>
      <c r="P133" s="4">
        <f>'[1]Plan Indicativo'!P133</f>
        <v>210101600</v>
      </c>
      <c r="Q133" s="6" t="str">
        <f>'[1]Plan Indicativo'!Q133</f>
        <v>Viviendas conectadas a la red local de gas combustible
(210101600)</v>
      </c>
      <c r="R133" s="4" t="str">
        <f>'[1]Plan Indicativo'!AC133</f>
        <v>Acumulativa</v>
      </c>
      <c r="S133" s="4">
        <f>'[1]Plan Indicativo'!AD133</f>
        <v>10</v>
      </c>
      <c r="T133" s="7">
        <f>'[1]Plan Indicativo'!R133</f>
        <v>0</v>
      </c>
      <c r="U133" s="4" t="str">
        <f>'[1]Plan Indicativo'!S133</f>
        <v>Número</v>
      </c>
      <c r="V133" s="20">
        <f>'[1]Plan Indicativo'!T133</f>
        <v>200</v>
      </c>
      <c r="W133" s="116">
        <f>'[1]Plan Indicativo'!U133</f>
        <v>0</v>
      </c>
      <c r="X133" s="158">
        <f>'[1]Plan Indicativo'!V133</f>
        <v>0</v>
      </c>
      <c r="Y133" s="189">
        <f>'[1]Plan Indicativo'!W133</f>
        <v>0</v>
      </c>
      <c r="Z133" s="158">
        <f>'[1]Plan Indicativo'!X133</f>
        <v>0</v>
      </c>
      <c r="AA133" s="113">
        <f>'[1]Plan Indicativo'!Y133</f>
        <v>150</v>
      </c>
      <c r="AB133" s="158">
        <f>'[1]Plan Indicativo'!Z133</f>
        <v>0.75</v>
      </c>
      <c r="AC133" s="113">
        <f>'[1]Plan Indicativo'!AA133</f>
        <v>50</v>
      </c>
      <c r="AD133" s="24">
        <f>'[1]Plan Indicativo'!AB133</f>
        <v>0.25</v>
      </c>
      <c r="AE133" s="116">
        <v>0</v>
      </c>
      <c r="AF133" s="113">
        <f>'[4]Plan de Acción-metas'!$O$40</f>
        <v>0</v>
      </c>
      <c r="AG133" s="113"/>
      <c r="AH133" s="259"/>
      <c r="AI133" s="11" t="str">
        <f t="shared" si="49"/>
        <v xml:space="preserve"> -</v>
      </c>
      <c r="AJ133" s="99" t="str">
        <f t="shared" si="27"/>
        <v xml:space="preserve"> -</v>
      </c>
      <c r="AK133" s="11" t="str">
        <f t="shared" si="31"/>
        <v xml:space="preserve"> -</v>
      </c>
      <c r="AL133" s="75" t="str">
        <f t="shared" si="28"/>
        <v xml:space="preserve"> -</v>
      </c>
      <c r="AM133" s="11">
        <f t="shared" si="32"/>
        <v>0</v>
      </c>
      <c r="AN133" s="75">
        <f t="shared" si="29"/>
        <v>0</v>
      </c>
      <c r="AO133" s="11">
        <f t="shared" si="33"/>
        <v>0</v>
      </c>
      <c r="AP133" s="75">
        <f t="shared" si="30"/>
        <v>0</v>
      </c>
      <c r="AQ133" s="12">
        <f t="shared" si="34"/>
        <v>0</v>
      </c>
      <c r="AR133" s="11">
        <f t="shared" si="51"/>
        <v>0</v>
      </c>
      <c r="AS133" s="100">
        <f t="shared" si="35"/>
        <v>0</v>
      </c>
      <c r="AT133" s="25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20"/>
      <c r="BH133" s="48">
        <f t="shared" si="36"/>
        <v>0</v>
      </c>
      <c r="BI133" s="23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20"/>
      <c r="BW133" s="53">
        <f t="shared" si="37"/>
        <v>0</v>
      </c>
      <c r="BX133" s="54">
        <v>0</v>
      </c>
      <c r="BY133" s="55">
        <v>0</v>
      </c>
      <c r="BZ133" s="62" t="str">
        <f t="shared" si="38"/>
        <v xml:space="preserve"> -</v>
      </c>
      <c r="CA133" s="63" t="str">
        <f t="shared" si="39"/>
        <v xml:space="preserve"> -</v>
      </c>
      <c r="CB133" s="64" t="str">
        <f t="shared" si="40"/>
        <v xml:space="preserve"> -</v>
      </c>
      <c r="CC133" s="23">
        <f>'[4]Plan de Acción-metas'!R40</f>
        <v>0</v>
      </c>
      <c r="CD133" s="7">
        <f>'[4]Plan de Acción-metas'!S40</f>
        <v>0</v>
      </c>
      <c r="CE133" s="7">
        <f>'[4]Plan de Acción-metas'!T40</f>
        <v>0</v>
      </c>
      <c r="CF133" s="7">
        <f>'[4]Plan de Acción-metas'!U40</f>
        <v>0</v>
      </c>
      <c r="CG133" s="7">
        <f>'[4]Plan de Acción-metas'!V40</f>
        <v>0</v>
      </c>
      <c r="CH133" s="7">
        <f>'[4]Plan de Acción-metas'!W40</f>
        <v>0</v>
      </c>
      <c r="CI133" s="7">
        <f>'[4]Plan de Acción-metas'!X40</f>
        <v>0</v>
      </c>
      <c r="CJ133" s="7">
        <f>'[4]Plan de Acción-metas'!Y40</f>
        <v>0</v>
      </c>
      <c r="CK133" s="7">
        <f>'[4]Plan de Acción-metas'!Z40</f>
        <v>0</v>
      </c>
      <c r="CL133" s="7">
        <f>'[4]Plan de Acción-metas'!AA40</f>
        <v>0</v>
      </c>
      <c r="CM133" s="7">
        <f>'[4]Plan de Acción-metas'!AB40</f>
        <v>0</v>
      </c>
      <c r="CN133" s="7">
        <f>'[4]Plan de Acción-metas'!AC40</f>
        <v>0</v>
      </c>
      <c r="CO133" s="7">
        <f>'[4]Plan de Acción-metas'!AD40</f>
        <v>217439120.37</v>
      </c>
      <c r="CP133" s="20">
        <f>'[4]Plan de Acción-metas'!AE40</f>
        <v>0</v>
      </c>
      <c r="CQ133" s="48">
        <f t="shared" si="41"/>
        <v>217439120.37</v>
      </c>
      <c r="CR133" s="23">
        <f>'[4]Plan de Acción-metas'!AG40</f>
        <v>0</v>
      </c>
      <c r="CS133" s="7">
        <f>'[4]Plan de Acción-metas'!AH40</f>
        <v>0</v>
      </c>
      <c r="CT133" s="7">
        <f>'[4]Plan de Acción-metas'!AI40</f>
        <v>0</v>
      </c>
      <c r="CU133" s="7">
        <f>'[4]Plan de Acción-metas'!AJ40</f>
        <v>0</v>
      </c>
      <c r="CV133" s="7">
        <f>'[4]Plan de Acción-metas'!AK40</f>
        <v>0</v>
      </c>
      <c r="CW133" s="7">
        <f>'[4]Plan de Acción-metas'!AL40</f>
        <v>0</v>
      </c>
      <c r="CX133" s="7">
        <f>'[4]Plan de Acción-metas'!AM40</f>
        <v>0</v>
      </c>
      <c r="CY133" s="7">
        <f>'[4]Plan de Acción-metas'!AN40</f>
        <v>0</v>
      </c>
      <c r="CZ133" s="7">
        <f>'[4]Plan de Acción-metas'!AO40</f>
        <v>0</v>
      </c>
      <c r="DA133" s="7">
        <f>'[4]Plan de Acción-metas'!AP40</f>
        <v>0</v>
      </c>
      <c r="DB133" s="7">
        <f>'[4]Plan de Acción-metas'!AQ40</f>
        <v>0</v>
      </c>
      <c r="DC133" s="7">
        <f>'[4]Plan de Acción-metas'!AR40</f>
        <v>0</v>
      </c>
      <c r="DD133" s="7">
        <f>'[4]Plan de Acción-metas'!AS40</f>
        <v>0</v>
      </c>
      <c r="DE133" s="20">
        <f>'[4]Plan de Acción-metas'!AT40</f>
        <v>0</v>
      </c>
      <c r="DF133" s="53">
        <f t="shared" si="42"/>
        <v>0</v>
      </c>
      <c r="DG133" s="54">
        <f>'[4]Plan de Acción-metas'!AV40</f>
        <v>0</v>
      </c>
      <c r="DH133" s="68">
        <f>'[4]Plan de Acción-metas'!AW40</f>
        <v>0</v>
      </c>
      <c r="DI133" s="69">
        <f t="shared" si="43"/>
        <v>0</v>
      </c>
      <c r="DJ133" s="63" t="str">
        <f t="shared" si="44"/>
        <v>0,0%</v>
      </c>
      <c r="DK133" s="64" t="str">
        <f t="shared" si="45"/>
        <v>0,0%</v>
      </c>
      <c r="DL133" s="25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8"/>
      <c r="ES133" s="8"/>
      <c r="ET133" s="8"/>
      <c r="EU133" s="9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8"/>
      <c r="GB133" s="8"/>
      <c r="GC133" s="8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8"/>
      <c r="HK133" s="8"/>
      <c r="HL133" s="70"/>
      <c r="HM133" s="72" t="str">
        <f>'[1]Plan Indicativo'!BL133</f>
        <v>Secretaría de Infraestructura</v>
      </c>
    </row>
    <row r="134" spans="1:221" ht="60">
      <c r="A134" s="18">
        <f>'[1]Plan Indicativo'!A134</f>
        <v>126</v>
      </c>
      <c r="B134" s="4" t="str">
        <f>'[1]Plan Indicativo'!B134</f>
        <v>LE-2</v>
      </c>
      <c r="C134" s="5" t="str">
        <f>'[1]Plan Indicativo'!C134</f>
        <v>Territorio seguro que progresa</v>
      </c>
      <c r="D134" s="5" t="str">
        <f>'[1]Plan Indicativo'!D134</f>
        <v>Vivienda Ciudad y Territorio</v>
      </c>
      <c r="E134" s="4">
        <f>'[1]Plan Indicativo'!E134</f>
        <v>40</v>
      </c>
      <c r="F134" s="6" t="str">
        <f>'[1]Plan Indicativo'!F134</f>
        <v>Mejorar el Índice de desempeño Institucional en 95 puntos</v>
      </c>
      <c r="G134" s="6" t="str">
        <f>'[1]Plan Indicativo'!G134</f>
        <v>Mejorar el Índice de desempeño Institucional en 95 puntos</v>
      </c>
      <c r="H134" s="4" t="str">
        <f>'[1]Plan Indicativo'!H134</f>
        <v>300010001</v>
      </c>
      <c r="I134" s="6" t="str">
        <f>'[1]Plan Indicativo'!I134</f>
        <v>Indice de Desempeño institucional IDI</v>
      </c>
      <c r="J134" s="4">
        <f>'[1]Plan Indicativo'!J134</f>
        <v>93.6</v>
      </c>
      <c r="K134" s="4">
        <f>'[1]Plan Indicativo'!K134</f>
        <v>95</v>
      </c>
      <c r="L134" s="4" t="str">
        <f>'[1]Plan Indicativo'!L134</f>
        <v>4002</v>
      </c>
      <c r="M134" s="5" t="str">
        <f>'[1]Plan Indicativo'!M134</f>
        <v>Ordenamiento territorial y desarrollo urbano (4002).</v>
      </c>
      <c r="N134" s="4" t="str">
        <f>'[1]Plan Indicativo'!N134</f>
        <v>4002016</v>
      </c>
      <c r="O134" s="6" t="str">
        <f>'[1]Plan Indicativo'!O134</f>
        <v xml:space="preserve">Elaborar 1 Documentos de planeación para la revisión excepcional del Plan de Ordenamiento Territorial - POT del municipio de Bucaramanga </v>
      </c>
      <c r="P134" s="4">
        <f>'[1]Plan Indicativo'!P134</f>
        <v>400201600</v>
      </c>
      <c r="Q134" s="6" t="str">
        <f>'[1]Plan Indicativo'!Q134</f>
        <v>Documentos de planeación (400201600)</v>
      </c>
      <c r="R134" s="4" t="str">
        <f>'[1]Plan Indicativo'!AC134</f>
        <v>Acumulativa</v>
      </c>
      <c r="S134" s="4" t="str">
        <f>'[1]Plan Indicativo'!AD134</f>
        <v>1, 10</v>
      </c>
      <c r="T134" s="7">
        <f>'[1]Plan Indicativo'!R134</f>
        <v>1</v>
      </c>
      <c r="U134" s="4" t="str">
        <f>'[1]Plan Indicativo'!S134</f>
        <v>Número</v>
      </c>
      <c r="V134" s="20">
        <f>'[1]Plan Indicativo'!T134</f>
        <v>1</v>
      </c>
      <c r="W134" s="260">
        <f>'[1]Plan Indicativo'!U134</f>
        <v>0.25</v>
      </c>
      <c r="X134" s="158">
        <f>'[1]Plan Indicativo'!V134</f>
        <v>0.25</v>
      </c>
      <c r="Y134" s="189">
        <f>'[1]Plan Indicativo'!W134</f>
        <v>0.5</v>
      </c>
      <c r="Z134" s="158">
        <f>'[1]Plan Indicativo'!X134</f>
        <v>0.5</v>
      </c>
      <c r="AA134" s="261">
        <f>'[1]Plan Indicativo'!Y134</f>
        <v>0.25</v>
      </c>
      <c r="AB134" s="158">
        <f>'[1]Plan Indicativo'!Z134</f>
        <v>0.25</v>
      </c>
      <c r="AC134" s="113">
        <f>'[1]Plan Indicativo'!AA134</f>
        <v>0</v>
      </c>
      <c r="AD134" s="24">
        <f>'[1]Plan Indicativo'!AB134</f>
        <v>0</v>
      </c>
      <c r="AE134" s="116">
        <v>1</v>
      </c>
      <c r="AF134" s="113">
        <f>'[11]Plan de acción-metas'!$O$12</f>
        <v>0.5</v>
      </c>
      <c r="AG134" s="261"/>
      <c r="AH134" s="262"/>
      <c r="AI134" s="11">
        <f t="shared" si="49"/>
        <v>4</v>
      </c>
      <c r="AJ134" s="99">
        <f t="shared" si="27"/>
        <v>1</v>
      </c>
      <c r="AK134" s="11">
        <f t="shared" si="31"/>
        <v>1</v>
      </c>
      <c r="AL134" s="75">
        <f t="shared" si="28"/>
        <v>1</v>
      </c>
      <c r="AM134" s="11">
        <f t="shared" si="32"/>
        <v>0</v>
      </c>
      <c r="AN134" s="75">
        <f t="shared" si="29"/>
        <v>0</v>
      </c>
      <c r="AO134" s="11" t="str">
        <f t="shared" si="33"/>
        <v xml:space="preserve"> -</v>
      </c>
      <c r="AP134" s="75" t="str">
        <f t="shared" si="30"/>
        <v xml:space="preserve"> -</v>
      </c>
      <c r="AQ134" s="12">
        <f t="shared" si="34"/>
        <v>1</v>
      </c>
      <c r="AR134" s="11">
        <f t="shared" si="51"/>
        <v>1.5</v>
      </c>
      <c r="AS134" s="100">
        <f t="shared" si="35"/>
        <v>1</v>
      </c>
      <c r="AT134" s="25">
        <v>200000000</v>
      </c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20"/>
      <c r="BH134" s="48">
        <f t="shared" si="36"/>
        <v>200000000</v>
      </c>
      <c r="BI134" s="23">
        <v>20000000</v>
      </c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20"/>
      <c r="BW134" s="53">
        <f t="shared" si="37"/>
        <v>20000000</v>
      </c>
      <c r="BX134" s="54">
        <v>20000000</v>
      </c>
      <c r="BY134" s="55">
        <v>20000000</v>
      </c>
      <c r="BZ134" s="62">
        <f t="shared" si="38"/>
        <v>0.1</v>
      </c>
      <c r="CA134" s="63">
        <f t="shared" si="39"/>
        <v>0.1</v>
      </c>
      <c r="CB134" s="64">
        <f t="shared" si="40"/>
        <v>0.1</v>
      </c>
      <c r="CC134" s="23">
        <f>'[11]Plan de acción-metas'!R12</f>
        <v>0</v>
      </c>
      <c r="CD134" s="7">
        <f>'[11]Plan de acción-metas'!S12</f>
        <v>0</v>
      </c>
      <c r="CE134" s="7">
        <f>'[11]Plan de acción-metas'!T12</f>
        <v>0</v>
      </c>
      <c r="CF134" s="7">
        <f>'[11]Plan de acción-metas'!U12</f>
        <v>0</v>
      </c>
      <c r="CG134" s="7">
        <f>'[11]Plan de acción-metas'!V12</f>
        <v>0</v>
      </c>
      <c r="CH134" s="7">
        <f>'[11]Plan de acción-metas'!W12</f>
        <v>0</v>
      </c>
      <c r="CI134" s="7">
        <f>'[11]Plan de acción-metas'!X12</f>
        <v>0</v>
      </c>
      <c r="CJ134" s="7">
        <f>'[11]Plan de acción-metas'!Y12</f>
        <v>0</v>
      </c>
      <c r="CK134" s="7">
        <f>'[11]Plan de acción-metas'!Z12</f>
        <v>0</v>
      </c>
      <c r="CL134" s="7">
        <f>'[11]Plan de acción-metas'!AA12</f>
        <v>0</v>
      </c>
      <c r="CM134" s="7">
        <f>'[11]Plan de acción-metas'!AB12</f>
        <v>0</v>
      </c>
      <c r="CN134" s="7">
        <f>'[11]Plan de acción-metas'!AC12</f>
        <v>0</v>
      </c>
      <c r="CO134" s="7">
        <f>'[11]Plan de acción-metas'!AD12</f>
        <v>0</v>
      </c>
      <c r="CP134" s="20">
        <f>'[11]Plan de acción-metas'!AE12</f>
        <v>320000000</v>
      </c>
      <c r="CQ134" s="48">
        <f t="shared" si="41"/>
        <v>320000000</v>
      </c>
      <c r="CR134" s="23">
        <f>'[11]Plan de acción-metas'!AG12</f>
        <v>0</v>
      </c>
      <c r="CS134" s="7">
        <f>'[11]Plan de acción-metas'!AH12</f>
        <v>0</v>
      </c>
      <c r="CT134" s="7">
        <f>'[11]Plan de acción-metas'!AI12</f>
        <v>0</v>
      </c>
      <c r="CU134" s="7">
        <f>'[11]Plan de acción-metas'!AJ12</f>
        <v>0</v>
      </c>
      <c r="CV134" s="7">
        <f>'[11]Plan de acción-metas'!AK12</f>
        <v>0</v>
      </c>
      <c r="CW134" s="7">
        <f>'[11]Plan de acción-metas'!AL12</f>
        <v>0</v>
      </c>
      <c r="CX134" s="7">
        <f>'[11]Plan de acción-metas'!AM12</f>
        <v>0</v>
      </c>
      <c r="CY134" s="7">
        <f>'[11]Plan de acción-metas'!AN12</f>
        <v>0</v>
      </c>
      <c r="CZ134" s="7">
        <f>'[11]Plan de acción-metas'!AO12</f>
        <v>0</v>
      </c>
      <c r="DA134" s="7">
        <f>'[11]Plan de acción-metas'!AP12</f>
        <v>0</v>
      </c>
      <c r="DB134" s="7">
        <f>'[11]Plan de acción-metas'!AQ12</f>
        <v>0</v>
      </c>
      <c r="DC134" s="7">
        <f>'[11]Plan de acción-metas'!AR12</f>
        <v>0</v>
      </c>
      <c r="DD134" s="7">
        <f>'[11]Plan de acción-metas'!AS12</f>
        <v>0</v>
      </c>
      <c r="DE134" s="20">
        <f>'[11]Plan de acción-metas'!AT12</f>
        <v>186438333.34</v>
      </c>
      <c r="DF134" s="53">
        <f t="shared" si="42"/>
        <v>186438333.34</v>
      </c>
      <c r="DG134" s="54">
        <f>'[11]Plan de acción-metas'!AV12</f>
        <v>186438333.34</v>
      </c>
      <c r="DH134" s="68">
        <f>'[11]Plan de acción-metas'!AW12</f>
        <v>186438333.34</v>
      </c>
      <c r="DI134" s="69">
        <f t="shared" si="43"/>
        <v>0.5826197916875</v>
      </c>
      <c r="DJ134" s="63">
        <f t="shared" si="44"/>
        <v>0.5826197916875</v>
      </c>
      <c r="DK134" s="64">
        <f t="shared" si="45"/>
        <v>0.5826197916875</v>
      </c>
      <c r="DL134" s="25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8"/>
      <c r="ES134" s="8"/>
      <c r="ET134" s="8"/>
      <c r="EU134" s="9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8"/>
      <c r="GB134" s="8"/>
      <c r="GC134" s="8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8"/>
      <c r="HK134" s="8"/>
      <c r="HL134" s="70"/>
      <c r="HM134" s="72" t="str">
        <f>'[1]Plan Indicativo'!BL134</f>
        <v>Secretaría de Planeación</v>
      </c>
    </row>
    <row r="135" spans="1:221" ht="60">
      <c r="A135" s="18">
        <f>'[1]Plan Indicativo'!A135</f>
        <v>127</v>
      </c>
      <c r="B135" s="4" t="str">
        <f>'[1]Plan Indicativo'!B135</f>
        <v>LE-2</v>
      </c>
      <c r="C135" s="5" t="str">
        <f>'[1]Plan Indicativo'!C135</f>
        <v>Territorio seguro que progresa</v>
      </c>
      <c r="D135" s="5" t="str">
        <f>'[1]Plan Indicativo'!D135</f>
        <v>Vivienda Ciudad y Territorio</v>
      </c>
      <c r="E135" s="4">
        <f>'[1]Plan Indicativo'!E135</f>
        <v>40</v>
      </c>
      <c r="F135" s="6" t="str">
        <f>'[1]Plan Indicativo'!F135</f>
        <v>Mejorar el Índice de competitividad de Bucaramanga 6,47 puntos</v>
      </c>
      <c r="G135" s="6" t="str">
        <f>'[1]Plan Indicativo'!G135</f>
        <v>Disminuir a 13,5 el Déficit cualitativo de vivienda (Censo)</v>
      </c>
      <c r="H135" s="4" t="str">
        <f>'[1]Plan Indicativo'!H135</f>
        <v>030010008</v>
      </c>
      <c r="I135" s="6" t="str">
        <f>'[1]Plan Indicativo'!I135</f>
        <v>Vivienda y acceso a servicios públicos - Déficit cualitativo de vivienda (Censo)</v>
      </c>
      <c r="J135" s="4">
        <f>'[1]Plan Indicativo'!J135</f>
        <v>14.5</v>
      </c>
      <c r="K135" s="4">
        <f>'[1]Plan Indicativo'!K135</f>
        <v>13.5</v>
      </c>
      <c r="L135" s="4" t="str">
        <f>'[1]Plan Indicativo'!L135</f>
        <v>4002</v>
      </c>
      <c r="M135" s="5" t="str">
        <f>'[1]Plan Indicativo'!M135</f>
        <v>Ordenamiento territorial y desarrollo urbano (4002).</v>
      </c>
      <c r="N135" s="4" t="str">
        <f>'[1]Plan Indicativo'!N135</f>
        <v>4002031</v>
      </c>
      <c r="O135" s="6" t="str">
        <f>'[1]Plan Indicativo'!O135</f>
        <v>Mantener en operación 17.650 metros cuadrados de Plazas de mercado a cargo de la Administración del municipio de Bucaramanga</v>
      </c>
      <c r="P135" s="4">
        <f>'[1]Plan Indicativo'!P135</f>
        <v>400203100</v>
      </c>
      <c r="Q135" s="6" t="str">
        <f>'[1]Plan Indicativo'!Q135</f>
        <v>Plazas mantenidas (400203100)</v>
      </c>
      <c r="R135" s="4" t="str">
        <f>'[1]Plan Indicativo'!AC135</f>
        <v>No Acumulativa</v>
      </c>
      <c r="S135" s="4">
        <f>'[1]Plan Indicativo'!AD135</f>
        <v>10</v>
      </c>
      <c r="T135" s="7">
        <f>'[1]Plan Indicativo'!R135</f>
        <v>17650</v>
      </c>
      <c r="U135" s="4" t="str">
        <f>'[1]Plan Indicativo'!S135</f>
        <v>Número</v>
      </c>
      <c r="V135" s="20">
        <f>'[1]Plan Indicativo'!T135</f>
        <v>17650</v>
      </c>
      <c r="W135" s="116">
        <f>'[1]Plan Indicativo'!U135</f>
        <v>17650</v>
      </c>
      <c r="X135" s="158">
        <f>'[1]Plan Indicativo'!V135</f>
        <v>0.25</v>
      </c>
      <c r="Y135" s="189">
        <f>'[1]Plan Indicativo'!W135</f>
        <v>17650</v>
      </c>
      <c r="Z135" s="158">
        <f>'[1]Plan Indicativo'!X135</f>
        <v>0.25</v>
      </c>
      <c r="AA135" s="113">
        <f>'[1]Plan Indicativo'!Y135</f>
        <v>17650</v>
      </c>
      <c r="AB135" s="158">
        <f>'[1]Plan Indicativo'!Z135</f>
        <v>0.25</v>
      </c>
      <c r="AC135" s="113">
        <f>'[1]Plan Indicativo'!AA135</f>
        <v>17650</v>
      </c>
      <c r="AD135" s="24">
        <f>'[1]Plan Indicativo'!AB135</f>
        <v>0.25</v>
      </c>
      <c r="AE135" s="116">
        <v>17650</v>
      </c>
      <c r="AF135" s="113">
        <f>'[3]Plan de Acción-metas'!$O$27</f>
        <v>17650</v>
      </c>
      <c r="AG135" s="113"/>
      <c r="AH135" s="259"/>
      <c r="AI135" s="11">
        <f t="shared" si="49"/>
        <v>1</v>
      </c>
      <c r="AJ135" s="99">
        <f t="shared" si="27"/>
        <v>1</v>
      </c>
      <c r="AK135" s="11">
        <f t="shared" si="31"/>
        <v>1</v>
      </c>
      <c r="AL135" s="75">
        <f t="shared" si="28"/>
        <v>1</v>
      </c>
      <c r="AM135" s="11">
        <f t="shared" si="32"/>
        <v>0</v>
      </c>
      <c r="AN135" s="75">
        <f t="shared" si="29"/>
        <v>0</v>
      </c>
      <c r="AO135" s="11">
        <f t="shared" si="33"/>
        <v>0</v>
      </c>
      <c r="AP135" s="75">
        <f t="shared" si="30"/>
        <v>0</v>
      </c>
      <c r="AQ135" s="12">
        <f t="shared" si="34"/>
        <v>0.5</v>
      </c>
      <c r="AR135" s="11">
        <f>+AVERAGE(AJ135,AL135,AN135,AP135)</f>
        <v>0.5</v>
      </c>
      <c r="AS135" s="100">
        <f t="shared" si="35"/>
        <v>0.5</v>
      </c>
      <c r="AT135" s="25">
        <v>813954027</v>
      </c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20"/>
      <c r="BH135" s="48">
        <f t="shared" si="36"/>
        <v>813954027</v>
      </c>
      <c r="BI135" s="23">
        <v>666987360.33000004</v>
      </c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20"/>
      <c r="BW135" s="53">
        <f t="shared" si="37"/>
        <v>666987360.33000004</v>
      </c>
      <c r="BX135" s="54">
        <v>609552339.32999897</v>
      </c>
      <c r="BY135" s="55">
        <v>606552339.32999897</v>
      </c>
      <c r="BZ135" s="62">
        <f t="shared" si="38"/>
        <v>0.81944107186043813</v>
      </c>
      <c r="CA135" s="63">
        <f t="shared" si="39"/>
        <v>0.74887809275498429</v>
      </c>
      <c r="CB135" s="64">
        <f t="shared" si="40"/>
        <v>0.74519238090826345</v>
      </c>
      <c r="CC135" s="23">
        <f>'[3]Plan de Acción-metas'!R27</f>
        <v>1125568949</v>
      </c>
      <c r="CD135" s="7">
        <f>'[3]Plan de Acción-metas'!S27</f>
        <v>0</v>
      </c>
      <c r="CE135" s="7">
        <f>'[3]Plan de Acción-metas'!T27</f>
        <v>0</v>
      </c>
      <c r="CF135" s="7">
        <f>'[3]Plan de Acción-metas'!U27</f>
        <v>0</v>
      </c>
      <c r="CG135" s="7">
        <f>'[3]Plan de Acción-metas'!V27</f>
        <v>0</v>
      </c>
      <c r="CH135" s="7">
        <f>'[3]Plan de Acción-metas'!W27</f>
        <v>0</v>
      </c>
      <c r="CI135" s="7">
        <f>'[3]Plan de Acción-metas'!X27</f>
        <v>0</v>
      </c>
      <c r="CJ135" s="7">
        <f>'[3]Plan de Acción-metas'!Y27</f>
        <v>0</v>
      </c>
      <c r="CK135" s="7">
        <f>'[3]Plan de Acción-metas'!Z27</f>
        <v>0</v>
      </c>
      <c r="CL135" s="7">
        <f>'[3]Plan de Acción-metas'!AA27</f>
        <v>0</v>
      </c>
      <c r="CM135" s="7">
        <f>'[3]Plan de Acción-metas'!AB27</f>
        <v>0</v>
      </c>
      <c r="CN135" s="7">
        <f>'[3]Plan de Acción-metas'!AC27</f>
        <v>0</v>
      </c>
      <c r="CO135" s="7">
        <f>'[3]Plan de Acción-metas'!AD27</f>
        <v>0</v>
      </c>
      <c r="CP135" s="20">
        <f>'[3]Plan de Acción-metas'!AE27</f>
        <v>229500000</v>
      </c>
      <c r="CQ135" s="48">
        <f t="shared" si="41"/>
        <v>1355068949</v>
      </c>
      <c r="CR135" s="23">
        <f>'[3]Plan de Acción-metas'!AG27</f>
        <v>1125528366</v>
      </c>
      <c r="CS135" s="7">
        <f>'[3]Plan de Acción-metas'!AH27</f>
        <v>0</v>
      </c>
      <c r="CT135" s="7">
        <f>'[3]Plan de Acción-metas'!AI27</f>
        <v>0</v>
      </c>
      <c r="CU135" s="7">
        <f>'[3]Plan de Acción-metas'!AJ27</f>
        <v>0</v>
      </c>
      <c r="CV135" s="7">
        <f>'[3]Plan de Acción-metas'!AK27</f>
        <v>0</v>
      </c>
      <c r="CW135" s="7">
        <f>'[3]Plan de Acción-metas'!AL27</f>
        <v>0</v>
      </c>
      <c r="CX135" s="7">
        <f>'[3]Plan de Acción-metas'!AM27</f>
        <v>0</v>
      </c>
      <c r="CY135" s="7">
        <f>'[3]Plan de Acción-metas'!AN27</f>
        <v>0</v>
      </c>
      <c r="CZ135" s="7">
        <f>'[3]Plan de Acción-metas'!AO27</f>
        <v>0</v>
      </c>
      <c r="DA135" s="7">
        <f>'[3]Plan de Acción-metas'!AP27</f>
        <v>0</v>
      </c>
      <c r="DB135" s="7">
        <f>'[3]Plan de Acción-metas'!AQ27</f>
        <v>0</v>
      </c>
      <c r="DC135" s="7">
        <f>'[3]Plan de Acción-metas'!AR27</f>
        <v>0</v>
      </c>
      <c r="DD135" s="7">
        <f>'[3]Plan de Acción-metas'!AS27</f>
        <v>0</v>
      </c>
      <c r="DE135" s="20">
        <f>'[3]Plan de Acción-metas'!AT27</f>
        <v>50744848.689999998</v>
      </c>
      <c r="DF135" s="53">
        <f t="shared" si="42"/>
        <v>1176273214.6900001</v>
      </c>
      <c r="DG135" s="54">
        <f>'[3]Plan de Acción-metas'!AV27</f>
        <v>1062744747.6900001</v>
      </c>
      <c r="DH135" s="179">
        <f>'[3]Plan de Acción-metas'!AW27</f>
        <v>940143208.69000006</v>
      </c>
      <c r="DI135" s="69">
        <f t="shared" si="43"/>
        <v>0.86805414260141833</v>
      </c>
      <c r="DJ135" s="63">
        <f t="shared" si="44"/>
        <v>0.78427355927111575</v>
      </c>
      <c r="DK135" s="64">
        <f t="shared" si="45"/>
        <v>0.69379732255233018</v>
      </c>
      <c r="DL135" s="25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8"/>
      <c r="ES135" s="8"/>
      <c r="ET135" s="8"/>
      <c r="EU135" s="9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8"/>
      <c r="GB135" s="8"/>
      <c r="GC135" s="8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8"/>
      <c r="HK135" s="8"/>
      <c r="HL135" s="70"/>
      <c r="HM135" s="72" t="str">
        <f>'[1]Plan Indicativo'!BL135</f>
        <v>Secretaría del Interior</v>
      </c>
    </row>
    <row r="136" spans="1:221" ht="60">
      <c r="A136" s="18">
        <f>'[1]Plan Indicativo'!A136</f>
        <v>128</v>
      </c>
      <c r="B136" s="4" t="str">
        <f>'[1]Plan Indicativo'!B136</f>
        <v>LE-2</v>
      </c>
      <c r="C136" s="5" t="str">
        <f>'[1]Plan Indicativo'!C136</f>
        <v>Territorio seguro que progresa</v>
      </c>
      <c r="D136" s="5" t="str">
        <f>'[1]Plan Indicativo'!D136</f>
        <v>Vivienda Ciudad y Territorio</v>
      </c>
      <c r="E136" s="4">
        <f>'[1]Plan Indicativo'!E136</f>
        <v>40</v>
      </c>
      <c r="F136" s="6" t="str">
        <f>'[1]Plan Indicativo'!F136</f>
        <v>Mejorar el Índice de competitividad de Bucaramanga 6,47 puntos</v>
      </c>
      <c r="G136" s="6" t="str">
        <f>'[1]Plan Indicativo'!G136</f>
        <v xml:space="preserve">Reducir el Índice de Necesidades Básicas Insatisfechas - NBI - en el área urbana a 4,02%
</v>
      </c>
      <c r="H136" s="4" t="str">
        <f>'[1]Plan Indicativo'!H136</f>
        <v>140010045</v>
      </c>
      <c r="I136" s="6" t="str">
        <f>'[1]Plan Indicativo'!I136</f>
        <v>Pobreza - Índice de Necesidades Básicas Insatisfechas - NBI - en el área urbana</v>
      </c>
      <c r="J136" s="4">
        <f>'[1]Plan Indicativo'!J136</f>
        <v>5.26</v>
      </c>
      <c r="K136" s="4">
        <f>'[1]Plan Indicativo'!K136</f>
        <v>4.0199999999999996</v>
      </c>
      <c r="L136" s="4" t="str">
        <f>'[1]Plan Indicativo'!L136</f>
        <v>4003</v>
      </c>
      <c r="M136" s="5" t="str">
        <f>'[1]Plan Indicativo'!M136</f>
        <v>Acceso de la población a los servicios de agua potable y saneamiento básico (4003).</v>
      </c>
      <c r="N136" s="4" t="str">
        <f>'[1]Plan Indicativo'!N136</f>
        <v>4003047</v>
      </c>
      <c r="O136" s="6" t="str">
        <f>'[1]Plan Indicativo'!O136</f>
        <v>Beneficiar a 289.645 usuarios con subsidios al consumo en los servicios públicos domiciliarios de acueducto, alcantarillado y aseo en los estratos 1, 2 y 3.</v>
      </c>
      <c r="P136" s="4">
        <f>'[1]Plan Indicativo'!P136</f>
        <v>400304700</v>
      </c>
      <c r="Q136" s="6" t="str">
        <f>'[1]Plan Indicativo'!Q136</f>
        <v>Usuarios beneficiados con subsidios al consumo (400304700)</v>
      </c>
      <c r="R136" s="4" t="str">
        <f>'[1]Plan Indicativo'!AC136</f>
        <v>No Acumulativa</v>
      </c>
      <c r="S136" s="4" t="str">
        <f>'[1]Plan Indicativo'!AD136</f>
        <v>6,10,11</v>
      </c>
      <c r="T136" s="7">
        <f>'[1]Plan Indicativo'!R136</f>
        <v>289645</v>
      </c>
      <c r="U136" s="4" t="str">
        <f>'[1]Plan Indicativo'!S136</f>
        <v>Número</v>
      </c>
      <c r="V136" s="20">
        <f>'[1]Plan Indicativo'!T136</f>
        <v>289645</v>
      </c>
      <c r="W136" s="116">
        <f>'[1]Plan Indicativo'!U136</f>
        <v>289645</v>
      </c>
      <c r="X136" s="158">
        <f>'[1]Plan Indicativo'!V136</f>
        <v>0.25</v>
      </c>
      <c r="Y136" s="189">
        <f>'[1]Plan Indicativo'!W136</f>
        <v>289645</v>
      </c>
      <c r="Z136" s="158">
        <f>'[1]Plan Indicativo'!X136</f>
        <v>0.25</v>
      </c>
      <c r="AA136" s="113">
        <f>'[1]Plan Indicativo'!Y136</f>
        <v>289645</v>
      </c>
      <c r="AB136" s="158">
        <f>'[1]Plan Indicativo'!Z136</f>
        <v>0.25</v>
      </c>
      <c r="AC136" s="113">
        <f>'[1]Plan Indicativo'!AA136</f>
        <v>289645</v>
      </c>
      <c r="AD136" s="24">
        <f>'[1]Plan Indicativo'!AB136</f>
        <v>0.25</v>
      </c>
      <c r="AE136" s="116">
        <v>289645</v>
      </c>
      <c r="AF136" s="113">
        <f>'[4]Plan de Acción-metas'!O41</f>
        <v>289645</v>
      </c>
      <c r="AG136" s="113"/>
      <c r="AH136" s="259"/>
      <c r="AI136" s="11">
        <f t="shared" si="49"/>
        <v>1</v>
      </c>
      <c r="AJ136" s="99">
        <f t="shared" ref="AJ136:AJ199" si="52">IF(W136=0," -",IF(AI136&gt;100%,100%,AI136))</f>
        <v>1</v>
      </c>
      <c r="AK136" s="11">
        <f t="shared" si="31"/>
        <v>1</v>
      </c>
      <c r="AL136" s="75">
        <f t="shared" ref="AL136:AL199" si="53">IF(Y136=0," -",IF(AK136&gt;100%,100%,AK136))</f>
        <v>1</v>
      </c>
      <c r="AM136" s="11">
        <f t="shared" si="32"/>
        <v>0</v>
      </c>
      <c r="AN136" s="75">
        <f t="shared" ref="AN136:AN199" si="54">IF(AA136=0," -",IF(AM136&gt;100%,100%,AM136))</f>
        <v>0</v>
      </c>
      <c r="AO136" s="11">
        <f t="shared" si="33"/>
        <v>0</v>
      </c>
      <c r="AP136" s="75">
        <f t="shared" ref="AP136:AP199" si="55">IF(AC136=0," -",IF(AO136&gt;100%,100%,AO136))</f>
        <v>0</v>
      </c>
      <c r="AQ136" s="12">
        <f t="shared" si="34"/>
        <v>0.5</v>
      </c>
      <c r="AR136" s="11">
        <f>+AVERAGE(AJ136,AL136,AN136,AP136)</f>
        <v>0.5</v>
      </c>
      <c r="AS136" s="100">
        <f t="shared" si="35"/>
        <v>0.5</v>
      </c>
      <c r="AT136" s="25"/>
      <c r="AU136" s="7"/>
      <c r="AV136" s="7"/>
      <c r="AW136" s="7"/>
      <c r="AX136" s="7"/>
      <c r="AY136" s="7"/>
      <c r="AZ136" s="7"/>
      <c r="BA136" s="7"/>
      <c r="BB136" s="7">
        <v>9984037002.4700012</v>
      </c>
      <c r="BC136" s="7"/>
      <c r="BD136" s="7"/>
      <c r="BE136" s="7"/>
      <c r="BF136" s="7"/>
      <c r="BG136" s="20"/>
      <c r="BH136" s="48">
        <f t="shared" si="36"/>
        <v>9984037002.4700012</v>
      </c>
      <c r="BI136" s="23"/>
      <c r="BJ136" s="7"/>
      <c r="BK136" s="7"/>
      <c r="BL136" s="7"/>
      <c r="BM136" s="7"/>
      <c r="BN136" s="7"/>
      <c r="BO136" s="7"/>
      <c r="BP136" s="7"/>
      <c r="BQ136" s="7">
        <v>7496047230</v>
      </c>
      <c r="BR136" s="7"/>
      <c r="BS136" s="7"/>
      <c r="BT136" s="7"/>
      <c r="BU136" s="7"/>
      <c r="BV136" s="20"/>
      <c r="BW136" s="53">
        <f t="shared" si="37"/>
        <v>7496047230</v>
      </c>
      <c r="BX136" s="54">
        <v>7496047230</v>
      </c>
      <c r="BY136" s="55">
        <v>7496047230</v>
      </c>
      <c r="BZ136" s="62">
        <f t="shared" si="38"/>
        <v>0.75080323001061744</v>
      </c>
      <c r="CA136" s="63">
        <f t="shared" si="39"/>
        <v>0.75080323001061744</v>
      </c>
      <c r="CB136" s="64">
        <f t="shared" si="40"/>
        <v>0.75080323001061744</v>
      </c>
      <c r="CC136" s="23">
        <f>'[4]Plan de Acción-metas'!R41</f>
        <v>10725683783.66</v>
      </c>
      <c r="CD136" s="7">
        <f>'[4]Plan de Acción-metas'!S41</f>
        <v>0</v>
      </c>
      <c r="CE136" s="7">
        <f>'[4]Plan de Acción-metas'!T41</f>
        <v>0</v>
      </c>
      <c r="CF136" s="7">
        <f>'[4]Plan de Acción-metas'!U41</f>
        <v>0</v>
      </c>
      <c r="CG136" s="7">
        <f>'[4]Plan de Acción-metas'!V41</f>
        <v>0</v>
      </c>
      <c r="CH136" s="7">
        <f>'[4]Plan de Acción-metas'!W41</f>
        <v>0</v>
      </c>
      <c r="CI136" s="7">
        <f>'[4]Plan de Acción-metas'!X41</f>
        <v>0</v>
      </c>
      <c r="CJ136" s="7">
        <f>'[4]Plan de Acción-metas'!Y41</f>
        <v>0</v>
      </c>
      <c r="CK136" s="7">
        <f>'[4]Plan de Acción-metas'!Z41</f>
        <v>0</v>
      </c>
      <c r="CL136" s="7">
        <f>'[4]Plan de Acción-metas'!AA41</f>
        <v>0</v>
      </c>
      <c r="CM136" s="7">
        <f>'[4]Plan de Acción-metas'!AB41</f>
        <v>0</v>
      </c>
      <c r="CN136" s="7">
        <f>'[4]Plan de Acción-metas'!AC41</f>
        <v>0</v>
      </c>
      <c r="CO136" s="7">
        <f>'[4]Plan de Acción-metas'!AD41</f>
        <v>0</v>
      </c>
      <c r="CP136" s="20">
        <f>'[4]Plan de Acción-metas'!AE41</f>
        <v>0</v>
      </c>
      <c r="CQ136" s="48">
        <f t="shared" si="41"/>
        <v>10725683783.66</v>
      </c>
      <c r="CR136" s="23">
        <f>'[4]Plan de Acción-metas'!AG41</f>
        <v>0</v>
      </c>
      <c r="CS136" s="7">
        <f>'[4]Plan de Acción-metas'!AH41</f>
        <v>0</v>
      </c>
      <c r="CT136" s="7">
        <f>'[4]Plan de Acción-metas'!AI41</f>
        <v>0</v>
      </c>
      <c r="CU136" s="7">
        <f>'[4]Plan de Acción-metas'!AJ41</f>
        <v>0</v>
      </c>
      <c r="CV136" s="7">
        <f>'[4]Plan de Acción-metas'!AK41</f>
        <v>0</v>
      </c>
      <c r="CW136" s="7">
        <f>'[4]Plan de Acción-metas'!AL41</f>
        <v>0</v>
      </c>
      <c r="CX136" s="7">
        <f>'[4]Plan de Acción-metas'!AM41</f>
        <v>0</v>
      </c>
      <c r="CY136" s="7">
        <f>'[4]Plan de Acción-metas'!AN41</f>
        <v>0</v>
      </c>
      <c r="CZ136" s="7">
        <f>'[4]Plan de Acción-metas'!AO41</f>
        <v>9115229597</v>
      </c>
      <c r="DA136" s="7">
        <f>'[4]Plan de Acción-metas'!AP41</f>
        <v>0</v>
      </c>
      <c r="DB136" s="7">
        <f>'[4]Plan de Acción-metas'!AQ41</f>
        <v>0</v>
      </c>
      <c r="DC136" s="7">
        <f>'[4]Plan de Acción-metas'!AR41</f>
        <v>0</v>
      </c>
      <c r="DD136" s="7">
        <f>'[4]Plan de Acción-metas'!AS41</f>
        <v>0</v>
      </c>
      <c r="DE136" s="20">
        <f>'[4]Plan de Acción-metas'!AT41</f>
        <v>0</v>
      </c>
      <c r="DF136" s="53">
        <f t="shared" si="42"/>
        <v>9115229597</v>
      </c>
      <c r="DG136" s="54">
        <f>'[4]Plan de Acción-metas'!AV41</f>
        <v>9851909252.5799999</v>
      </c>
      <c r="DH136" s="68">
        <f>'[4]Plan de Acción-metas'!AW41</f>
        <v>9851909252.5799999</v>
      </c>
      <c r="DI136" s="69">
        <f t="shared" si="43"/>
        <v>0.84985067440516571</v>
      </c>
      <c r="DJ136" s="63">
        <f t="shared" si="44"/>
        <v>0.91853437517791192</v>
      </c>
      <c r="DK136" s="64">
        <f t="shared" si="45"/>
        <v>0.91853437517791192</v>
      </c>
      <c r="DL136" s="25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8"/>
      <c r="ES136" s="8"/>
      <c r="ET136" s="8"/>
      <c r="EU136" s="9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8"/>
      <c r="GB136" s="8"/>
      <c r="GC136" s="8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8"/>
      <c r="HK136" s="8"/>
      <c r="HL136" s="70"/>
      <c r="HM136" s="72" t="str">
        <f>'[1]Plan Indicativo'!BL136</f>
        <v>Secretaría de Infraestructura</v>
      </c>
    </row>
    <row r="137" spans="1:221" ht="60">
      <c r="A137" s="18">
        <f>'[1]Plan Indicativo'!A137</f>
        <v>129</v>
      </c>
      <c r="B137" s="4" t="str">
        <f>'[1]Plan Indicativo'!B137</f>
        <v>LE-2</v>
      </c>
      <c r="C137" s="5" t="str">
        <f>'[1]Plan Indicativo'!C137</f>
        <v>Territorio seguro que progresa</v>
      </c>
      <c r="D137" s="5" t="str">
        <f>'[1]Plan Indicativo'!D137</f>
        <v>Vivienda Ciudad y Territorio</v>
      </c>
      <c r="E137" s="4">
        <f>'[1]Plan Indicativo'!E137</f>
        <v>40</v>
      </c>
      <c r="F137" s="6" t="str">
        <f>'[1]Plan Indicativo'!F137</f>
        <v>Mejorar el Índice de competitividad de Bucaramanga 6,47 puntos</v>
      </c>
      <c r="G137" s="6" t="str">
        <f>'[1]Plan Indicativo'!G137</f>
        <v xml:space="preserve">Reducir el Índice de Necesidades Básicas Insatisfechas - NBI - en el área urbana a 4,02%
</v>
      </c>
      <c r="H137" s="4" t="str">
        <f>'[1]Plan Indicativo'!H137</f>
        <v>140010045</v>
      </c>
      <c r="I137" s="6" t="str">
        <f>'[1]Plan Indicativo'!I137</f>
        <v>Pobreza - Índice de Necesidades Básicas Insatisfechas - NBI - en el área urbana</v>
      </c>
      <c r="J137" s="4">
        <f>'[1]Plan Indicativo'!J137</f>
        <v>5.26</v>
      </c>
      <c r="K137" s="4">
        <f>'[1]Plan Indicativo'!K137</f>
        <v>4.0199999999999996</v>
      </c>
      <c r="L137" s="4" t="str">
        <f>'[1]Plan Indicativo'!L137</f>
        <v>4003</v>
      </c>
      <c r="M137" s="5" t="str">
        <f>'[1]Plan Indicativo'!M137</f>
        <v>Acceso de la población a los servicios de agua potable y saneamiento básico (4003).</v>
      </c>
      <c r="N137" s="4" t="str">
        <f>'[1]Plan Indicativo'!N137</f>
        <v>4003048</v>
      </c>
      <c r="O137" s="6" t="str">
        <f>'[1]Plan Indicativo'!O137</f>
        <v>Transportar y entregar 18.000 metros cúbicos de Agua potable en carrotanques para garantizar el mínimo vital de agua en zonas sin cobertura del municipio.</v>
      </c>
      <c r="P137" s="4">
        <f>'[1]Plan Indicativo'!P137</f>
        <v>400304800</v>
      </c>
      <c r="Q137" s="6" t="str">
        <f>'[1]Plan Indicativo'!Q137</f>
        <v>Agua transportada y entregada. 
 (400304800)</v>
      </c>
      <c r="R137" s="4" t="str">
        <f>'[1]Plan Indicativo'!AC137</f>
        <v>Acumulativa</v>
      </c>
      <c r="S137" s="4" t="str">
        <f>'[1]Plan Indicativo'!AD137</f>
        <v>6,10,11</v>
      </c>
      <c r="T137" s="7">
        <f>'[1]Plan Indicativo'!R137</f>
        <v>24000</v>
      </c>
      <c r="U137" s="5" t="str">
        <f>'[1]Plan Indicativo'!S137</f>
        <v>Metros cúbicos</v>
      </c>
      <c r="V137" s="20">
        <f>'[1]Plan Indicativo'!T137</f>
        <v>18000</v>
      </c>
      <c r="W137" s="116">
        <f>'[1]Plan Indicativo'!U137</f>
        <v>0</v>
      </c>
      <c r="X137" s="158">
        <f>'[1]Plan Indicativo'!V137</f>
        <v>0</v>
      </c>
      <c r="Y137" s="189">
        <f>'[1]Plan Indicativo'!W137</f>
        <v>2400</v>
      </c>
      <c r="Z137" s="158">
        <f>'[1]Plan Indicativo'!X137</f>
        <v>0.13333333333333333</v>
      </c>
      <c r="AA137" s="113">
        <f>'[1]Plan Indicativo'!Y137</f>
        <v>6000</v>
      </c>
      <c r="AB137" s="158">
        <f>'[1]Plan Indicativo'!Z137</f>
        <v>0.33333333333333331</v>
      </c>
      <c r="AC137" s="113">
        <f>'[1]Plan Indicativo'!AA137</f>
        <v>9600</v>
      </c>
      <c r="AD137" s="24">
        <f>'[1]Plan Indicativo'!AB137</f>
        <v>0.53333333333333333</v>
      </c>
      <c r="AE137" s="116">
        <v>3600</v>
      </c>
      <c r="AF137" s="113">
        <f>'[4]Plan de Acción-metas'!O42</f>
        <v>5627</v>
      </c>
      <c r="AG137" s="113"/>
      <c r="AH137" s="259"/>
      <c r="AI137" s="11" t="str">
        <f t="shared" si="49"/>
        <v xml:space="preserve"> -</v>
      </c>
      <c r="AJ137" s="99" t="str">
        <f t="shared" si="52"/>
        <v xml:space="preserve"> -</v>
      </c>
      <c r="AK137" s="11">
        <f t="shared" si="31"/>
        <v>2.3445833333333335</v>
      </c>
      <c r="AL137" s="75">
        <f t="shared" si="53"/>
        <v>1</v>
      </c>
      <c r="AM137" s="11">
        <f t="shared" si="32"/>
        <v>0</v>
      </c>
      <c r="AN137" s="75">
        <f t="shared" si="54"/>
        <v>0</v>
      </c>
      <c r="AO137" s="11">
        <f t="shared" si="33"/>
        <v>0</v>
      </c>
      <c r="AP137" s="75">
        <f t="shared" si="55"/>
        <v>0</v>
      </c>
      <c r="AQ137" s="12">
        <f t="shared" si="34"/>
        <v>0.51261111111111113</v>
      </c>
      <c r="AR137" s="11">
        <f>+SUM(AE137:AH137)/V137</f>
        <v>0.51261111111111113</v>
      </c>
      <c r="AS137" s="100">
        <f t="shared" si="35"/>
        <v>0.51261111111111113</v>
      </c>
      <c r="AT137" s="25">
        <v>188055514</v>
      </c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20"/>
      <c r="BH137" s="48">
        <f t="shared" si="36"/>
        <v>188055514</v>
      </c>
      <c r="BI137" s="23">
        <v>188055514</v>
      </c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20"/>
      <c r="BW137" s="53">
        <f t="shared" si="37"/>
        <v>188055514</v>
      </c>
      <c r="BX137" s="54">
        <v>0</v>
      </c>
      <c r="BY137" s="55">
        <v>0</v>
      </c>
      <c r="BZ137" s="62">
        <f t="shared" si="38"/>
        <v>1</v>
      </c>
      <c r="CA137" s="63">
        <f t="shared" si="39"/>
        <v>0</v>
      </c>
      <c r="CB137" s="64" t="str">
        <f t="shared" si="40"/>
        <v>0,0%</v>
      </c>
      <c r="CC137" s="23">
        <f>'[4]Plan de Acción-metas'!R42</f>
        <v>200000000</v>
      </c>
      <c r="CD137" s="7">
        <f>'[4]Plan de Acción-metas'!S42</f>
        <v>0</v>
      </c>
      <c r="CE137" s="7">
        <f>'[4]Plan de Acción-metas'!T42</f>
        <v>0</v>
      </c>
      <c r="CF137" s="7">
        <f>'[4]Plan de Acción-metas'!U42</f>
        <v>0</v>
      </c>
      <c r="CG137" s="7">
        <f>'[4]Plan de Acción-metas'!V42</f>
        <v>0</v>
      </c>
      <c r="CH137" s="7">
        <f>'[4]Plan de Acción-metas'!W42</f>
        <v>0</v>
      </c>
      <c r="CI137" s="7">
        <f>'[4]Plan de Acción-metas'!X42</f>
        <v>0</v>
      </c>
      <c r="CJ137" s="7">
        <f>'[4]Plan de Acción-metas'!Y42</f>
        <v>0</v>
      </c>
      <c r="CK137" s="7">
        <f>'[4]Plan de Acción-metas'!Z42</f>
        <v>0</v>
      </c>
      <c r="CL137" s="7">
        <f>'[4]Plan de Acción-metas'!AA42</f>
        <v>0</v>
      </c>
      <c r="CM137" s="7">
        <f>'[4]Plan de Acción-metas'!AB42</f>
        <v>0</v>
      </c>
      <c r="CN137" s="7">
        <f>'[4]Plan de Acción-metas'!AC42</f>
        <v>0</v>
      </c>
      <c r="CO137" s="7">
        <f>'[4]Plan de Acción-metas'!AD42</f>
        <v>0</v>
      </c>
      <c r="CP137" s="20">
        <f>'[4]Plan de Acción-metas'!AE42</f>
        <v>0</v>
      </c>
      <c r="CQ137" s="48">
        <f t="shared" si="41"/>
        <v>200000000</v>
      </c>
      <c r="CR137" s="23">
        <f>'[4]Plan de Acción-metas'!AG42</f>
        <v>0</v>
      </c>
      <c r="CS137" s="7">
        <f>'[4]Plan de Acción-metas'!AH42</f>
        <v>0</v>
      </c>
      <c r="CT137" s="7">
        <f>'[4]Plan de Acción-metas'!AI42</f>
        <v>0</v>
      </c>
      <c r="CU137" s="7">
        <f>'[4]Plan de Acción-metas'!AJ42</f>
        <v>0</v>
      </c>
      <c r="CV137" s="7">
        <f>'[4]Plan de Acción-metas'!AK42</f>
        <v>0</v>
      </c>
      <c r="CW137" s="7">
        <f>'[4]Plan de Acción-metas'!AL42</f>
        <v>0</v>
      </c>
      <c r="CX137" s="7">
        <f>'[4]Plan de Acción-metas'!AM42</f>
        <v>0</v>
      </c>
      <c r="CY137" s="7">
        <f>'[4]Plan de Acción-metas'!AN42</f>
        <v>0</v>
      </c>
      <c r="CZ137" s="7">
        <f>'[4]Plan de Acción-metas'!AO42</f>
        <v>0</v>
      </c>
      <c r="DA137" s="7">
        <f>'[4]Plan de Acción-metas'!AP42</f>
        <v>0</v>
      </c>
      <c r="DB137" s="7">
        <f>'[4]Plan de Acción-metas'!AQ42</f>
        <v>0</v>
      </c>
      <c r="DC137" s="7">
        <f>'[4]Plan de Acción-metas'!AR42</f>
        <v>0</v>
      </c>
      <c r="DD137" s="7">
        <f>'[4]Plan de Acción-metas'!AS42</f>
        <v>0</v>
      </c>
      <c r="DE137" s="20">
        <f>'[4]Plan de Acción-metas'!AT42</f>
        <v>0</v>
      </c>
      <c r="DF137" s="53">
        <f t="shared" si="42"/>
        <v>0</v>
      </c>
      <c r="DG137" s="54">
        <f>'[4]Plan de Acción-metas'!AV42</f>
        <v>0</v>
      </c>
      <c r="DH137" s="68">
        <f>'[4]Plan de Acción-metas'!AW42</f>
        <v>0</v>
      </c>
      <c r="DI137" s="69">
        <f t="shared" si="43"/>
        <v>0</v>
      </c>
      <c r="DJ137" s="63" t="str">
        <f t="shared" si="44"/>
        <v>0,0%</v>
      </c>
      <c r="DK137" s="64" t="str">
        <f t="shared" si="45"/>
        <v>0,0%</v>
      </c>
      <c r="DL137" s="25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8"/>
      <c r="ES137" s="8"/>
      <c r="ET137" s="8"/>
      <c r="EU137" s="9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8"/>
      <c r="GB137" s="8"/>
      <c r="GC137" s="8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8"/>
      <c r="HK137" s="8"/>
      <c r="HL137" s="70"/>
      <c r="HM137" s="72" t="str">
        <f>'[1]Plan Indicativo'!BL137</f>
        <v>Secretaría de Infraestructura</v>
      </c>
    </row>
    <row r="138" spans="1:221" ht="60">
      <c r="A138" s="18">
        <f>'[1]Plan Indicativo'!A138</f>
        <v>130</v>
      </c>
      <c r="B138" s="4" t="str">
        <f>'[1]Plan Indicativo'!B138</f>
        <v>LE-1</v>
      </c>
      <c r="C138" s="5" t="str">
        <f>'[1]Plan Indicativo'!C138</f>
        <v>Territorio seguro que integra</v>
      </c>
      <c r="D138" s="5" t="str">
        <f>'[1]Plan Indicativo'!D138</f>
        <v>Deporte y recreación</v>
      </c>
      <c r="E138" s="4">
        <f>'[1]Plan Indicativo'!E138</f>
        <v>43</v>
      </c>
      <c r="F138" s="6" t="str">
        <f>'[1]Plan Indicativo'!F138</f>
        <v>Disminuir la Pobreza multidimensional 10,2%</v>
      </c>
      <c r="G138" s="6" t="str">
        <f>'[1]Plan Indicativo'!G138</f>
        <v>Incrementar a 15.000 niños, niñas y adolescentes que acceden a servicios deportivos recreativos, de actividad física y aprovechamiento del tiempo libre</v>
      </c>
      <c r="H138" s="4" t="str">
        <f>'[1]Plan Indicativo'!H138</f>
        <v>270040002</v>
      </c>
      <c r="I138" s="6" t="str">
        <f>'[1]Plan Indicativo'!I138</f>
        <v>Niñas, niños y adolescentes que acceden a servicios deportivos recreativos, de actividad física y aprovechamiento del tiempo libre</v>
      </c>
      <c r="J138" s="4">
        <f>'[1]Plan Indicativo'!J138</f>
        <v>4000</v>
      </c>
      <c r="K138" s="4">
        <f>'[1]Plan Indicativo'!K138</f>
        <v>15000</v>
      </c>
      <c r="L138" s="4" t="str">
        <f>'[1]Plan Indicativo'!L138</f>
        <v>4301</v>
      </c>
      <c r="M138" s="5" t="str">
        <f>'[1]Plan Indicativo'!M138</f>
        <v>Fomento a la recreación, la actividad física y el deporte (4301).</v>
      </c>
      <c r="N138" s="4" t="str">
        <f>'[1]Plan Indicativo'!N138</f>
        <v>4301007</v>
      </c>
      <c r="O138" s="6" t="str">
        <f>'[1]Plan Indicativo'!O138</f>
        <v>Vincular a 15.000  niños, niñas, adolescentes y jóvenes en escuelas deportivas del municipio</v>
      </c>
      <c r="P138" s="4">
        <f>'[1]Plan Indicativo'!P138</f>
        <v>430100700</v>
      </c>
      <c r="Q138" s="6" t="str">
        <f>'[1]Plan Indicativo'!Q138</f>
        <v>Niños, niñas, adolescentes y jóvenes inscritos en Escuelas Deportivas (430100700)</v>
      </c>
      <c r="R138" s="4" t="str">
        <f>'[1]Plan Indicativo'!AC138</f>
        <v>Acumulativa</v>
      </c>
      <c r="S138" s="4">
        <f>'[1]Plan Indicativo'!AD138</f>
        <v>3</v>
      </c>
      <c r="T138" s="7">
        <f>'[1]Plan Indicativo'!R138</f>
        <v>4000</v>
      </c>
      <c r="U138" s="4" t="str">
        <f>'[1]Plan Indicativo'!S138</f>
        <v>Número</v>
      </c>
      <c r="V138" s="20">
        <f>'[1]Plan Indicativo'!T138</f>
        <v>15000</v>
      </c>
      <c r="W138" s="116">
        <f>'[1]Plan Indicativo'!U138</f>
        <v>3000</v>
      </c>
      <c r="X138" s="158">
        <f>'[1]Plan Indicativo'!V138</f>
        <v>0.2</v>
      </c>
      <c r="Y138" s="189">
        <f>'[1]Plan Indicativo'!W138</f>
        <v>3500</v>
      </c>
      <c r="Z138" s="158">
        <f>'[1]Plan Indicativo'!X138</f>
        <v>0.23333333333333334</v>
      </c>
      <c r="AA138" s="113">
        <f>'[1]Plan Indicativo'!Y138</f>
        <v>4000</v>
      </c>
      <c r="AB138" s="158">
        <f>'[1]Plan Indicativo'!Z138</f>
        <v>0.26666666666666666</v>
      </c>
      <c r="AC138" s="113">
        <f>'[1]Plan Indicativo'!AA138</f>
        <v>4500</v>
      </c>
      <c r="AD138" s="24">
        <f>'[1]Plan Indicativo'!AB138</f>
        <v>0.3</v>
      </c>
      <c r="AE138" s="116">
        <v>3906</v>
      </c>
      <c r="AF138" s="113">
        <f>'[5]Plan de Acción-metas'!O12</f>
        <v>4199</v>
      </c>
      <c r="AG138" s="113"/>
      <c r="AH138" s="259"/>
      <c r="AI138" s="11">
        <f t="shared" si="49"/>
        <v>1.302</v>
      </c>
      <c r="AJ138" s="99">
        <f t="shared" si="52"/>
        <v>1</v>
      </c>
      <c r="AK138" s="11">
        <f t="shared" ref="AK138:AK201" si="56">IF(Y138=0," -",AF138/Y138)</f>
        <v>1.1997142857142857</v>
      </c>
      <c r="AL138" s="75">
        <f t="shared" si="53"/>
        <v>1</v>
      </c>
      <c r="AM138" s="11">
        <f t="shared" ref="AM138:AM201" si="57">IF(AA138=0," -",AG138/AA138)</f>
        <v>0</v>
      </c>
      <c r="AN138" s="75">
        <f t="shared" si="54"/>
        <v>0</v>
      </c>
      <c r="AO138" s="11">
        <f t="shared" ref="AO138:AO201" si="58">IF(AC138=0," -",AH138/AC138)</f>
        <v>0</v>
      </c>
      <c r="AP138" s="75">
        <f t="shared" si="55"/>
        <v>0</v>
      </c>
      <c r="AQ138" s="12">
        <f t="shared" ref="AQ138:AQ201" si="59">+IF(AR138&gt;100%,100%,AR138)</f>
        <v>0.54033333333333333</v>
      </c>
      <c r="AR138" s="11">
        <f t="shared" ref="AR138:AR140" si="60">+SUM(AE138:AH138)/V138</f>
        <v>0.54033333333333333</v>
      </c>
      <c r="AS138" s="100">
        <f t="shared" ref="AS138:AS201" si="61">+AQ138</f>
        <v>0.54033333333333333</v>
      </c>
      <c r="AT138" s="25">
        <v>1796096497.4400001</v>
      </c>
      <c r="AU138" s="7"/>
      <c r="AV138" s="7"/>
      <c r="AW138" s="7">
        <v>954996664</v>
      </c>
      <c r="AX138" s="7"/>
      <c r="AY138" s="7"/>
      <c r="AZ138" s="7"/>
      <c r="BA138" s="7"/>
      <c r="BB138" s="7"/>
      <c r="BC138" s="7"/>
      <c r="BD138" s="7"/>
      <c r="BE138" s="7"/>
      <c r="BF138" s="7"/>
      <c r="BG138" s="20"/>
      <c r="BH138" s="48">
        <f t="shared" ref="BH138:BH201" si="62">+SUM(AT138:BG138)</f>
        <v>2751093161.4400001</v>
      </c>
      <c r="BI138" s="23">
        <v>1399062490</v>
      </c>
      <c r="BJ138" s="7"/>
      <c r="BK138" s="7"/>
      <c r="BL138" s="7">
        <v>954646664</v>
      </c>
      <c r="BM138" s="7"/>
      <c r="BN138" s="7"/>
      <c r="BO138" s="7"/>
      <c r="BP138" s="7"/>
      <c r="BQ138" s="7"/>
      <c r="BR138" s="7"/>
      <c r="BS138" s="7"/>
      <c r="BT138" s="7"/>
      <c r="BU138" s="7"/>
      <c r="BV138" s="20"/>
      <c r="BW138" s="53">
        <f t="shared" ref="BW138:BW201" si="63">+SUM(BI138:BV138)</f>
        <v>2353709154</v>
      </c>
      <c r="BX138" s="54">
        <v>1636587914</v>
      </c>
      <c r="BY138" s="55">
        <v>1636587914</v>
      </c>
      <c r="BZ138" s="62">
        <f t="shared" ref="BZ138:BZ201" si="64">IF(BH138=0," -",BW138/BH138)</f>
        <v>0.85555414370918725</v>
      </c>
      <c r="CA138" s="63">
        <f t="shared" ref="CA138:CA201" si="65">+IF(BH138=0," -",IF(BZ138=0,"0,0%",BX138/BH138))</f>
        <v>0.59488640259036651</v>
      </c>
      <c r="CB138" s="64">
        <f t="shared" ref="CB138:CB201" si="66">+IF(BH138=0," -",IF(BX138=0,"0,0%",BY138/BH138))</f>
        <v>0.59488640259036651</v>
      </c>
      <c r="CC138" s="23">
        <f>'[5]Plan de Acción-metas'!R12</f>
        <v>301317309</v>
      </c>
      <c r="CD138" s="7">
        <f>'[5]Plan de Acción-metas'!S12</f>
        <v>0</v>
      </c>
      <c r="CE138" s="7">
        <f>'[5]Plan de Acción-metas'!T12</f>
        <v>0</v>
      </c>
      <c r="CF138" s="7">
        <f>'[5]Plan de Acción-metas'!U12</f>
        <v>727269999</v>
      </c>
      <c r="CG138" s="7">
        <f>'[5]Plan de Acción-metas'!V12</f>
        <v>0</v>
      </c>
      <c r="CH138" s="7">
        <f>'[5]Plan de Acción-metas'!W12</f>
        <v>0</v>
      </c>
      <c r="CI138" s="7">
        <f>'[5]Plan de Acción-metas'!X12</f>
        <v>0</v>
      </c>
      <c r="CJ138" s="7">
        <f>'[5]Plan de Acción-metas'!Y12</f>
        <v>0</v>
      </c>
      <c r="CK138" s="7">
        <f>'[5]Plan de Acción-metas'!Z12</f>
        <v>0</v>
      </c>
      <c r="CL138" s="7">
        <f>'[5]Plan de Acción-metas'!AA12</f>
        <v>0</v>
      </c>
      <c r="CM138" s="7">
        <f>'[5]Plan de Acción-metas'!AB12</f>
        <v>0</v>
      </c>
      <c r="CN138" s="7">
        <f>'[5]Plan de Acción-metas'!AC12</f>
        <v>0</v>
      </c>
      <c r="CO138" s="7">
        <f>'[5]Plan de Acción-metas'!AD12</f>
        <v>169909128</v>
      </c>
      <c r="CP138" s="20">
        <f>'[5]Plan de Acción-metas'!AE12</f>
        <v>839703599.61000001</v>
      </c>
      <c r="CQ138" s="48">
        <f t="shared" ref="CQ138:CQ201" si="67">+SUM(CC138:CP138)</f>
        <v>2038200035.6100001</v>
      </c>
      <c r="CR138" s="23">
        <f>'[5]Plan de Acción-metas'!AG12</f>
        <v>301317309</v>
      </c>
      <c r="CS138" s="7">
        <f>'[5]Plan de Acción-metas'!AH12</f>
        <v>0</v>
      </c>
      <c r="CT138" s="7">
        <f>'[5]Plan de Acción-metas'!AI12</f>
        <v>0</v>
      </c>
      <c r="CU138" s="7">
        <f>'[5]Plan de Acción-metas'!AJ12</f>
        <v>702109999</v>
      </c>
      <c r="CV138" s="7">
        <f>'[5]Plan de Acción-metas'!AK12</f>
        <v>0</v>
      </c>
      <c r="CW138" s="7">
        <f>'[5]Plan de Acción-metas'!AL12</f>
        <v>0</v>
      </c>
      <c r="CX138" s="7">
        <f>'[5]Plan de Acción-metas'!AM12</f>
        <v>0</v>
      </c>
      <c r="CY138" s="7">
        <f>'[5]Plan de Acción-metas'!AN12</f>
        <v>0</v>
      </c>
      <c r="CZ138" s="7">
        <f>'[5]Plan de Acción-metas'!AO12</f>
        <v>0</v>
      </c>
      <c r="DA138" s="7">
        <f>'[5]Plan de Acción-metas'!AP12</f>
        <v>0</v>
      </c>
      <c r="DB138" s="7">
        <f>'[5]Plan de Acción-metas'!AQ12</f>
        <v>0</v>
      </c>
      <c r="DC138" s="7">
        <f>'[5]Plan de Acción-metas'!AR12</f>
        <v>0</v>
      </c>
      <c r="DD138" s="7">
        <f>'[5]Plan de Acción-metas'!AS12</f>
        <v>130092127</v>
      </c>
      <c r="DE138" s="20">
        <f>'[5]Plan de Acción-metas'!AT12</f>
        <v>709650597</v>
      </c>
      <c r="DF138" s="53">
        <f t="shared" ref="DF138:DF201" si="68">+SUM(CR138:DE138)</f>
        <v>1843170032</v>
      </c>
      <c r="DG138" s="54">
        <f>'[5]Plan de Acción-metas'!AV12</f>
        <v>1843170032</v>
      </c>
      <c r="DH138" s="68">
        <f>'[5]Plan de Acción-metas'!AW12</f>
        <v>1317681666</v>
      </c>
      <c r="DI138" s="69">
        <f t="shared" ref="DI138:DI201" si="69">IF(CQ138=0," -",DF138/CQ138)</f>
        <v>0.90431262869072082</v>
      </c>
      <c r="DJ138" s="63">
        <f t="shared" ref="DJ138:DJ201" si="70">+IF(CQ138=0," -",IF(DI138=0,"0,0%",DG138/CQ138))</f>
        <v>0.90431262869072082</v>
      </c>
      <c r="DK138" s="64">
        <f t="shared" ref="DK138:DK201" si="71">+IF(CQ138=0," -",IF(DG138=0,"0,0%",DH138/CQ138))</f>
        <v>0.64649280884034488</v>
      </c>
      <c r="DL138" s="25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8"/>
      <c r="ES138" s="8"/>
      <c r="ET138" s="8"/>
      <c r="EU138" s="9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8"/>
      <c r="GB138" s="8"/>
      <c r="GC138" s="8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8"/>
      <c r="HK138" s="8"/>
      <c r="HL138" s="70"/>
      <c r="HM138" s="72" t="str">
        <f>'[1]Plan Indicativo'!BL138</f>
        <v>INDERBU</v>
      </c>
    </row>
    <row r="139" spans="1:221" ht="105">
      <c r="A139" s="18">
        <f>'[1]Plan Indicativo'!A139</f>
        <v>131</v>
      </c>
      <c r="B139" s="4" t="str">
        <f>'[1]Plan Indicativo'!B139</f>
        <v>LE-1</v>
      </c>
      <c r="C139" s="5" t="str">
        <f>'[1]Plan Indicativo'!C139</f>
        <v>Territorio seguro que integra</v>
      </c>
      <c r="D139" s="5" t="str">
        <f>'[1]Plan Indicativo'!D139</f>
        <v>Deporte y recreación</v>
      </c>
      <c r="E139" s="4">
        <f>'[1]Plan Indicativo'!E139</f>
        <v>43</v>
      </c>
      <c r="F139" s="6" t="str">
        <f>'[1]Plan Indicativo'!F139</f>
        <v>Disminuir la Pobreza multidimensional 10,2%</v>
      </c>
      <c r="G139" s="6" t="str">
        <f>'[1]Plan Indicativo'!G139</f>
        <v>Incrementar a 215.000 los beneficiarios participantes en deporte, recreación, actividad física y jornada escolar complementaria.</v>
      </c>
      <c r="H139" s="4" t="str">
        <f>'[1]Plan Indicativo'!H139</f>
        <v>270030003</v>
      </c>
      <c r="I139" s="6" t="str">
        <f>'[1]Plan Indicativo'!I139</f>
        <v>Beneficiarios participantes en deporte, recreación, actividad física y jornada escolar complementaria.</v>
      </c>
      <c r="J139" s="4">
        <f>'[1]Plan Indicativo'!J139</f>
        <v>60300</v>
      </c>
      <c r="K139" s="4">
        <f>'[1]Plan Indicativo'!K139</f>
        <v>215000</v>
      </c>
      <c r="L139" s="4" t="str">
        <f>'[1]Plan Indicativo'!L139</f>
        <v>4301</v>
      </c>
      <c r="M139" s="5" t="str">
        <f>'[1]Plan Indicativo'!M139</f>
        <v>Fomento a la recreación, la actividad física y el deporte (4301).</v>
      </c>
      <c r="N139" s="4" t="str">
        <f>'[1]Plan Indicativo'!N139</f>
        <v>4301037</v>
      </c>
      <c r="O139" s="6" t="str">
        <f>'[1]Plan Indicativo'!O139</f>
        <v>Vincular a 195.000 personas para que accedan a servicios deportivos, recreativos (deporte socio comunitario y recreación) de actividad física (HEVS, VAS- activas tu barrio y activas tu vereda), centros de educación física y/o Intercolegiados en el municipio.</v>
      </c>
      <c r="P139" s="4">
        <f>'[1]Plan Indicativo'!P139</f>
        <v>430103700</v>
      </c>
      <c r="Q139" s="6" t="str">
        <f>'[1]Plan Indicativo'!Q139</f>
        <v>Personas que acceden a servicios deportivos, recreativos y de actividad física (430103700)</v>
      </c>
      <c r="R139" s="4" t="str">
        <f>'[1]Plan Indicativo'!AC139</f>
        <v>Acumulativa</v>
      </c>
      <c r="S139" s="4">
        <f>'[1]Plan Indicativo'!AD139</f>
        <v>3</v>
      </c>
      <c r="T139" s="7">
        <f>'[1]Plan Indicativo'!R139</f>
        <v>45300</v>
      </c>
      <c r="U139" s="4" t="str">
        <f>'[1]Plan Indicativo'!S139</f>
        <v>Número</v>
      </c>
      <c r="V139" s="20">
        <f>'[1]Plan Indicativo'!T139</f>
        <v>195000</v>
      </c>
      <c r="W139" s="116">
        <f>'[1]Plan Indicativo'!U139</f>
        <v>40000</v>
      </c>
      <c r="X139" s="158">
        <f>'[1]Plan Indicativo'!V139</f>
        <v>0.20512820512820512</v>
      </c>
      <c r="Y139" s="189">
        <f>'[1]Plan Indicativo'!W139</f>
        <v>51500</v>
      </c>
      <c r="Z139" s="158">
        <f>'[1]Plan Indicativo'!X139</f>
        <v>0.26410256410256411</v>
      </c>
      <c r="AA139" s="113">
        <f>'[1]Plan Indicativo'!Y139</f>
        <v>51500</v>
      </c>
      <c r="AB139" s="158">
        <f>'[1]Plan Indicativo'!Z139</f>
        <v>0.26410256410256411</v>
      </c>
      <c r="AC139" s="113">
        <f>'[1]Plan Indicativo'!AA139</f>
        <v>52000</v>
      </c>
      <c r="AD139" s="24">
        <f>'[1]Plan Indicativo'!AB139</f>
        <v>0.26666666666666666</v>
      </c>
      <c r="AE139" s="116">
        <v>62031</v>
      </c>
      <c r="AF139" s="113">
        <f>'[5]Plan de Acción-metas'!O13</f>
        <v>91333</v>
      </c>
      <c r="AG139" s="113"/>
      <c r="AH139" s="259"/>
      <c r="AI139" s="11">
        <f t="shared" si="49"/>
        <v>1.550775</v>
      </c>
      <c r="AJ139" s="99">
        <f t="shared" si="52"/>
        <v>1</v>
      </c>
      <c r="AK139" s="11">
        <f t="shared" si="56"/>
        <v>1.7734563106796117</v>
      </c>
      <c r="AL139" s="75">
        <f t="shared" si="53"/>
        <v>1</v>
      </c>
      <c r="AM139" s="11">
        <f t="shared" si="57"/>
        <v>0</v>
      </c>
      <c r="AN139" s="75">
        <f t="shared" si="54"/>
        <v>0</v>
      </c>
      <c r="AO139" s="11">
        <f t="shared" si="58"/>
        <v>0</v>
      </c>
      <c r="AP139" s="75">
        <f t="shared" si="55"/>
        <v>0</v>
      </c>
      <c r="AQ139" s="12">
        <f t="shared" si="59"/>
        <v>0.78648205128205129</v>
      </c>
      <c r="AR139" s="11">
        <f t="shared" si="60"/>
        <v>0.78648205128205129</v>
      </c>
      <c r="AS139" s="100">
        <f t="shared" si="61"/>
        <v>0.78648205128205129</v>
      </c>
      <c r="AT139" s="25">
        <v>3037282551.5599999</v>
      </c>
      <c r="AU139" s="7"/>
      <c r="AV139" s="7"/>
      <c r="AW139" s="7">
        <v>1812423097</v>
      </c>
      <c r="AX139" s="7"/>
      <c r="AY139" s="7"/>
      <c r="AZ139" s="7"/>
      <c r="BA139" s="7"/>
      <c r="BB139" s="7"/>
      <c r="BC139" s="7"/>
      <c r="BD139" s="7"/>
      <c r="BE139" s="7"/>
      <c r="BF139" s="7">
        <v>181905716</v>
      </c>
      <c r="BG139" s="20"/>
      <c r="BH139" s="48">
        <f t="shared" si="62"/>
        <v>5031611364.5599995</v>
      </c>
      <c r="BI139" s="23">
        <v>2788395164.5599999</v>
      </c>
      <c r="BJ139" s="7"/>
      <c r="BK139" s="7"/>
      <c r="BL139" s="7">
        <v>1802226477</v>
      </c>
      <c r="BM139" s="7"/>
      <c r="BN139" s="7"/>
      <c r="BO139" s="7"/>
      <c r="BP139" s="7"/>
      <c r="BQ139" s="7"/>
      <c r="BR139" s="7"/>
      <c r="BS139" s="7"/>
      <c r="BT139" s="7"/>
      <c r="BU139" s="7">
        <v>148530716</v>
      </c>
      <c r="BV139" s="20"/>
      <c r="BW139" s="53">
        <f t="shared" si="63"/>
        <v>4739152357.5599995</v>
      </c>
      <c r="BX139" s="54">
        <v>3629736636</v>
      </c>
      <c r="BY139" s="55">
        <v>3617186636</v>
      </c>
      <c r="BZ139" s="62">
        <f t="shared" si="64"/>
        <v>0.94187567643639447</v>
      </c>
      <c r="CA139" s="63">
        <f t="shared" si="65"/>
        <v>0.72138652471570819</v>
      </c>
      <c r="CB139" s="64">
        <f t="shared" si="66"/>
        <v>0.71889229392348208</v>
      </c>
      <c r="CC139" s="23">
        <f>'[5]Plan de Acción-metas'!R13</f>
        <v>671102769</v>
      </c>
      <c r="CD139" s="7">
        <f>'[5]Plan de Acción-metas'!S13</f>
        <v>0</v>
      </c>
      <c r="CE139" s="7">
        <f>'[5]Plan de Acción-metas'!T13</f>
        <v>0</v>
      </c>
      <c r="CF139" s="7">
        <f>'[5]Plan de Acción-metas'!U13</f>
        <v>2184818747.9899998</v>
      </c>
      <c r="CG139" s="7">
        <f>'[5]Plan de Acción-metas'!V13</f>
        <v>0</v>
      </c>
      <c r="CH139" s="7">
        <f>'[5]Plan de Acción-metas'!W13</f>
        <v>0</v>
      </c>
      <c r="CI139" s="7">
        <f>'[5]Plan de Acción-metas'!X13</f>
        <v>0</v>
      </c>
      <c r="CJ139" s="7">
        <f>'[5]Plan de Acción-metas'!Y13</f>
        <v>0</v>
      </c>
      <c r="CK139" s="7">
        <f>'[5]Plan de Acción-metas'!Z13</f>
        <v>0</v>
      </c>
      <c r="CL139" s="7">
        <f>'[5]Plan de Acción-metas'!AA13</f>
        <v>0</v>
      </c>
      <c r="CM139" s="7">
        <f>'[5]Plan de Acción-metas'!AB13</f>
        <v>0</v>
      </c>
      <c r="CN139" s="7">
        <f>'[5]Plan de Acción-metas'!AC13</f>
        <v>0</v>
      </c>
      <c r="CO139" s="7">
        <f>'[5]Plan de Acción-metas'!AD13</f>
        <v>86007038.849999994</v>
      </c>
      <c r="CP139" s="20">
        <f>'[5]Plan de Acción-metas'!AE13</f>
        <v>1209626341.3299999</v>
      </c>
      <c r="CQ139" s="48">
        <f t="shared" si="67"/>
        <v>4151554897.1699996</v>
      </c>
      <c r="CR139" s="23">
        <f>'[5]Plan de Acción-metas'!AG13</f>
        <v>659187785.66999996</v>
      </c>
      <c r="CS139" s="7">
        <f>'[5]Plan de Acción-metas'!AH13</f>
        <v>0</v>
      </c>
      <c r="CT139" s="7">
        <f>'[5]Plan de Acción-metas'!AI13</f>
        <v>0</v>
      </c>
      <c r="CU139" s="7">
        <f>'[5]Plan de Acción-metas'!AJ13</f>
        <v>2125150413.3299999</v>
      </c>
      <c r="CV139" s="7">
        <f>'[5]Plan de Acción-metas'!AK13</f>
        <v>0</v>
      </c>
      <c r="CW139" s="7">
        <f>'[5]Plan de Acción-metas'!AL13</f>
        <v>0</v>
      </c>
      <c r="CX139" s="7">
        <f>'[5]Plan de Acción-metas'!AM13</f>
        <v>0</v>
      </c>
      <c r="CY139" s="7">
        <f>'[5]Plan de Acción-metas'!AN13</f>
        <v>0</v>
      </c>
      <c r="CZ139" s="7">
        <f>'[5]Plan de Acción-metas'!AO13</f>
        <v>0</v>
      </c>
      <c r="DA139" s="7">
        <f>'[5]Plan de Acción-metas'!AP13</f>
        <v>0</v>
      </c>
      <c r="DB139" s="7">
        <f>'[5]Plan de Acción-metas'!AQ13</f>
        <v>0</v>
      </c>
      <c r="DC139" s="7">
        <f>'[5]Plan de Acción-metas'!AR13</f>
        <v>0</v>
      </c>
      <c r="DD139" s="7">
        <f>'[5]Plan de Acción-metas'!AS13</f>
        <v>74800701</v>
      </c>
      <c r="DE139" s="20">
        <f>'[5]Plan de Acción-metas'!AT13</f>
        <v>1192980257.3299999</v>
      </c>
      <c r="DF139" s="53">
        <f t="shared" si="68"/>
        <v>4052119157.3299999</v>
      </c>
      <c r="DG139" s="54">
        <f>'[5]Plan de Acción-metas'!AV13</f>
        <v>3973727901.73</v>
      </c>
      <c r="DH139" s="68">
        <f>'[5]Plan de Acción-metas'!AW13</f>
        <v>3714893317.73</v>
      </c>
      <c r="DI139" s="69">
        <f t="shared" si="69"/>
        <v>0.97604855474564911</v>
      </c>
      <c r="DJ139" s="63">
        <f t="shared" si="70"/>
        <v>0.95716617030375306</v>
      </c>
      <c r="DK139" s="64">
        <f t="shared" si="71"/>
        <v>0.89481975061014851</v>
      </c>
      <c r="DL139" s="25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8"/>
      <c r="ES139" s="8"/>
      <c r="ET139" s="8"/>
      <c r="EU139" s="9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8"/>
      <c r="GB139" s="8"/>
      <c r="GC139" s="8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8"/>
      <c r="HK139" s="8"/>
      <c r="HL139" s="70"/>
      <c r="HM139" s="72" t="str">
        <f>'[1]Plan Indicativo'!BL139</f>
        <v>INDERBU</v>
      </c>
    </row>
    <row r="140" spans="1:221" ht="60">
      <c r="A140" s="18">
        <f>'[1]Plan Indicativo'!A140</f>
        <v>132</v>
      </c>
      <c r="B140" s="4" t="str">
        <f>'[1]Plan Indicativo'!B140</f>
        <v>LE-1</v>
      </c>
      <c r="C140" s="5" t="str">
        <f>'[1]Plan Indicativo'!C140</f>
        <v>Territorio seguro que integra</v>
      </c>
      <c r="D140" s="5" t="str">
        <f>'[1]Plan Indicativo'!D140</f>
        <v>Deporte y recreación</v>
      </c>
      <c r="E140" s="4">
        <f>'[1]Plan Indicativo'!E140</f>
        <v>43</v>
      </c>
      <c r="F140" s="6" t="str">
        <f>'[1]Plan Indicativo'!F140</f>
        <v>Disminuir la Pobreza multidimensional 10,2%</v>
      </c>
      <c r="G140" s="6" t="str">
        <f>'[1]Plan Indicativo'!G140</f>
        <v>Incrementar a 215.000 los beneficiarios participantes en deporte, recreación, actividad física y jornada escolar complementaria.</v>
      </c>
      <c r="H140" s="4" t="str">
        <f>'[1]Plan Indicativo'!H140</f>
        <v>270030003</v>
      </c>
      <c r="I140" s="6" t="str">
        <f>'[1]Plan Indicativo'!I140</f>
        <v>Beneficiarios participantes en deporte, recreación, actividad física y jornada escolar complementaria.</v>
      </c>
      <c r="J140" s="4">
        <f>'[1]Plan Indicativo'!J140</f>
        <v>60300</v>
      </c>
      <c r="K140" s="4">
        <f>'[1]Plan Indicativo'!K140</f>
        <v>215000</v>
      </c>
      <c r="L140" s="4" t="str">
        <f>'[1]Plan Indicativo'!L140</f>
        <v>4301</v>
      </c>
      <c r="M140" s="5" t="str">
        <f>'[1]Plan Indicativo'!M140</f>
        <v>Fomento a la recreación, la actividad física y el deporte (4301).</v>
      </c>
      <c r="N140" s="4" t="str">
        <f>'[1]Plan Indicativo'!N140</f>
        <v>4301001</v>
      </c>
      <c r="O140" s="6" t="str">
        <f>'[1]Plan Indicativo'!O140</f>
        <v>Beneficiar a 20.000 personas  con servicio de apoyo a la actividad física, la recreación y el deporte en organismos de deporte asociado</v>
      </c>
      <c r="P140" s="4">
        <f>'[1]Plan Indicativo'!P140</f>
        <v>430100100</v>
      </c>
      <c r="Q140" s="6" t="str">
        <f>'[1]Plan Indicativo'!Q140</f>
        <v>Personas beneficiadas (430100100)</v>
      </c>
      <c r="R140" s="4" t="str">
        <f>'[1]Plan Indicativo'!AC140</f>
        <v>Acumulativa</v>
      </c>
      <c r="S140" s="4">
        <f>'[1]Plan Indicativo'!AD140</f>
        <v>3</v>
      </c>
      <c r="T140" s="7">
        <f>'[1]Plan Indicativo'!R140</f>
        <v>15000</v>
      </c>
      <c r="U140" s="4" t="str">
        <f>'[1]Plan Indicativo'!S140</f>
        <v>Número</v>
      </c>
      <c r="V140" s="20">
        <f>'[1]Plan Indicativo'!T140</f>
        <v>20000</v>
      </c>
      <c r="W140" s="116">
        <f>'[1]Plan Indicativo'!U140</f>
        <v>5000</v>
      </c>
      <c r="X140" s="158">
        <f>'[1]Plan Indicativo'!V140</f>
        <v>0.25</v>
      </c>
      <c r="Y140" s="189">
        <f>'[1]Plan Indicativo'!W140</f>
        <v>5000</v>
      </c>
      <c r="Z140" s="158">
        <f>'[1]Plan Indicativo'!X140</f>
        <v>0.25</v>
      </c>
      <c r="AA140" s="113">
        <f>'[1]Plan Indicativo'!Y140</f>
        <v>5000</v>
      </c>
      <c r="AB140" s="158">
        <f>'[1]Plan Indicativo'!Z140</f>
        <v>0.25</v>
      </c>
      <c r="AC140" s="113">
        <f>'[1]Plan Indicativo'!AA140</f>
        <v>5000</v>
      </c>
      <c r="AD140" s="24">
        <f>'[1]Plan Indicativo'!AB140</f>
        <v>0.25</v>
      </c>
      <c r="AE140" s="116">
        <v>7230</v>
      </c>
      <c r="AF140" s="113">
        <f>'[5]Plan de Acción-metas'!O14</f>
        <v>13128</v>
      </c>
      <c r="AG140" s="113"/>
      <c r="AH140" s="259"/>
      <c r="AI140" s="11">
        <f t="shared" si="49"/>
        <v>1.446</v>
      </c>
      <c r="AJ140" s="99">
        <f t="shared" si="52"/>
        <v>1</v>
      </c>
      <c r="AK140" s="11">
        <f t="shared" si="56"/>
        <v>2.6255999999999999</v>
      </c>
      <c r="AL140" s="75">
        <f t="shared" si="53"/>
        <v>1</v>
      </c>
      <c r="AM140" s="11">
        <f t="shared" si="57"/>
        <v>0</v>
      </c>
      <c r="AN140" s="75">
        <f t="shared" si="54"/>
        <v>0</v>
      </c>
      <c r="AO140" s="11">
        <f t="shared" si="58"/>
        <v>0</v>
      </c>
      <c r="AP140" s="75">
        <f t="shared" si="55"/>
        <v>0</v>
      </c>
      <c r="AQ140" s="12">
        <f t="shared" si="59"/>
        <v>1</v>
      </c>
      <c r="AR140" s="11">
        <f t="shared" si="60"/>
        <v>1.0179</v>
      </c>
      <c r="AS140" s="100">
        <f t="shared" si="61"/>
        <v>1</v>
      </c>
      <c r="AT140" s="25">
        <v>2810172156.4499998</v>
      </c>
      <c r="AU140" s="7"/>
      <c r="AV140" s="7"/>
      <c r="AW140" s="7">
        <v>368339727.55000001</v>
      </c>
      <c r="AX140" s="7"/>
      <c r="AY140" s="7"/>
      <c r="AZ140" s="7"/>
      <c r="BA140" s="7"/>
      <c r="BB140" s="7"/>
      <c r="BC140" s="7"/>
      <c r="BD140" s="7"/>
      <c r="BE140" s="7"/>
      <c r="BF140" s="7"/>
      <c r="BG140" s="20"/>
      <c r="BH140" s="48">
        <f t="shared" si="62"/>
        <v>3178511884</v>
      </c>
      <c r="BI140" s="23">
        <v>2623562346.5500002</v>
      </c>
      <c r="BJ140" s="7"/>
      <c r="BK140" s="7"/>
      <c r="BL140" s="7">
        <v>342972737.99000001</v>
      </c>
      <c r="BM140" s="7"/>
      <c r="BN140" s="7"/>
      <c r="BO140" s="7"/>
      <c r="BP140" s="7"/>
      <c r="BQ140" s="7"/>
      <c r="BR140" s="7"/>
      <c r="BS140" s="7"/>
      <c r="BT140" s="7"/>
      <c r="BU140" s="7"/>
      <c r="BV140" s="20"/>
      <c r="BW140" s="53">
        <f t="shared" si="63"/>
        <v>2966535084.54</v>
      </c>
      <c r="BX140" s="54">
        <v>2808768418.54</v>
      </c>
      <c r="BY140" s="55">
        <v>2748769418.54</v>
      </c>
      <c r="BZ140" s="62">
        <f t="shared" si="64"/>
        <v>0.9333094205099407</v>
      </c>
      <c r="CA140" s="63">
        <f t="shared" si="65"/>
        <v>0.88367403396500877</v>
      </c>
      <c r="CB140" s="64">
        <f t="shared" si="66"/>
        <v>0.86479759046261917</v>
      </c>
      <c r="CC140" s="23">
        <f>'[5]Plan de Acción-metas'!R14</f>
        <v>1175000000</v>
      </c>
      <c r="CD140" s="7">
        <f>'[5]Plan de Acción-metas'!S14</f>
        <v>0</v>
      </c>
      <c r="CE140" s="7">
        <f>'[5]Plan de Acción-metas'!T14</f>
        <v>0</v>
      </c>
      <c r="CF140" s="7">
        <f>'[5]Plan de Acción-metas'!U14</f>
        <v>146617935</v>
      </c>
      <c r="CG140" s="7">
        <f>'[5]Plan de Acción-metas'!V14</f>
        <v>0</v>
      </c>
      <c r="CH140" s="7">
        <f>'[5]Plan de Acción-metas'!W14</f>
        <v>0</v>
      </c>
      <c r="CI140" s="7">
        <f>'[5]Plan de Acción-metas'!X14</f>
        <v>0</v>
      </c>
      <c r="CJ140" s="7">
        <f>'[5]Plan de Acción-metas'!Y14</f>
        <v>0</v>
      </c>
      <c r="CK140" s="7">
        <f>'[5]Plan de Acción-metas'!Z14</f>
        <v>0</v>
      </c>
      <c r="CL140" s="7">
        <f>'[5]Plan de Acción-metas'!AA14</f>
        <v>0</v>
      </c>
      <c r="CM140" s="7">
        <f>'[5]Plan de Acción-metas'!AB14</f>
        <v>0</v>
      </c>
      <c r="CN140" s="7">
        <f>'[5]Plan de Acción-metas'!AC14</f>
        <v>0</v>
      </c>
      <c r="CO140" s="7">
        <f>'[5]Plan de Acción-metas'!AD14</f>
        <v>0</v>
      </c>
      <c r="CP140" s="20">
        <f>'[5]Plan de Acción-metas'!AE14</f>
        <v>146960575.44</v>
      </c>
      <c r="CQ140" s="48">
        <f t="shared" si="67"/>
        <v>1468578510.4400001</v>
      </c>
      <c r="CR140" s="23">
        <f>'[5]Plan de Acción-metas'!AG14</f>
        <v>1138045944.5599999</v>
      </c>
      <c r="CS140" s="7">
        <f>'[5]Plan de Acción-metas'!AH14</f>
        <v>0</v>
      </c>
      <c r="CT140" s="7">
        <f>'[5]Plan de Acción-metas'!AI14</f>
        <v>0</v>
      </c>
      <c r="CU140" s="7">
        <f>'[5]Plan de Acción-metas'!AJ14</f>
        <v>146617295</v>
      </c>
      <c r="CV140" s="7">
        <f>'[5]Plan de Acción-metas'!AK14</f>
        <v>0</v>
      </c>
      <c r="CW140" s="7">
        <f>'[5]Plan de Acción-metas'!AL14</f>
        <v>0</v>
      </c>
      <c r="CX140" s="7">
        <f>'[5]Plan de Acción-metas'!AM14</f>
        <v>0</v>
      </c>
      <c r="CY140" s="7">
        <f>'[5]Plan de Acción-metas'!AN14</f>
        <v>0</v>
      </c>
      <c r="CZ140" s="7">
        <f>'[5]Plan de Acción-metas'!AO14</f>
        <v>0</v>
      </c>
      <c r="DA140" s="7">
        <f>'[5]Plan de Acción-metas'!AP14</f>
        <v>0</v>
      </c>
      <c r="DB140" s="7">
        <f>'[5]Plan de Acción-metas'!AQ14</f>
        <v>0</v>
      </c>
      <c r="DC140" s="7">
        <f>'[5]Plan de Acción-metas'!AR14</f>
        <v>0</v>
      </c>
      <c r="DD140" s="7">
        <f>'[5]Plan de Acción-metas'!AS14</f>
        <v>0</v>
      </c>
      <c r="DE140" s="20">
        <f>'[5]Plan de Acción-metas'!AT14</f>
        <v>146216486.44</v>
      </c>
      <c r="DF140" s="53">
        <f t="shared" si="68"/>
        <v>1430879726</v>
      </c>
      <c r="DG140" s="54">
        <f>'[5]Plan de Acción-metas'!AV14</f>
        <v>1430879726</v>
      </c>
      <c r="DH140" s="68">
        <f>'[5]Plan de Acción-metas'!AW14</f>
        <v>578785824.44000006</v>
      </c>
      <c r="DI140" s="69">
        <f t="shared" si="69"/>
        <v>0.9743297452795322</v>
      </c>
      <c r="DJ140" s="63">
        <f t="shared" si="70"/>
        <v>0.9743297452795322</v>
      </c>
      <c r="DK140" s="64">
        <f t="shared" si="71"/>
        <v>0.39411296047535815</v>
      </c>
      <c r="DL140" s="25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8"/>
      <c r="ES140" s="8"/>
      <c r="ET140" s="8"/>
      <c r="EU140" s="9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8"/>
      <c r="GB140" s="8"/>
      <c r="GC140" s="8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8"/>
      <c r="HK140" s="8"/>
      <c r="HL140" s="70"/>
      <c r="HM140" s="72" t="str">
        <f>'[1]Plan Indicativo'!BL140</f>
        <v>INDERBU</v>
      </c>
    </row>
    <row r="141" spans="1:221" ht="45">
      <c r="A141" s="18">
        <f>'[1]Plan Indicativo'!A141</f>
        <v>133</v>
      </c>
      <c r="B141" s="4" t="str">
        <f>'[1]Plan Indicativo'!B141</f>
        <v>LE-1</v>
      </c>
      <c r="C141" s="5" t="str">
        <f>'[1]Plan Indicativo'!C141</f>
        <v>Territorio seguro que integra</v>
      </c>
      <c r="D141" s="5" t="str">
        <f>'[1]Plan Indicativo'!D141</f>
        <v>Deporte y recreación</v>
      </c>
      <c r="E141" s="4">
        <f>'[1]Plan Indicativo'!E141</f>
        <v>43</v>
      </c>
      <c r="F141" s="6" t="str">
        <f>'[1]Plan Indicativo'!F141</f>
        <v>Disminuir la Pobreza multidimensional 10,2%</v>
      </c>
      <c r="G141" s="6" t="str">
        <f>'[1]Plan Indicativo'!G141</f>
        <v>Incrementar a 103 escenarios deportivos y recreativos en condiciones de calidad para el desarrollo de programas</v>
      </c>
      <c r="H141" s="4" t="str">
        <f>'[1]Plan Indicativo'!H141</f>
        <v>270040001</v>
      </c>
      <c r="I141" s="6" t="str">
        <f>'[1]Plan Indicativo'!I141</f>
        <v>Escenarios deportivos y recreativos en condiciones de calidad para el desarrollo de programas</v>
      </c>
      <c r="J141" s="4">
        <f>'[1]Plan Indicativo'!J141</f>
        <v>98</v>
      </c>
      <c r="K141" s="4">
        <f>'[1]Plan Indicativo'!K141</f>
        <v>103</v>
      </c>
      <c r="L141" s="4" t="str">
        <f>'[1]Plan Indicativo'!L141</f>
        <v>4301</v>
      </c>
      <c r="M141" s="5" t="str">
        <f>'[1]Plan Indicativo'!M141</f>
        <v>Fomento a la recreación, la actividad física y el deporte (4301).</v>
      </c>
      <c r="N141" s="4" t="str">
        <f>'[1]Plan Indicativo'!N141</f>
        <v>4301003</v>
      </c>
      <c r="O141" s="6" t="str">
        <f>'[1]Plan Indicativo'!O141</f>
        <v>Poner en operación 18 infraestructuras deportivas en el municipio</v>
      </c>
      <c r="P141" s="4">
        <f>'[1]Plan Indicativo'!P141</f>
        <v>430100300</v>
      </c>
      <c r="Q141" s="6" t="str">
        <f>'[1]Plan Indicativo'!Q141</f>
        <v>Infraestructura deportiva en operación (430100300)</v>
      </c>
      <c r="R141" s="4" t="str">
        <f>'[1]Plan Indicativo'!AC141</f>
        <v>No Acumulativa</v>
      </c>
      <c r="S141" s="4">
        <f>'[1]Plan Indicativo'!AD141</f>
        <v>3</v>
      </c>
      <c r="T141" s="7">
        <f>'[1]Plan Indicativo'!R141</f>
        <v>18</v>
      </c>
      <c r="U141" s="4" t="str">
        <f>'[1]Plan Indicativo'!S141</f>
        <v>Número</v>
      </c>
      <c r="V141" s="20">
        <f>'[1]Plan Indicativo'!T141</f>
        <v>18</v>
      </c>
      <c r="W141" s="116">
        <f>'[1]Plan Indicativo'!U141</f>
        <v>18</v>
      </c>
      <c r="X141" s="158">
        <f>'[1]Plan Indicativo'!V141</f>
        <v>0.25</v>
      </c>
      <c r="Y141" s="189">
        <f>'[1]Plan Indicativo'!W141</f>
        <v>18</v>
      </c>
      <c r="Z141" s="158">
        <f>'[1]Plan Indicativo'!X141</f>
        <v>0.25</v>
      </c>
      <c r="AA141" s="113">
        <f>'[1]Plan Indicativo'!Y141</f>
        <v>18</v>
      </c>
      <c r="AB141" s="158">
        <f>'[1]Plan Indicativo'!Z141</f>
        <v>0.25</v>
      </c>
      <c r="AC141" s="113">
        <f>'[1]Plan Indicativo'!AA141</f>
        <v>18</v>
      </c>
      <c r="AD141" s="24">
        <f>'[1]Plan Indicativo'!AB141</f>
        <v>0.25</v>
      </c>
      <c r="AE141" s="116">
        <v>18</v>
      </c>
      <c r="AF141" s="113">
        <f>'[5]Plan de Acción-metas'!O15</f>
        <v>17</v>
      </c>
      <c r="AG141" s="113"/>
      <c r="AH141" s="259"/>
      <c r="AI141" s="11">
        <f t="shared" si="49"/>
        <v>1</v>
      </c>
      <c r="AJ141" s="99">
        <f t="shared" si="52"/>
        <v>1</v>
      </c>
      <c r="AK141" s="11">
        <f t="shared" si="56"/>
        <v>0.94444444444444442</v>
      </c>
      <c r="AL141" s="75">
        <f t="shared" si="53"/>
        <v>0.94444444444444442</v>
      </c>
      <c r="AM141" s="11">
        <f t="shared" si="57"/>
        <v>0</v>
      </c>
      <c r="AN141" s="75">
        <f t="shared" si="54"/>
        <v>0</v>
      </c>
      <c r="AO141" s="11">
        <f t="shared" si="58"/>
        <v>0</v>
      </c>
      <c r="AP141" s="75">
        <f t="shared" si="55"/>
        <v>0</v>
      </c>
      <c r="AQ141" s="12">
        <f t="shared" si="59"/>
        <v>0.4861111111111111</v>
      </c>
      <c r="AR141" s="11">
        <f>+AVERAGE(AJ141,AL141,AN141,AP141)</f>
        <v>0.4861111111111111</v>
      </c>
      <c r="AS141" s="100">
        <f t="shared" si="61"/>
        <v>0.4861111111111111</v>
      </c>
      <c r="AT141" s="25">
        <v>3275252598.1700001</v>
      </c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20"/>
      <c r="BH141" s="48">
        <f t="shared" si="62"/>
        <v>3275252598.1700001</v>
      </c>
      <c r="BI141" s="23">
        <v>2885403836</v>
      </c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20"/>
      <c r="BW141" s="53">
        <f t="shared" si="63"/>
        <v>2885403836</v>
      </c>
      <c r="BX141" s="54">
        <v>2609242992</v>
      </c>
      <c r="BY141" s="55">
        <v>2558226695</v>
      </c>
      <c r="BZ141" s="62">
        <f t="shared" si="64"/>
        <v>0.88097139060730079</v>
      </c>
      <c r="CA141" s="63">
        <f t="shared" si="65"/>
        <v>0.79665397211130429</v>
      </c>
      <c r="CB141" s="64">
        <f t="shared" si="66"/>
        <v>0.78107767823140484</v>
      </c>
      <c r="CC141" s="23">
        <f>'[5]Plan de Acción-metas'!R15</f>
        <v>1361541521.3399999</v>
      </c>
      <c r="CD141" s="7">
        <f>'[5]Plan de Acción-metas'!S15</f>
        <v>0</v>
      </c>
      <c r="CE141" s="7">
        <f>'[5]Plan de Acción-metas'!T15</f>
        <v>0</v>
      </c>
      <c r="CF141" s="7">
        <f>'[5]Plan de Acción-metas'!U15</f>
        <v>0</v>
      </c>
      <c r="CG141" s="7">
        <f>'[5]Plan de Acción-metas'!V15</f>
        <v>0</v>
      </c>
      <c r="CH141" s="7">
        <f>'[5]Plan de Acción-metas'!W15</f>
        <v>0</v>
      </c>
      <c r="CI141" s="7">
        <f>'[5]Plan de Acción-metas'!X15</f>
        <v>0</v>
      </c>
      <c r="CJ141" s="7">
        <f>'[5]Plan de Acción-metas'!Y15</f>
        <v>0</v>
      </c>
      <c r="CK141" s="7">
        <f>'[5]Plan de Acción-metas'!Z15</f>
        <v>0</v>
      </c>
      <c r="CL141" s="7">
        <f>'[5]Plan de Acción-metas'!AA15</f>
        <v>0</v>
      </c>
      <c r="CM141" s="7">
        <f>'[5]Plan de Acción-metas'!AB15</f>
        <v>0</v>
      </c>
      <c r="CN141" s="7">
        <f>'[5]Plan de Acción-metas'!AC15</f>
        <v>0</v>
      </c>
      <c r="CO141" s="7">
        <f>'[5]Plan de Acción-metas'!AD15</f>
        <v>209078361</v>
      </c>
      <c r="CP141" s="20">
        <f>'[5]Plan de Acción-metas'!AE15</f>
        <v>2415675285.4400001</v>
      </c>
      <c r="CQ141" s="48">
        <f t="shared" si="67"/>
        <v>3986295167.7799997</v>
      </c>
      <c r="CR141" s="23">
        <f>'[5]Plan de Acción-metas'!AG15</f>
        <v>1319794922.01</v>
      </c>
      <c r="CS141" s="7">
        <f>'[5]Plan de Acción-metas'!AH15</f>
        <v>0</v>
      </c>
      <c r="CT141" s="7">
        <f>'[5]Plan de Acción-metas'!AI15</f>
        <v>0</v>
      </c>
      <c r="CU141" s="7">
        <f>'[5]Plan de Acción-metas'!AJ15</f>
        <v>0</v>
      </c>
      <c r="CV141" s="7">
        <f>'[5]Plan de Acción-metas'!AK15</f>
        <v>0</v>
      </c>
      <c r="CW141" s="7">
        <f>'[5]Plan de Acción-metas'!AL15</f>
        <v>0</v>
      </c>
      <c r="CX141" s="7">
        <f>'[5]Plan de Acción-metas'!AM15</f>
        <v>0</v>
      </c>
      <c r="CY141" s="7">
        <f>'[5]Plan de Acción-metas'!AN15</f>
        <v>0</v>
      </c>
      <c r="CZ141" s="7">
        <f>'[5]Plan de Acción-metas'!AO15</f>
        <v>0</v>
      </c>
      <c r="DA141" s="7">
        <f>'[5]Plan de Acción-metas'!AP15</f>
        <v>0</v>
      </c>
      <c r="DB141" s="7">
        <f>'[5]Plan de Acción-metas'!AQ15</f>
        <v>0</v>
      </c>
      <c r="DC141" s="7">
        <f>'[5]Plan de Acción-metas'!AR15</f>
        <v>0</v>
      </c>
      <c r="DD141" s="7">
        <f>'[5]Plan de Acción-metas'!AS15</f>
        <v>194090872</v>
      </c>
      <c r="DE141" s="20">
        <f>'[5]Plan de Acción-metas'!AT15</f>
        <v>2339436589.3299999</v>
      </c>
      <c r="DF141" s="53">
        <f t="shared" si="68"/>
        <v>3853322383.3400002</v>
      </c>
      <c r="DG141" s="54">
        <f>'[5]Plan de Acción-metas'!AV15</f>
        <v>3628239050.3200002</v>
      </c>
      <c r="DH141" s="68">
        <f>'[5]Plan de Acción-metas'!AW15</f>
        <v>3457095567.4099998</v>
      </c>
      <c r="DI141" s="69">
        <f t="shared" si="69"/>
        <v>0.96664251420346947</v>
      </c>
      <c r="DJ141" s="63">
        <f t="shared" si="70"/>
        <v>0.91017822253754377</v>
      </c>
      <c r="DK141" s="64">
        <f t="shared" si="71"/>
        <v>0.86724525452922863</v>
      </c>
      <c r="DL141" s="25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8"/>
      <c r="ES141" s="8"/>
      <c r="ET141" s="8"/>
      <c r="EU141" s="9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8"/>
      <c r="GB141" s="8"/>
      <c r="GC141" s="8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8"/>
      <c r="HK141" s="8"/>
      <c r="HL141" s="70"/>
      <c r="HM141" s="72" t="str">
        <f>'[1]Plan Indicativo'!BL141</f>
        <v>INDERBU</v>
      </c>
    </row>
    <row r="142" spans="1:221" ht="45">
      <c r="A142" s="18">
        <f>'[1]Plan Indicativo'!A142</f>
        <v>134</v>
      </c>
      <c r="B142" s="4" t="str">
        <f>'[1]Plan Indicativo'!B142</f>
        <v>LE-1</v>
      </c>
      <c r="C142" s="5" t="str">
        <f>'[1]Plan Indicativo'!C142</f>
        <v>Territorio seguro que integra</v>
      </c>
      <c r="D142" s="5" t="str">
        <f>'[1]Plan Indicativo'!D142</f>
        <v>Deporte y recreación</v>
      </c>
      <c r="E142" s="4">
        <f>'[1]Plan Indicativo'!E142</f>
        <v>43</v>
      </c>
      <c r="F142" s="6" t="str">
        <f>'[1]Plan Indicativo'!F142</f>
        <v>Disminuir la Pobreza multidimensional 10,2%</v>
      </c>
      <c r="G142" s="6" t="str">
        <f>'[1]Plan Indicativo'!G142</f>
        <v>Incrementar a 103 escenarios deportivos y recreativos en condiciones de calidad para el desarrollo de programas</v>
      </c>
      <c r="H142" s="4" t="str">
        <f>'[1]Plan Indicativo'!H142</f>
        <v>270040001</v>
      </c>
      <c r="I142" s="6" t="str">
        <f>'[1]Plan Indicativo'!I142</f>
        <v>Escenarios deportivos y recreativos en condiciones de calidad para el desarrollo de programas</v>
      </c>
      <c r="J142" s="4">
        <f>'[1]Plan Indicativo'!J142</f>
        <v>98</v>
      </c>
      <c r="K142" s="4">
        <f>'[1]Plan Indicativo'!K142</f>
        <v>103</v>
      </c>
      <c r="L142" s="4" t="str">
        <f>'[1]Plan Indicativo'!L142</f>
        <v>4301</v>
      </c>
      <c r="M142" s="5" t="str">
        <f>'[1]Plan Indicativo'!M142</f>
        <v>Fomento a la recreación, la actividad física y el deporte (4301).</v>
      </c>
      <c r="N142" s="4" t="str">
        <f>'[1]Plan Indicativo'!N142</f>
        <v>4301004</v>
      </c>
      <c r="O142" s="6" t="str">
        <f>'[1]Plan Indicativo'!O142</f>
        <v>Mantener 80 infraestructuras deportivas en el municipio</v>
      </c>
      <c r="P142" s="4">
        <f>'[1]Plan Indicativo'!P142</f>
        <v>430100400</v>
      </c>
      <c r="Q142" s="6" t="str">
        <f>'[1]Plan Indicativo'!Q142</f>
        <v>Infraestructura deportiva mantenida (430100400)</v>
      </c>
      <c r="R142" s="4" t="str">
        <f>'[1]Plan Indicativo'!AC142</f>
        <v>Acumulativa</v>
      </c>
      <c r="S142" s="4">
        <f>'[1]Plan Indicativo'!AD142</f>
        <v>3</v>
      </c>
      <c r="T142" s="7">
        <f>'[1]Plan Indicativo'!R142</f>
        <v>80</v>
      </c>
      <c r="U142" s="4" t="str">
        <f>'[1]Plan Indicativo'!S142</f>
        <v>Número</v>
      </c>
      <c r="V142" s="20">
        <f>'[1]Plan Indicativo'!T142</f>
        <v>80</v>
      </c>
      <c r="W142" s="116">
        <f>'[1]Plan Indicativo'!U142</f>
        <v>20</v>
      </c>
      <c r="X142" s="158">
        <f>'[1]Plan Indicativo'!V142</f>
        <v>0.25</v>
      </c>
      <c r="Y142" s="189">
        <f>'[1]Plan Indicativo'!W142</f>
        <v>20</v>
      </c>
      <c r="Z142" s="158">
        <f>'[1]Plan Indicativo'!X142</f>
        <v>0.25</v>
      </c>
      <c r="AA142" s="113">
        <f>'[1]Plan Indicativo'!Y142</f>
        <v>20</v>
      </c>
      <c r="AB142" s="158">
        <f>'[1]Plan Indicativo'!Z142</f>
        <v>0.25</v>
      </c>
      <c r="AC142" s="113">
        <f>'[1]Plan Indicativo'!AA142</f>
        <v>20</v>
      </c>
      <c r="AD142" s="24">
        <f>'[1]Plan Indicativo'!AB142</f>
        <v>0.25</v>
      </c>
      <c r="AE142" s="116">
        <v>20</v>
      </c>
      <c r="AF142" s="113">
        <f>'[5]Plan de Acción-metas'!O16</f>
        <v>20</v>
      </c>
      <c r="AG142" s="113"/>
      <c r="AH142" s="259"/>
      <c r="AI142" s="11">
        <f t="shared" si="49"/>
        <v>1</v>
      </c>
      <c r="AJ142" s="99">
        <f t="shared" si="52"/>
        <v>1</v>
      </c>
      <c r="AK142" s="11">
        <f t="shared" si="56"/>
        <v>1</v>
      </c>
      <c r="AL142" s="75">
        <f t="shared" si="53"/>
        <v>1</v>
      </c>
      <c r="AM142" s="11">
        <f t="shared" si="57"/>
        <v>0</v>
      </c>
      <c r="AN142" s="75">
        <f t="shared" si="54"/>
        <v>0</v>
      </c>
      <c r="AO142" s="11">
        <f t="shared" si="58"/>
        <v>0</v>
      </c>
      <c r="AP142" s="75">
        <f t="shared" si="55"/>
        <v>0</v>
      </c>
      <c r="AQ142" s="12">
        <f t="shared" si="59"/>
        <v>0.5</v>
      </c>
      <c r="AR142" s="11">
        <f>+SUM(AE142:AH142)/V142</f>
        <v>0.5</v>
      </c>
      <c r="AS142" s="100">
        <f t="shared" si="61"/>
        <v>0.5</v>
      </c>
      <c r="AT142" s="25">
        <v>4483800345</v>
      </c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>
        <v>439104592</v>
      </c>
      <c r="BG142" s="20"/>
      <c r="BH142" s="48">
        <f t="shared" si="62"/>
        <v>4922904937</v>
      </c>
      <c r="BI142" s="23">
        <v>4095637237</v>
      </c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>
        <v>439104591.56</v>
      </c>
      <c r="BV142" s="20"/>
      <c r="BW142" s="53">
        <f t="shared" si="63"/>
        <v>4534741828.5600004</v>
      </c>
      <c r="BX142" s="54">
        <v>4083128066</v>
      </c>
      <c r="BY142" s="55">
        <v>4080861400</v>
      </c>
      <c r="BZ142" s="62">
        <f t="shared" si="64"/>
        <v>0.92115161405563428</v>
      </c>
      <c r="CA142" s="63">
        <f t="shared" si="65"/>
        <v>0.82941436372489519</v>
      </c>
      <c r="CB142" s="64">
        <f t="shared" si="66"/>
        <v>0.82895393110858273</v>
      </c>
      <c r="CC142" s="23">
        <f>'[5]Plan de Acción-metas'!R16</f>
        <v>683655333</v>
      </c>
      <c r="CD142" s="7">
        <f>'[5]Plan de Acción-metas'!S16</f>
        <v>0</v>
      </c>
      <c r="CE142" s="7">
        <f>'[5]Plan de Acción-metas'!T16</f>
        <v>0</v>
      </c>
      <c r="CF142" s="7">
        <f>'[5]Plan de Acción-metas'!U16</f>
        <v>0</v>
      </c>
      <c r="CG142" s="7">
        <f>'[5]Plan de Acción-metas'!V16</f>
        <v>0</v>
      </c>
      <c r="CH142" s="7">
        <f>'[5]Plan de Acción-metas'!W16</f>
        <v>0</v>
      </c>
      <c r="CI142" s="7">
        <f>'[5]Plan de Acción-metas'!X16</f>
        <v>0</v>
      </c>
      <c r="CJ142" s="7">
        <f>'[5]Plan de Acción-metas'!Y16</f>
        <v>0</v>
      </c>
      <c r="CK142" s="7">
        <f>'[5]Plan de Acción-metas'!Z16</f>
        <v>0</v>
      </c>
      <c r="CL142" s="7">
        <f>'[5]Plan de Acción-metas'!AA16</f>
        <v>0</v>
      </c>
      <c r="CM142" s="7">
        <f>'[5]Plan de Acción-metas'!AB16</f>
        <v>0</v>
      </c>
      <c r="CN142" s="7">
        <f>'[5]Plan de Acción-metas'!AC16</f>
        <v>0</v>
      </c>
      <c r="CO142" s="7">
        <f>'[5]Plan de Acción-metas'!AD16</f>
        <v>111863078</v>
      </c>
      <c r="CP142" s="20">
        <f>'[5]Plan de Acción-metas'!AE16</f>
        <v>477354481.35000002</v>
      </c>
      <c r="CQ142" s="48">
        <f t="shared" si="67"/>
        <v>1272872892.3499999</v>
      </c>
      <c r="CR142" s="23">
        <f>'[5]Plan de Acción-metas'!AG16</f>
        <v>683655333</v>
      </c>
      <c r="CS142" s="7">
        <f>'[5]Plan de Acción-metas'!AH16</f>
        <v>0</v>
      </c>
      <c r="CT142" s="7">
        <f>'[5]Plan de Acción-metas'!AI16</f>
        <v>0</v>
      </c>
      <c r="CU142" s="7">
        <f>'[5]Plan de Acción-metas'!AJ16</f>
        <v>0</v>
      </c>
      <c r="CV142" s="7">
        <f>'[5]Plan de Acción-metas'!AK16</f>
        <v>0</v>
      </c>
      <c r="CW142" s="7">
        <f>'[5]Plan de Acción-metas'!AL16</f>
        <v>0</v>
      </c>
      <c r="CX142" s="7">
        <f>'[5]Plan de Acción-metas'!AM16</f>
        <v>0</v>
      </c>
      <c r="CY142" s="7">
        <f>'[5]Plan de Acción-metas'!AN16</f>
        <v>0</v>
      </c>
      <c r="CZ142" s="7">
        <f>'[5]Plan de Acción-metas'!AO16</f>
        <v>0</v>
      </c>
      <c r="DA142" s="7">
        <f>'[5]Plan de Acción-metas'!AP16</f>
        <v>0</v>
      </c>
      <c r="DB142" s="7">
        <f>'[5]Plan de Acción-metas'!AQ16</f>
        <v>0</v>
      </c>
      <c r="DC142" s="7">
        <f>'[5]Plan de Acción-metas'!AR16</f>
        <v>0</v>
      </c>
      <c r="DD142" s="7">
        <f>'[5]Plan de Acción-metas'!AS16</f>
        <v>109876049.59999999</v>
      </c>
      <c r="DE142" s="20">
        <f>'[5]Plan de Acción-metas'!AT16</f>
        <v>462847814</v>
      </c>
      <c r="DF142" s="53">
        <f t="shared" si="68"/>
        <v>1256379196.5999999</v>
      </c>
      <c r="DG142" s="54">
        <f>'[5]Plan de Acción-metas'!AV16</f>
        <v>1244639196.5999999</v>
      </c>
      <c r="DH142" s="68">
        <f>'[5]Plan de Acción-metas'!AW16</f>
        <v>1240939196.5999999</v>
      </c>
      <c r="DI142" s="69">
        <f t="shared" si="69"/>
        <v>0.98704215020279906</v>
      </c>
      <c r="DJ142" s="63">
        <f t="shared" si="70"/>
        <v>0.97781891976827751</v>
      </c>
      <c r="DK142" s="64">
        <f t="shared" si="71"/>
        <v>0.9749121094950467</v>
      </c>
      <c r="DL142" s="25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8"/>
      <c r="ES142" s="8"/>
      <c r="ET142" s="8"/>
      <c r="EU142" s="9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8"/>
      <c r="GB142" s="8"/>
      <c r="GC142" s="8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8"/>
      <c r="HK142" s="8"/>
      <c r="HL142" s="70"/>
      <c r="HM142" s="72" t="str">
        <f>'[1]Plan Indicativo'!BL142</f>
        <v>INDERBU</v>
      </c>
    </row>
    <row r="143" spans="1:221" ht="45">
      <c r="A143" s="18">
        <f>'[1]Plan Indicativo'!A143</f>
        <v>135</v>
      </c>
      <c r="B143" s="4" t="str">
        <f>'[1]Plan Indicativo'!B143</f>
        <v>LE-1</v>
      </c>
      <c r="C143" s="5" t="str">
        <f>'[1]Plan Indicativo'!C143</f>
        <v>Territorio seguro que integra</v>
      </c>
      <c r="D143" s="5" t="str">
        <f>'[1]Plan Indicativo'!D143</f>
        <v>Deporte y recreación</v>
      </c>
      <c r="E143" s="4">
        <f>'[1]Plan Indicativo'!E143</f>
        <v>43</v>
      </c>
      <c r="F143" s="6" t="str">
        <f>'[1]Plan Indicativo'!F143</f>
        <v>Disminuir la Pobreza multidimensional 10,2%</v>
      </c>
      <c r="G143" s="6" t="str">
        <f>'[1]Plan Indicativo'!G143</f>
        <v>Incrementar a 103 escenarios deportivos y recreativos en condiciones de calidad para el desarrollo de programas</v>
      </c>
      <c r="H143" s="4" t="str">
        <f>'[1]Plan Indicativo'!H143</f>
        <v>270040001</v>
      </c>
      <c r="I143" s="6" t="str">
        <f>'[1]Plan Indicativo'!I143</f>
        <v>Escenarios deportivos y recreativos en condiciones de calidad para el desarrollo de programas</v>
      </c>
      <c r="J143" s="4">
        <f>'[1]Plan Indicativo'!J143</f>
        <v>98</v>
      </c>
      <c r="K143" s="4">
        <f>'[1]Plan Indicativo'!K143</f>
        <v>103</v>
      </c>
      <c r="L143" s="4" t="str">
        <f>'[1]Plan Indicativo'!L143</f>
        <v>4302</v>
      </c>
      <c r="M143" s="5" t="str">
        <f>'[1]Plan Indicativo'!M143</f>
        <v>Formacion y preparacion de deportistas (4302)</v>
      </c>
      <c r="N143" s="4" t="str">
        <f>'[1]Plan Indicativo'!N143</f>
        <v>4302015</v>
      </c>
      <c r="O143" s="6" t="str">
        <f>'[1]Plan Indicativo'!O143</f>
        <v xml:space="preserve">Construir y dotar (1) pista </v>
      </c>
      <c r="P143" s="4">
        <f>'[1]Plan Indicativo'!P143</f>
        <v>430201500</v>
      </c>
      <c r="Q143" s="6" t="str">
        <f>'[1]Plan Indicativo'!Q143</f>
        <v xml:space="preserve"> Pistas construidas y dotadas (430201500)</v>
      </c>
      <c r="R143" s="4" t="str">
        <f>'[1]Plan Indicativo'!AC143</f>
        <v>Acumulativa</v>
      </c>
      <c r="S143" s="4">
        <f>'[1]Plan Indicativo'!AD143</f>
        <v>3</v>
      </c>
      <c r="T143" s="7">
        <f>'[1]Plan Indicativo'!R143</f>
        <v>0</v>
      </c>
      <c r="U143" s="4" t="str">
        <f>'[1]Plan Indicativo'!S143</f>
        <v>Número</v>
      </c>
      <c r="V143" s="20">
        <f>'[1]Plan Indicativo'!T143</f>
        <v>1</v>
      </c>
      <c r="W143" s="116">
        <f>'[1]Plan Indicativo'!U143</f>
        <v>0</v>
      </c>
      <c r="X143" s="158">
        <f>'[1]Plan Indicativo'!V143</f>
        <v>0</v>
      </c>
      <c r="Y143" s="189">
        <f>'[1]Plan Indicativo'!W143</f>
        <v>0</v>
      </c>
      <c r="Z143" s="158">
        <f>'[1]Plan Indicativo'!X143</f>
        <v>0</v>
      </c>
      <c r="AA143" s="113">
        <f>'[1]Plan Indicativo'!Y143</f>
        <v>0</v>
      </c>
      <c r="AB143" s="158">
        <f>'[1]Plan Indicativo'!Z143</f>
        <v>0</v>
      </c>
      <c r="AC143" s="113">
        <f>'[1]Plan Indicativo'!AA143</f>
        <v>1</v>
      </c>
      <c r="AD143" s="24">
        <f>'[1]Plan Indicativo'!AB143</f>
        <v>1</v>
      </c>
      <c r="AE143" s="116">
        <v>0</v>
      </c>
      <c r="AF143" s="113">
        <f>'[4]Plan de Acción-metas'!O43</f>
        <v>0</v>
      </c>
      <c r="AG143" s="113"/>
      <c r="AH143" s="259"/>
      <c r="AI143" s="11" t="str">
        <f t="shared" si="49"/>
        <v xml:space="preserve"> -</v>
      </c>
      <c r="AJ143" s="99" t="str">
        <f t="shared" si="52"/>
        <v xml:space="preserve"> -</v>
      </c>
      <c r="AK143" s="11" t="str">
        <f t="shared" si="56"/>
        <v xml:space="preserve"> -</v>
      </c>
      <c r="AL143" s="75" t="str">
        <f t="shared" si="53"/>
        <v xml:space="preserve"> -</v>
      </c>
      <c r="AM143" s="11" t="str">
        <f t="shared" si="57"/>
        <v xml:space="preserve"> -</v>
      </c>
      <c r="AN143" s="75" t="str">
        <f t="shared" si="54"/>
        <v xml:space="preserve"> -</v>
      </c>
      <c r="AO143" s="11">
        <f t="shared" si="58"/>
        <v>0</v>
      </c>
      <c r="AP143" s="75">
        <f t="shared" si="55"/>
        <v>0</v>
      </c>
      <c r="AQ143" s="12">
        <f t="shared" si="59"/>
        <v>0</v>
      </c>
      <c r="AR143" s="11">
        <f t="shared" ref="AR143:AR149" si="72">+SUM(AE143:AH143)/V143</f>
        <v>0</v>
      </c>
      <c r="AS143" s="100">
        <f t="shared" si="61"/>
        <v>0</v>
      </c>
      <c r="AT143" s="25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20"/>
      <c r="BH143" s="48">
        <f t="shared" si="62"/>
        <v>0</v>
      </c>
      <c r="BI143" s="23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20"/>
      <c r="BW143" s="53">
        <f t="shared" si="63"/>
        <v>0</v>
      </c>
      <c r="BX143" s="54">
        <v>0</v>
      </c>
      <c r="BY143" s="55">
        <v>0</v>
      </c>
      <c r="BZ143" s="62" t="str">
        <f t="shared" si="64"/>
        <v xml:space="preserve"> -</v>
      </c>
      <c r="CA143" s="63" t="str">
        <f t="shared" si="65"/>
        <v xml:space="preserve"> -</v>
      </c>
      <c r="CB143" s="64" t="str">
        <f t="shared" si="66"/>
        <v xml:space="preserve"> -</v>
      </c>
      <c r="CC143" s="23">
        <f>'[4]Plan de Acción-metas'!R43</f>
        <v>0</v>
      </c>
      <c r="CD143" s="7">
        <f>'[4]Plan de Acción-metas'!S43</f>
        <v>0</v>
      </c>
      <c r="CE143" s="7">
        <f>'[4]Plan de Acción-metas'!T43</f>
        <v>0</v>
      </c>
      <c r="CF143" s="7">
        <f>'[4]Plan de Acción-metas'!U43</f>
        <v>0</v>
      </c>
      <c r="CG143" s="7">
        <f>'[4]Plan de Acción-metas'!V43</f>
        <v>0</v>
      </c>
      <c r="CH143" s="7">
        <f>'[4]Plan de Acción-metas'!W43</f>
        <v>0</v>
      </c>
      <c r="CI143" s="7">
        <f>'[4]Plan de Acción-metas'!X43</f>
        <v>0</v>
      </c>
      <c r="CJ143" s="7">
        <f>'[4]Plan de Acción-metas'!Y43</f>
        <v>0</v>
      </c>
      <c r="CK143" s="7">
        <f>'[4]Plan de Acción-metas'!Z43</f>
        <v>0</v>
      </c>
      <c r="CL143" s="7">
        <f>'[4]Plan de Acción-metas'!AA43</f>
        <v>0</v>
      </c>
      <c r="CM143" s="7">
        <f>'[4]Plan de Acción-metas'!AB43</f>
        <v>0</v>
      </c>
      <c r="CN143" s="7">
        <f>'[4]Plan de Acción-metas'!AC43</f>
        <v>0</v>
      </c>
      <c r="CO143" s="7">
        <f>'[4]Plan de Acción-metas'!AD43</f>
        <v>0</v>
      </c>
      <c r="CP143" s="20">
        <f>'[4]Plan de Acción-metas'!AE43</f>
        <v>0</v>
      </c>
      <c r="CQ143" s="48">
        <f t="shared" si="67"/>
        <v>0</v>
      </c>
      <c r="CR143" s="23">
        <f>'[4]Plan de Acción-metas'!AG43</f>
        <v>0</v>
      </c>
      <c r="CS143" s="7">
        <f>'[4]Plan de Acción-metas'!AH43</f>
        <v>0</v>
      </c>
      <c r="CT143" s="7">
        <f>'[4]Plan de Acción-metas'!AI43</f>
        <v>0</v>
      </c>
      <c r="CU143" s="7">
        <f>'[4]Plan de Acción-metas'!AJ43</f>
        <v>0</v>
      </c>
      <c r="CV143" s="7">
        <f>'[4]Plan de Acción-metas'!AK43</f>
        <v>0</v>
      </c>
      <c r="CW143" s="7">
        <f>'[4]Plan de Acción-metas'!AL43</f>
        <v>0</v>
      </c>
      <c r="CX143" s="7">
        <f>'[4]Plan de Acción-metas'!AM43</f>
        <v>0</v>
      </c>
      <c r="CY143" s="7">
        <f>'[4]Plan de Acción-metas'!AN43</f>
        <v>0</v>
      </c>
      <c r="CZ143" s="7">
        <f>'[4]Plan de Acción-metas'!AO43</f>
        <v>0</v>
      </c>
      <c r="DA143" s="7">
        <f>'[4]Plan de Acción-metas'!AP43</f>
        <v>0</v>
      </c>
      <c r="DB143" s="7">
        <f>'[4]Plan de Acción-metas'!AQ43</f>
        <v>0</v>
      </c>
      <c r="DC143" s="7">
        <f>'[4]Plan de Acción-metas'!AR43</f>
        <v>0</v>
      </c>
      <c r="DD143" s="7">
        <f>'[4]Plan de Acción-metas'!AS43</f>
        <v>0</v>
      </c>
      <c r="DE143" s="20">
        <f>'[4]Plan de Acción-metas'!AT43</f>
        <v>0</v>
      </c>
      <c r="DF143" s="53">
        <f t="shared" si="68"/>
        <v>0</v>
      </c>
      <c r="DG143" s="54">
        <f>'[4]Plan de Acción-metas'!AV43</f>
        <v>0</v>
      </c>
      <c r="DH143" s="68">
        <f>'[4]Plan de Acción-metas'!AW43</f>
        <v>0</v>
      </c>
      <c r="DI143" s="69" t="str">
        <f t="shared" si="69"/>
        <v xml:space="preserve"> -</v>
      </c>
      <c r="DJ143" s="63" t="str">
        <f t="shared" si="70"/>
        <v xml:space="preserve"> -</v>
      </c>
      <c r="DK143" s="64" t="str">
        <f t="shared" si="71"/>
        <v xml:space="preserve"> -</v>
      </c>
      <c r="DL143" s="25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8"/>
      <c r="ES143" s="8"/>
      <c r="ET143" s="8"/>
      <c r="EU143" s="9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8"/>
      <c r="GB143" s="8"/>
      <c r="GC143" s="8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8"/>
      <c r="HK143" s="8"/>
      <c r="HL143" s="70"/>
      <c r="HM143" s="72" t="str">
        <f>'[1]Plan Indicativo'!BL143</f>
        <v>Secretaría de Infraestructura</v>
      </c>
    </row>
    <row r="144" spans="1:221" ht="45">
      <c r="A144" s="18">
        <f>'[1]Plan Indicativo'!A144</f>
        <v>136</v>
      </c>
      <c r="B144" s="4" t="str">
        <f>'[1]Plan Indicativo'!B144</f>
        <v>LE-1</v>
      </c>
      <c r="C144" s="5" t="str">
        <f>'[1]Plan Indicativo'!C144</f>
        <v>Territorio seguro que integra</v>
      </c>
      <c r="D144" s="5" t="str">
        <f>'[1]Plan Indicativo'!D144</f>
        <v>Deporte y recreación</v>
      </c>
      <c r="E144" s="4">
        <f>'[1]Plan Indicativo'!E144</f>
        <v>43</v>
      </c>
      <c r="F144" s="6" t="str">
        <f>'[1]Plan Indicativo'!F144</f>
        <v>Disminuir la Pobreza multidimensional 10,2%</v>
      </c>
      <c r="G144" s="6" t="str">
        <f>'[1]Plan Indicativo'!G144</f>
        <v>Incrementar a 103 escenarios deportivos y recreativos en condiciones de calidad para el desarrollo de programas</v>
      </c>
      <c r="H144" s="4" t="str">
        <f>'[1]Plan Indicativo'!H144</f>
        <v>270040001</v>
      </c>
      <c r="I144" s="6" t="str">
        <f>'[1]Plan Indicativo'!I144</f>
        <v>Escenarios deportivos y recreativos en condiciones de calidad para el desarrollo de programas</v>
      </c>
      <c r="J144" s="4">
        <f>'[1]Plan Indicativo'!J144</f>
        <v>98</v>
      </c>
      <c r="K144" s="4">
        <f>'[1]Plan Indicativo'!K144</f>
        <v>103</v>
      </c>
      <c r="L144" s="4" t="str">
        <f>'[1]Plan Indicativo'!L144</f>
        <v>4301</v>
      </c>
      <c r="M144" s="5" t="str">
        <f>'[1]Plan Indicativo'!M144</f>
        <v>Fomento a la recreación, la actividad física y el deporte (4301).</v>
      </c>
      <c r="N144" s="4" t="str">
        <f>'[1]Plan Indicativo'!N144</f>
        <v>4301011</v>
      </c>
      <c r="O144" s="6" t="str">
        <f>'[1]Plan Indicativo'!O144</f>
        <v>Realizar adecuaciones a 4 parques recreativos que tenga en cuenta un enfoque en nuevas disciplinas deportivas.</v>
      </c>
      <c r="P144" s="4">
        <f>'[1]Plan Indicativo'!P144</f>
        <v>430101100</v>
      </c>
      <c r="Q144" s="6" t="str">
        <f>'[1]Plan Indicativo'!Q144</f>
        <v>Parques adecuados (430101100)</v>
      </c>
      <c r="R144" s="4" t="str">
        <f>'[1]Plan Indicativo'!AC144</f>
        <v>Acumulativa</v>
      </c>
      <c r="S144" s="4">
        <f>'[1]Plan Indicativo'!AD144</f>
        <v>3</v>
      </c>
      <c r="T144" s="7">
        <f>'[1]Plan Indicativo'!R144</f>
        <v>0</v>
      </c>
      <c r="U144" s="4" t="str">
        <f>'[1]Plan Indicativo'!S144</f>
        <v>Número</v>
      </c>
      <c r="V144" s="20">
        <f>'[1]Plan Indicativo'!T144</f>
        <v>4</v>
      </c>
      <c r="W144" s="116">
        <f>'[1]Plan Indicativo'!U144</f>
        <v>1</v>
      </c>
      <c r="X144" s="158">
        <f>'[1]Plan Indicativo'!V144</f>
        <v>0.25</v>
      </c>
      <c r="Y144" s="189">
        <f>'[1]Plan Indicativo'!W144</f>
        <v>0</v>
      </c>
      <c r="Z144" s="158">
        <f>'[1]Plan Indicativo'!X144</f>
        <v>0</v>
      </c>
      <c r="AA144" s="113">
        <f>'[1]Plan Indicativo'!Y144</f>
        <v>2</v>
      </c>
      <c r="AB144" s="158">
        <f>'[1]Plan Indicativo'!Z144</f>
        <v>0.5</v>
      </c>
      <c r="AC144" s="113">
        <f>'[1]Plan Indicativo'!AA144</f>
        <v>1</v>
      </c>
      <c r="AD144" s="24">
        <f>'[1]Plan Indicativo'!AB144</f>
        <v>0.25</v>
      </c>
      <c r="AE144" s="260">
        <v>0.5</v>
      </c>
      <c r="AF144" s="261">
        <f>'[4]Plan de Acción-metas'!O44</f>
        <v>0</v>
      </c>
      <c r="AG144" s="261"/>
      <c r="AH144" s="262"/>
      <c r="AI144" s="11">
        <f t="shared" si="49"/>
        <v>0.5</v>
      </c>
      <c r="AJ144" s="99">
        <f t="shared" si="52"/>
        <v>0.5</v>
      </c>
      <c r="AK144" s="11" t="str">
        <f t="shared" si="56"/>
        <v xml:space="preserve"> -</v>
      </c>
      <c r="AL144" s="75" t="str">
        <f t="shared" si="53"/>
        <v xml:space="preserve"> -</v>
      </c>
      <c r="AM144" s="11">
        <f t="shared" si="57"/>
        <v>0</v>
      </c>
      <c r="AN144" s="75">
        <f t="shared" si="54"/>
        <v>0</v>
      </c>
      <c r="AO144" s="11">
        <f t="shared" si="58"/>
        <v>0</v>
      </c>
      <c r="AP144" s="75">
        <f t="shared" si="55"/>
        <v>0</v>
      </c>
      <c r="AQ144" s="12">
        <f t="shared" si="59"/>
        <v>0.125</v>
      </c>
      <c r="AR144" s="11">
        <f t="shared" si="72"/>
        <v>0.125</v>
      </c>
      <c r="AS144" s="100">
        <f t="shared" si="61"/>
        <v>0.125</v>
      </c>
      <c r="AT144" s="25">
        <v>293865600</v>
      </c>
      <c r="AU144" s="7"/>
      <c r="AV144" s="7"/>
      <c r="AW144" s="7"/>
      <c r="AX144" s="7"/>
      <c r="AY144" s="7">
        <v>763414879.84000003</v>
      </c>
      <c r="AZ144" s="7"/>
      <c r="BA144" s="7"/>
      <c r="BB144" s="7"/>
      <c r="BC144" s="7"/>
      <c r="BD144" s="7"/>
      <c r="BE144" s="7"/>
      <c r="BF144" s="7"/>
      <c r="BG144" s="20"/>
      <c r="BH144" s="48">
        <f t="shared" si="62"/>
        <v>1057280479.84</v>
      </c>
      <c r="BI144" s="23">
        <v>247290208</v>
      </c>
      <c r="BJ144" s="7"/>
      <c r="BK144" s="7"/>
      <c r="BL144" s="7"/>
      <c r="BM144" s="7"/>
      <c r="BN144" s="7">
        <v>763409953.84000003</v>
      </c>
      <c r="BO144" s="7"/>
      <c r="BP144" s="7"/>
      <c r="BQ144" s="7"/>
      <c r="BR144" s="7"/>
      <c r="BS144" s="7"/>
      <c r="BT144" s="7"/>
      <c r="BU144" s="7"/>
      <c r="BV144" s="20"/>
      <c r="BW144" s="53">
        <f t="shared" si="63"/>
        <v>1010700161.84</v>
      </c>
      <c r="BX144" s="54">
        <v>823401964.87</v>
      </c>
      <c r="BY144" s="55">
        <v>823401964.87</v>
      </c>
      <c r="BZ144" s="62">
        <f t="shared" si="64"/>
        <v>0.95594327249184707</v>
      </c>
      <c r="CA144" s="63">
        <f t="shared" si="65"/>
        <v>0.77879236453377698</v>
      </c>
      <c r="CB144" s="64">
        <f t="shared" si="66"/>
        <v>0.77879236453377698</v>
      </c>
      <c r="CC144" s="23">
        <f>'[4]Plan de Acción-metas'!R44</f>
        <v>0</v>
      </c>
      <c r="CD144" s="7">
        <f>'[4]Plan de Acción-metas'!S44</f>
        <v>0</v>
      </c>
      <c r="CE144" s="7">
        <f>'[4]Plan de Acción-metas'!T44</f>
        <v>0</v>
      </c>
      <c r="CF144" s="7">
        <f>'[4]Plan de Acción-metas'!U44</f>
        <v>0</v>
      </c>
      <c r="CG144" s="7">
        <f>'[4]Plan de Acción-metas'!V44</f>
        <v>0</v>
      </c>
      <c r="CH144" s="7">
        <f>'[4]Plan de Acción-metas'!W44</f>
        <v>0</v>
      </c>
      <c r="CI144" s="7">
        <f>'[4]Plan de Acción-metas'!X44</f>
        <v>0</v>
      </c>
      <c r="CJ144" s="7">
        <f>'[4]Plan de Acción-metas'!Y44</f>
        <v>0</v>
      </c>
      <c r="CK144" s="7">
        <f>'[4]Plan de Acción-metas'!Z44</f>
        <v>0</v>
      </c>
      <c r="CL144" s="7">
        <f>'[4]Plan de Acción-metas'!AA44</f>
        <v>0</v>
      </c>
      <c r="CM144" s="7">
        <f>'[4]Plan de Acción-metas'!AB44</f>
        <v>0</v>
      </c>
      <c r="CN144" s="7">
        <f>'[4]Plan de Acción-metas'!AC44</f>
        <v>0</v>
      </c>
      <c r="CO144" s="7">
        <f>'[4]Plan de Acción-metas'!AD44</f>
        <v>0</v>
      </c>
      <c r="CP144" s="20">
        <f>'[4]Plan de Acción-metas'!AE44</f>
        <v>0</v>
      </c>
      <c r="CQ144" s="48">
        <f t="shared" si="67"/>
        <v>0</v>
      </c>
      <c r="CR144" s="23">
        <f>'[4]Plan de Acción-metas'!AG44</f>
        <v>0</v>
      </c>
      <c r="CS144" s="7">
        <f>'[4]Plan de Acción-metas'!AH44</f>
        <v>0</v>
      </c>
      <c r="CT144" s="7">
        <f>'[4]Plan de Acción-metas'!AI44</f>
        <v>0</v>
      </c>
      <c r="CU144" s="7">
        <f>'[4]Plan de Acción-metas'!AJ44</f>
        <v>0</v>
      </c>
      <c r="CV144" s="7">
        <f>'[4]Plan de Acción-metas'!AK44</f>
        <v>0</v>
      </c>
      <c r="CW144" s="7">
        <f>'[4]Plan de Acción-metas'!AL44</f>
        <v>0</v>
      </c>
      <c r="CX144" s="7">
        <f>'[4]Plan de Acción-metas'!AM44</f>
        <v>0</v>
      </c>
      <c r="CY144" s="7">
        <f>'[4]Plan de Acción-metas'!AN44</f>
        <v>0</v>
      </c>
      <c r="CZ144" s="7">
        <f>'[4]Plan de Acción-metas'!AO44</f>
        <v>0</v>
      </c>
      <c r="DA144" s="7">
        <f>'[4]Plan de Acción-metas'!AP44</f>
        <v>0</v>
      </c>
      <c r="DB144" s="7">
        <f>'[4]Plan de Acción-metas'!AQ44</f>
        <v>0</v>
      </c>
      <c r="DC144" s="7">
        <f>'[4]Plan de Acción-metas'!AR44</f>
        <v>0</v>
      </c>
      <c r="DD144" s="7">
        <f>'[4]Plan de Acción-metas'!AS44</f>
        <v>0</v>
      </c>
      <c r="DE144" s="20">
        <f>'[4]Plan de Acción-metas'!AT44</f>
        <v>0</v>
      </c>
      <c r="DF144" s="53">
        <f t="shared" si="68"/>
        <v>0</v>
      </c>
      <c r="DG144" s="54">
        <f>'[4]Plan de Acción-metas'!AV44</f>
        <v>0</v>
      </c>
      <c r="DH144" s="68">
        <f>'[4]Plan de Acción-metas'!AW44</f>
        <v>0</v>
      </c>
      <c r="DI144" s="69" t="str">
        <f t="shared" si="69"/>
        <v xml:space="preserve"> -</v>
      </c>
      <c r="DJ144" s="63" t="str">
        <f t="shared" si="70"/>
        <v xml:space="preserve"> -</v>
      </c>
      <c r="DK144" s="64" t="str">
        <f t="shared" si="71"/>
        <v xml:space="preserve"> -</v>
      </c>
      <c r="DL144" s="25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8"/>
      <c r="ES144" s="8"/>
      <c r="ET144" s="8"/>
      <c r="EU144" s="9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8"/>
      <c r="GB144" s="8"/>
      <c r="GC144" s="8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8"/>
      <c r="HK144" s="8"/>
      <c r="HL144" s="70"/>
      <c r="HM144" s="72" t="str">
        <f>'[1]Plan Indicativo'!BL144</f>
        <v>Secretaría de Infraestructura</v>
      </c>
    </row>
    <row r="145" spans="1:221" ht="90">
      <c r="A145" s="18">
        <f>'[1]Plan Indicativo'!A145</f>
        <v>137</v>
      </c>
      <c r="B145" s="4" t="str">
        <f>'[1]Plan Indicativo'!B145</f>
        <v>LE-1</v>
      </c>
      <c r="C145" s="5" t="str">
        <f>'[1]Plan Indicativo'!C145</f>
        <v>Territorio seguro que integra</v>
      </c>
      <c r="D145" s="5" t="str">
        <f>'[1]Plan Indicativo'!D145</f>
        <v>Inclusión social y reconciliación</v>
      </c>
      <c r="E145" s="4">
        <f>'[1]Plan Indicativo'!E145</f>
        <v>41</v>
      </c>
      <c r="F145" s="6" t="str">
        <f>'[1]Plan Indicativo'!F145</f>
        <v>Disminuir la Pobreza multidimensional 10,2%</v>
      </c>
      <c r="G145" s="6" t="str">
        <f>'[1]Plan Indicativo'!G145</f>
        <v>Disminuir a 16%  la poblacion joven que ni estudia ni trabaja</v>
      </c>
      <c r="H145" s="4" t="str">
        <f>'[1]Plan Indicativo'!H145</f>
        <v>160020004</v>
      </c>
      <c r="I145" s="6" t="str">
        <f>'[1]Plan Indicativo'!I145</f>
        <v>Porcentaje de población joven que ni estudia ni trabaja (NINIS)</v>
      </c>
      <c r="J145" s="4">
        <f>'[1]Plan Indicativo'!J145</f>
        <v>17.399999999999999</v>
      </c>
      <c r="K145" s="4">
        <f>'[1]Plan Indicativo'!K145</f>
        <v>16</v>
      </c>
      <c r="L145" s="4" t="str">
        <f>'[1]Plan Indicativo'!L145</f>
        <v>4102</v>
      </c>
      <c r="M145" s="5" t="str">
        <f>'[1]Plan Indicativo'!M145</f>
        <v xml:space="preserve"> Desarrollo integral de la primera infancia a la juventud, y fortalecimiento de las capacidades de las familias de niñas, niños y adolescentes (4102)</v>
      </c>
      <c r="N145" s="4" t="str">
        <f>'[1]Plan Indicativo'!N145</f>
        <v>4102050</v>
      </c>
      <c r="O145" s="6" t="str">
        <f>'[1]Plan Indicativo'!O145</f>
        <v>Mejorar la dotacion de 9 casas de la juventud</v>
      </c>
      <c r="P145" s="4">
        <f>'[1]Plan Indicativo'!P145</f>
        <v>410205000</v>
      </c>
      <c r="Q145" s="6" t="str">
        <f>'[1]Plan Indicativo'!Q145</f>
        <v>Edificaciones de atención a la adolescencia y juventud dotadas (410205000)</v>
      </c>
      <c r="R145" s="4" t="str">
        <f>'[1]Plan Indicativo'!AC145</f>
        <v>Acumulativa</v>
      </c>
      <c r="S145" s="4" t="str">
        <f>'[1]Plan Indicativo'!AD145</f>
        <v>3, 10</v>
      </c>
      <c r="T145" s="7">
        <f>'[1]Plan Indicativo'!R145</f>
        <v>6</v>
      </c>
      <c r="U145" s="4" t="str">
        <f>'[1]Plan Indicativo'!S145</f>
        <v>Número</v>
      </c>
      <c r="V145" s="20">
        <f>'[1]Plan Indicativo'!T145</f>
        <v>9</v>
      </c>
      <c r="W145" s="116">
        <f>'[1]Plan Indicativo'!U145</f>
        <v>2</v>
      </c>
      <c r="X145" s="158">
        <f>'[1]Plan Indicativo'!V145</f>
        <v>0.22222222222222221</v>
      </c>
      <c r="Y145" s="189">
        <f>'[1]Plan Indicativo'!W145</f>
        <v>2</v>
      </c>
      <c r="Z145" s="158">
        <f>'[1]Plan Indicativo'!X145</f>
        <v>0.22222222222222221</v>
      </c>
      <c r="AA145" s="113">
        <f>'[1]Plan Indicativo'!Y145</f>
        <v>2</v>
      </c>
      <c r="AB145" s="158">
        <f>'[1]Plan Indicativo'!Z145</f>
        <v>0.22222222222222221</v>
      </c>
      <c r="AC145" s="113">
        <f>'[1]Plan Indicativo'!AA145</f>
        <v>3</v>
      </c>
      <c r="AD145" s="24">
        <f>'[1]Plan Indicativo'!AB145</f>
        <v>0.33333333333333331</v>
      </c>
      <c r="AE145" s="116">
        <v>2</v>
      </c>
      <c r="AF145" s="113">
        <f>'[5]Plan de Acción-metas'!O17</f>
        <v>2</v>
      </c>
      <c r="AG145" s="113"/>
      <c r="AH145" s="259"/>
      <c r="AI145" s="11">
        <f t="shared" si="49"/>
        <v>1</v>
      </c>
      <c r="AJ145" s="99">
        <f t="shared" si="52"/>
        <v>1</v>
      </c>
      <c r="AK145" s="11">
        <f t="shared" si="56"/>
        <v>1</v>
      </c>
      <c r="AL145" s="75">
        <f t="shared" si="53"/>
        <v>1</v>
      </c>
      <c r="AM145" s="11">
        <f t="shared" si="57"/>
        <v>0</v>
      </c>
      <c r="AN145" s="75">
        <f t="shared" si="54"/>
        <v>0</v>
      </c>
      <c r="AO145" s="11">
        <f t="shared" si="58"/>
        <v>0</v>
      </c>
      <c r="AP145" s="75">
        <f t="shared" si="55"/>
        <v>0</v>
      </c>
      <c r="AQ145" s="12">
        <f t="shared" si="59"/>
        <v>0.44444444444444442</v>
      </c>
      <c r="AR145" s="11">
        <f t="shared" si="72"/>
        <v>0.44444444444444442</v>
      </c>
      <c r="AS145" s="100">
        <f t="shared" si="61"/>
        <v>0.44444444444444442</v>
      </c>
      <c r="AT145" s="25">
        <v>93423730</v>
      </c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20"/>
      <c r="BH145" s="48">
        <f t="shared" si="62"/>
        <v>93423730</v>
      </c>
      <c r="BI145" s="23">
        <v>93423730</v>
      </c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20"/>
      <c r="BW145" s="53">
        <f t="shared" si="63"/>
        <v>93423730</v>
      </c>
      <c r="BX145" s="54">
        <v>0</v>
      </c>
      <c r="BY145" s="55">
        <v>0</v>
      </c>
      <c r="BZ145" s="62">
        <f t="shared" si="64"/>
        <v>1</v>
      </c>
      <c r="CA145" s="63">
        <f t="shared" si="65"/>
        <v>0</v>
      </c>
      <c r="CB145" s="64" t="str">
        <f t="shared" si="66"/>
        <v>0,0%</v>
      </c>
      <c r="CC145" s="23">
        <f>'[5]Plan de Acción-metas'!R17</f>
        <v>79991150</v>
      </c>
      <c r="CD145" s="7">
        <f>'[5]Plan de Acción-metas'!S17</f>
        <v>0</v>
      </c>
      <c r="CE145" s="7">
        <f>'[5]Plan de Acción-metas'!T17</f>
        <v>0</v>
      </c>
      <c r="CF145" s="7">
        <f>'[5]Plan de Acción-metas'!U17</f>
        <v>0</v>
      </c>
      <c r="CG145" s="7">
        <f>'[5]Plan de Acción-metas'!V17</f>
        <v>0</v>
      </c>
      <c r="CH145" s="7">
        <f>'[5]Plan de Acción-metas'!W17</f>
        <v>0</v>
      </c>
      <c r="CI145" s="7">
        <f>'[5]Plan de Acción-metas'!X17</f>
        <v>0</v>
      </c>
      <c r="CJ145" s="7">
        <f>'[5]Plan de Acción-metas'!Y17</f>
        <v>0</v>
      </c>
      <c r="CK145" s="7">
        <f>'[5]Plan de Acción-metas'!Z17</f>
        <v>0</v>
      </c>
      <c r="CL145" s="7">
        <f>'[5]Plan de Acción-metas'!AA17</f>
        <v>0</v>
      </c>
      <c r="CM145" s="7">
        <f>'[5]Plan de Acción-metas'!AB17</f>
        <v>0</v>
      </c>
      <c r="CN145" s="7">
        <f>'[5]Plan de Acción-metas'!AC17</f>
        <v>0</v>
      </c>
      <c r="CO145" s="7">
        <f>'[5]Plan de Acción-metas'!AD17</f>
        <v>0</v>
      </c>
      <c r="CP145" s="20">
        <f>'[5]Plan de Acción-metas'!AE17</f>
        <v>0</v>
      </c>
      <c r="CQ145" s="48">
        <f t="shared" si="67"/>
        <v>79991150</v>
      </c>
      <c r="CR145" s="23">
        <f>'[5]Plan de Acción-metas'!AG17</f>
        <v>79991150</v>
      </c>
      <c r="CS145" s="7">
        <f>'[5]Plan de Acción-metas'!AH17</f>
        <v>0</v>
      </c>
      <c r="CT145" s="7">
        <f>'[5]Plan de Acción-metas'!AI17</f>
        <v>0</v>
      </c>
      <c r="CU145" s="7">
        <f>'[5]Plan de Acción-metas'!AJ17</f>
        <v>0</v>
      </c>
      <c r="CV145" s="7">
        <f>'[5]Plan de Acción-metas'!AK17</f>
        <v>0</v>
      </c>
      <c r="CW145" s="7">
        <f>'[5]Plan de Acción-metas'!AL17</f>
        <v>0</v>
      </c>
      <c r="CX145" s="7">
        <f>'[5]Plan de Acción-metas'!AM17</f>
        <v>0</v>
      </c>
      <c r="CY145" s="7">
        <f>'[5]Plan de Acción-metas'!AN17</f>
        <v>0</v>
      </c>
      <c r="CZ145" s="7">
        <f>'[5]Plan de Acción-metas'!AO17</f>
        <v>0</v>
      </c>
      <c r="DA145" s="7">
        <f>'[5]Plan de Acción-metas'!AP17</f>
        <v>0</v>
      </c>
      <c r="DB145" s="7">
        <f>'[5]Plan de Acción-metas'!AQ17</f>
        <v>0</v>
      </c>
      <c r="DC145" s="7">
        <f>'[5]Plan de Acción-metas'!AR17</f>
        <v>0</v>
      </c>
      <c r="DD145" s="7">
        <f>'[5]Plan de Acción-metas'!AS17</f>
        <v>0</v>
      </c>
      <c r="DE145" s="20">
        <f>'[5]Plan de Acción-metas'!AT17</f>
        <v>0</v>
      </c>
      <c r="DF145" s="53">
        <f t="shared" si="68"/>
        <v>79991150</v>
      </c>
      <c r="DG145" s="54">
        <f>'[5]Plan de Acción-metas'!AV17</f>
        <v>79991150</v>
      </c>
      <c r="DH145" s="68">
        <f>'[5]Plan de Acción-metas'!AW17</f>
        <v>0</v>
      </c>
      <c r="DI145" s="69">
        <f t="shared" si="69"/>
        <v>1</v>
      </c>
      <c r="DJ145" s="63">
        <f t="shared" si="70"/>
        <v>1</v>
      </c>
      <c r="DK145" s="64">
        <f t="shared" si="71"/>
        <v>0</v>
      </c>
      <c r="DL145" s="25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8"/>
      <c r="ES145" s="8"/>
      <c r="ET145" s="8"/>
      <c r="EU145" s="9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8"/>
      <c r="GB145" s="8"/>
      <c r="GC145" s="8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8"/>
      <c r="HK145" s="8"/>
      <c r="HL145" s="70"/>
      <c r="HM145" s="72" t="str">
        <f>'[1]Plan Indicativo'!BL145</f>
        <v>INDERBU</v>
      </c>
    </row>
    <row r="146" spans="1:221" ht="90">
      <c r="A146" s="18">
        <f>'[1]Plan Indicativo'!A146</f>
        <v>138</v>
      </c>
      <c r="B146" s="4" t="str">
        <f>'[1]Plan Indicativo'!B146</f>
        <v>LE-1</v>
      </c>
      <c r="C146" s="5" t="str">
        <f>'[1]Plan Indicativo'!C146</f>
        <v>Territorio seguro que integra</v>
      </c>
      <c r="D146" s="5" t="str">
        <f>'[1]Plan Indicativo'!D146</f>
        <v>Inclusión social y reconciliación</v>
      </c>
      <c r="E146" s="4">
        <f>'[1]Plan Indicativo'!E146</f>
        <v>41</v>
      </c>
      <c r="F146" s="6" t="str">
        <f>'[1]Plan Indicativo'!F146</f>
        <v>Disminuir la Pobreza multidimensional 10,2%</v>
      </c>
      <c r="G146" s="6" t="str">
        <f>'[1]Plan Indicativo'!G146</f>
        <v>Disminuir a 16%  la poblacion joven que ni estudia ni trabaja</v>
      </c>
      <c r="H146" s="4" t="str">
        <f>'[1]Plan Indicativo'!H146</f>
        <v>160020004</v>
      </c>
      <c r="I146" s="6" t="str">
        <f>'[1]Plan Indicativo'!I146</f>
        <v>Porcentaje de población joven que ni estudia ni trabaja (NINIS)</v>
      </c>
      <c r="J146" s="4">
        <f>'[1]Plan Indicativo'!J146</f>
        <v>17.399999999999999</v>
      </c>
      <c r="K146" s="4">
        <f>'[1]Plan Indicativo'!K146</f>
        <v>16</v>
      </c>
      <c r="L146" s="4" t="str">
        <f>'[1]Plan Indicativo'!L146</f>
        <v>4102</v>
      </c>
      <c r="M146" s="5" t="str">
        <f>'[1]Plan Indicativo'!M146</f>
        <v xml:space="preserve"> Desarrollo integral de la primera infancia a la juventud, y fortalecimiento de las capacidades de las familias de niñas, niños y adolescentes (4102)</v>
      </c>
      <c r="N146" s="4" t="str">
        <f>'[1]Plan Indicativo'!N146</f>
        <v>4102042</v>
      </c>
      <c r="O146" s="6" t="str">
        <f>'[1]Plan Indicativo'!O146</f>
        <v>Ejecutar 9 acciones con las comunidades para el fortalecimiento del tejido social y construcción de escenarios protectores de derechos en el municipio</v>
      </c>
      <c r="P146" s="4">
        <f>'[1]Plan Indicativo'!P146</f>
        <v>410204200</v>
      </c>
      <c r="Q146" s="6" t="str">
        <f>'[1]Plan Indicativo'!Q146</f>
        <v>Acciones ejecutadas con las comunidades-redes de apoyo social
 (410204200)</v>
      </c>
      <c r="R146" s="4" t="str">
        <f>'[1]Plan Indicativo'!AC146</f>
        <v>Acumulativa</v>
      </c>
      <c r="S146" s="4" t="str">
        <f>'[1]Plan Indicativo'!AD146</f>
        <v>3, 10</v>
      </c>
      <c r="T146" s="7">
        <f>'[1]Plan Indicativo'!R146</f>
        <v>0</v>
      </c>
      <c r="U146" s="4" t="str">
        <f>'[1]Plan Indicativo'!S146</f>
        <v>Número</v>
      </c>
      <c r="V146" s="20">
        <f>'[1]Plan Indicativo'!T146</f>
        <v>9</v>
      </c>
      <c r="W146" s="116">
        <f>'[1]Plan Indicativo'!U146</f>
        <v>2</v>
      </c>
      <c r="X146" s="158">
        <f>'[1]Plan Indicativo'!V146</f>
        <v>0.22222222222222221</v>
      </c>
      <c r="Y146" s="189">
        <f>'[1]Plan Indicativo'!W146</f>
        <v>2</v>
      </c>
      <c r="Z146" s="158">
        <f>'[1]Plan Indicativo'!X146</f>
        <v>0.22222222222222221</v>
      </c>
      <c r="AA146" s="113">
        <f>'[1]Plan Indicativo'!Y146</f>
        <v>2</v>
      </c>
      <c r="AB146" s="158">
        <f>'[1]Plan Indicativo'!Z146</f>
        <v>0.22222222222222221</v>
      </c>
      <c r="AC146" s="113">
        <f>'[1]Plan Indicativo'!AA146</f>
        <v>3</v>
      </c>
      <c r="AD146" s="24">
        <f>'[1]Plan Indicativo'!AB146</f>
        <v>0.33333333333333331</v>
      </c>
      <c r="AE146" s="116">
        <v>2</v>
      </c>
      <c r="AF146" s="113">
        <f>'[5]Plan de Acción-metas'!O18</f>
        <v>2</v>
      </c>
      <c r="AG146" s="113"/>
      <c r="AH146" s="259"/>
      <c r="AI146" s="11">
        <f t="shared" si="49"/>
        <v>1</v>
      </c>
      <c r="AJ146" s="99">
        <f t="shared" si="52"/>
        <v>1</v>
      </c>
      <c r="AK146" s="11">
        <f t="shared" si="56"/>
        <v>1</v>
      </c>
      <c r="AL146" s="75">
        <f t="shared" si="53"/>
        <v>1</v>
      </c>
      <c r="AM146" s="11">
        <f t="shared" si="57"/>
        <v>0</v>
      </c>
      <c r="AN146" s="75">
        <f t="shared" si="54"/>
        <v>0</v>
      </c>
      <c r="AO146" s="11">
        <f t="shared" si="58"/>
        <v>0</v>
      </c>
      <c r="AP146" s="75">
        <f t="shared" si="55"/>
        <v>0</v>
      </c>
      <c r="AQ146" s="12">
        <f t="shared" si="59"/>
        <v>0.44444444444444442</v>
      </c>
      <c r="AR146" s="11">
        <f t="shared" si="72"/>
        <v>0.44444444444444442</v>
      </c>
      <c r="AS146" s="100">
        <f t="shared" si="61"/>
        <v>0.44444444444444442</v>
      </c>
      <c r="AT146" s="25">
        <v>619000000</v>
      </c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20"/>
      <c r="BH146" s="48">
        <f t="shared" si="62"/>
        <v>619000000</v>
      </c>
      <c r="BI146" s="23">
        <v>597873333</v>
      </c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20"/>
      <c r="BW146" s="53">
        <f t="shared" si="63"/>
        <v>597873333</v>
      </c>
      <c r="BX146" s="54">
        <v>493923255</v>
      </c>
      <c r="BY146" s="55">
        <v>482723255</v>
      </c>
      <c r="BZ146" s="62">
        <f t="shared" si="64"/>
        <v>0.96586968174474963</v>
      </c>
      <c r="CA146" s="63">
        <f t="shared" si="65"/>
        <v>0.79793740710823913</v>
      </c>
      <c r="CB146" s="64">
        <f t="shared" si="66"/>
        <v>0.77984370759289179</v>
      </c>
      <c r="CC146" s="23">
        <f>'[5]Plan de Acción-metas'!R18</f>
        <v>456856600</v>
      </c>
      <c r="CD146" s="7">
        <f>'[5]Plan de Acción-metas'!S18</f>
        <v>0</v>
      </c>
      <c r="CE146" s="7">
        <f>'[5]Plan de Acción-metas'!T18</f>
        <v>0</v>
      </c>
      <c r="CF146" s="7">
        <f>'[5]Plan de Acción-metas'!U18</f>
        <v>0</v>
      </c>
      <c r="CG146" s="7">
        <f>'[5]Plan de Acción-metas'!V18</f>
        <v>0</v>
      </c>
      <c r="CH146" s="7">
        <f>'[5]Plan de Acción-metas'!W18</f>
        <v>0</v>
      </c>
      <c r="CI146" s="7">
        <f>'[5]Plan de Acción-metas'!X18</f>
        <v>0</v>
      </c>
      <c r="CJ146" s="7">
        <f>'[5]Plan de Acción-metas'!Y18</f>
        <v>0</v>
      </c>
      <c r="CK146" s="7">
        <f>'[5]Plan de Acción-metas'!Z18</f>
        <v>0</v>
      </c>
      <c r="CL146" s="7">
        <f>'[5]Plan de Acción-metas'!AA18</f>
        <v>0</v>
      </c>
      <c r="CM146" s="7">
        <f>'[5]Plan de Acción-metas'!AB18</f>
        <v>0</v>
      </c>
      <c r="CN146" s="7">
        <f>'[5]Plan de Acción-metas'!AC18</f>
        <v>0</v>
      </c>
      <c r="CO146" s="7">
        <f>'[5]Plan de Acción-metas'!AD18</f>
        <v>0</v>
      </c>
      <c r="CP146" s="20">
        <f>'[5]Plan de Acción-metas'!AE18</f>
        <v>165684646</v>
      </c>
      <c r="CQ146" s="48">
        <f t="shared" si="67"/>
        <v>622541246</v>
      </c>
      <c r="CR146" s="23">
        <f>'[5]Plan de Acción-metas'!AG18</f>
        <v>450281600</v>
      </c>
      <c r="CS146" s="7">
        <f>'[5]Plan de Acción-metas'!AH18</f>
        <v>0</v>
      </c>
      <c r="CT146" s="7">
        <f>'[5]Plan de Acción-metas'!AI18</f>
        <v>0</v>
      </c>
      <c r="CU146" s="7">
        <f>'[5]Plan de Acción-metas'!AJ18</f>
        <v>0</v>
      </c>
      <c r="CV146" s="7">
        <f>'[5]Plan de Acción-metas'!AK18</f>
        <v>0</v>
      </c>
      <c r="CW146" s="7">
        <f>'[5]Plan de Acción-metas'!AL18</f>
        <v>0</v>
      </c>
      <c r="CX146" s="7">
        <f>'[5]Plan de Acción-metas'!AM18</f>
        <v>0</v>
      </c>
      <c r="CY146" s="7">
        <f>'[5]Plan de Acción-metas'!AN18</f>
        <v>0</v>
      </c>
      <c r="CZ146" s="7">
        <f>'[5]Plan de Acción-metas'!AO18</f>
        <v>0</v>
      </c>
      <c r="DA146" s="7">
        <f>'[5]Plan de Acción-metas'!AP18</f>
        <v>0</v>
      </c>
      <c r="DB146" s="7">
        <f>'[5]Plan de Acción-metas'!AQ18</f>
        <v>0</v>
      </c>
      <c r="DC146" s="7">
        <f>'[5]Plan de Acción-metas'!AR18</f>
        <v>0</v>
      </c>
      <c r="DD146" s="7">
        <f>'[5]Plan de Acción-metas'!AS18</f>
        <v>0</v>
      </c>
      <c r="DE146" s="20">
        <f>'[5]Plan de Acción-metas'!AT18</f>
        <v>144059646</v>
      </c>
      <c r="DF146" s="53">
        <f t="shared" si="68"/>
        <v>594341246</v>
      </c>
      <c r="DG146" s="54">
        <f>'[5]Plan de Acción-metas'!AV18</f>
        <v>585318802</v>
      </c>
      <c r="DH146" s="68">
        <f>'[5]Plan de Acción-metas'!AW18</f>
        <v>471756416</v>
      </c>
      <c r="DI146" s="69">
        <f t="shared" si="69"/>
        <v>0.95470179657782872</v>
      </c>
      <c r="DJ146" s="63">
        <f t="shared" si="70"/>
        <v>0.94020887091551841</v>
      </c>
      <c r="DK146" s="64">
        <f t="shared" si="71"/>
        <v>0.75779142190363402</v>
      </c>
      <c r="DL146" s="25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8"/>
      <c r="ES146" s="8"/>
      <c r="ET146" s="8"/>
      <c r="EU146" s="9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8"/>
      <c r="GB146" s="8"/>
      <c r="GC146" s="8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8"/>
      <c r="HK146" s="8"/>
      <c r="HL146" s="70"/>
      <c r="HM146" s="72" t="str">
        <f>'[1]Plan Indicativo'!BL146</f>
        <v>INDERBU</v>
      </c>
    </row>
    <row r="147" spans="1:221" ht="120">
      <c r="A147" s="18">
        <f>'[1]Plan Indicativo'!A147</f>
        <v>139</v>
      </c>
      <c r="B147" s="4" t="str">
        <f>'[1]Plan Indicativo'!B147</f>
        <v>LE-1</v>
      </c>
      <c r="C147" s="5" t="str">
        <f>'[1]Plan Indicativo'!C147</f>
        <v>Territorio seguro que integra</v>
      </c>
      <c r="D147" s="5" t="str">
        <f>'[1]Plan Indicativo'!D147</f>
        <v>Cultura.</v>
      </c>
      <c r="E147" s="4">
        <f>'[1]Plan Indicativo'!E147</f>
        <v>33</v>
      </c>
      <c r="F147" s="6" t="str">
        <f>'[1]Plan Indicativo'!F147</f>
        <v>Disminuir la Pobreza multidimensional 10,2%</v>
      </c>
      <c r="G147" s="6" t="str">
        <f>'[1]Plan Indicativo'!G147</f>
        <v>Incrementar a 0.6 la tasa de cobertura municipal con beneficiarios de convocatorias públicas y servicios de las culturas, las artes y los saberes</v>
      </c>
      <c r="H147" s="4" t="str">
        <f>'[1]Plan Indicativo'!H147</f>
        <v>270030002</v>
      </c>
      <c r="I147" s="6" t="str">
        <f>'[1]Plan Indicativo'!I147</f>
        <v>Tasa de cobertura municipal con beneficiarios de convocatorias públicas</v>
      </c>
      <c r="J147" s="4" t="str">
        <f>'[1]Plan Indicativo'!J147</f>
        <v>0.49%</v>
      </c>
      <c r="K147" s="4" t="str">
        <f>'[1]Plan Indicativo'!K147</f>
        <v>0.6%</v>
      </c>
      <c r="L147" s="4" t="str">
        <f>'[1]Plan Indicativo'!L147</f>
        <v>3301</v>
      </c>
      <c r="M147" s="5" t="str">
        <f>'[1]Plan Indicativo'!M147</f>
        <v>Promoción y acceso efectivo a procesos culturales y artísticos. (3301)</v>
      </c>
      <c r="N147" s="4" t="str">
        <f>'[1]Plan Indicativo'!N147</f>
        <v>3301054</v>
      </c>
      <c r="O147" s="6" t="str">
        <f>'[1]Plan Indicativo'!O147</f>
        <v>Brindar apoyo financiero al sector artístico y cultural a través de mil (1000) estímulos en convocatorias, nacionales, departamentales y/o municipales para fomentar la creación, investigación, itinerancia, distribución y/o comercialización artística, cultural, creativa y de gestión cultural.</v>
      </c>
      <c r="P147" s="4">
        <f>'[1]Plan Indicativo'!P147</f>
        <v>330105400</v>
      </c>
      <c r="Q147" s="6" t="str">
        <f>'[1]Plan Indicativo'!Q147</f>
        <v>Servicio de apoyo financiero al sector artístico y cultural -estimulos.
  (330105400)</v>
      </c>
      <c r="R147" s="4" t="str">
        <f>'[1]Plan Indicativo'!AC147</f>
        <v>Acumulativa</v>
      </c>
      <c r="S147" s="4" t="str">
        <f>'[1]Plan Indicativo'!AD147</f>
        <v>4, 10</v>
      </c>
      <c r="T147" s="7">
        <f>'[1]Plan Indicativo'!R147</f>
        <v>610</v>
      </c>
      <c r="U147" s="4" t="str">
        <f>'[1]Plan Indicativo'!S147</f>
        <v>Número</v>
      </c>
      <c r="V147" s="20">
        <f>'[1]Plan Indicativo'!T147</f>
        <v>1000</v>
      </c>
      <c r="W147" s="116">
        <f>'[1]Plan Indicativo'!U147</f>
        <v>170</v>
      </c>
      <c r="X147" s="158">
        <f>'[1]Plan Indicativo'!V147</f>
        <v>0.17</v>
      </c>
      <c r="Y147" s="189">
        <f>'[1]Plan Indicativo'!W147</f>
        <v>350</v>
      </c>
      <c r="Z147" s="158">
        <f>'[1]Plan Indicativo'!X147</f>
        <v>0.35</v>
      </c>
      <c r="AA147" s="113">
        <f>'[1]Plan Indicativo'!Y147</f>
        <v>320</v>
      </c>
      <c r="AB147" s="158">
        <f>'[1]Plan Indicativo'!Z147</f>
        <v>0.32</v>
      </c>
      <c r="AC147" s="113">
        <f>'[1]Plan Indicativo'!AA147</f>
        <v>160</v>
      </c>
      <c r="AD147" s="24">
        <f>'[1]Plan Indicativo'!AB147</f>
        <v>0.16</v>
      </c>
      <c r="AE147" s="116">
        <v>170</v>
      </c>
      <c r="AF147" s="113">
        <f>'[8]Plan de Acción-metas'!O15</f>
        <v>356</v>
      </c>
      <c r="AG147" s="113"/>
      <c r="AH147" s="259"/>
      <c r="AI147" s="11">
        <f t="shared" si="49"/>
        <v>1</v>
      </c>
      <c r="AJ147" s="99">
        <f t="shared" si="52"/>
        <v>1</v>
      </c>
      <c r="AK147" s="11">
        <f t="shared" si="56"/>
        <v>1.0171428571428571</v>
      </c>
      <c r="AL147" s="75">
        <f t="shared" si="53"/>
        <v>1</v>
      </c>
      <c r="AM147" s="11">
        <f t="shared" si="57"/>
        <v>0</v>
      </c>
      <c r="AN147" s="75">
        <f t="shared" si="54"/>
        <v>0</v>
      </c>
      <c r="AO147" s="11">
        <f t="shared" si="58"/>
        <v>0</v>
      </c>
      <c r="AP147" s="75">
        <f t="shared" si="55"/>
        <v>0</v>
      </c>
      <c r="AQ147" s="12">
        <f t="shared" si="59"/>
        <v>0.52600000000000002</v>
      </c>
      <c r="AR147" s="11">
        <f t="shared" si="72"/>
        <v>0.52600000000000002</v>
      </c>
      <c r="AS147" s="100">
        <f t="shared" si="61"/>
        <v>0.52600000000000002</v>
      </c>
      <c r="AT147" s="25">
        <v>6457683311.2600002</v>
      </c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20"/>
      <c r="BH147" s="48">
        <f t="shared" si="62"/>
        <v>6457683311.2600002</v>
      </c>
      <c r="BI147" s="23">
        <v>4917732856.0699997</v>
      </c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20"/>
      <c r="BW147" s="53">
        <f t="shared" si="63"/>
        <v>4917732856.0699997</v>
      </c>
      <c r="BX147" s="54">
        <v>4913232849.6000004</v>
      </c>
      <c r="BY147" s="55">
        <v>4861505349.6000004</v>
      </c>
      <c r="BZ147" s="62">
        <f t="shared" si="64"/>
        <v>0.76153205709161187</v>
      </c>
      <c r="CA147" s="63">
        <f t="shared" si="65"/>
        <v>0.76083521175976465</v>
      </c>
      <c r="CB147" s="64">
        <f t="shared" si="66"/>
        <v>0.75282498618710381</v>
      </c>
      <c r="CC147" s="23">
        <f>'[8]Plan de Acción-metas'!R15</f>
        <v>2314163592</v>
      </c>
      <c r="CD147" s="7">
        <f>'[8]Plan de Acción-metas'!S15</f>
        <v>0</v>
      </c>
      <c r="CE147" s="7">
        <f>'[8]Plan de Acción-metas'!T15</f>
        <v>0</v>
      </c>
      <c r="CF147" s="7">
        <f>'[8]Plan de Acción-metas'!U15</f>
        <v>0</v>
      </c>
      <c r="CG147" s="7">
        <f>'[8]Plan de Acción-metas'!V15</f>
        <v>0</v>
      </c>
      <c r="CH147" s="7">
        <f>'[8]Plan de Acción-metas'!W15</f>
        <v>0</v>
      </c>
      <c r="CI147" s="7">
        <f>'[8]Plan de Acción-metas'!X15</f>
        <v>0</v>
      </c>
      <c r="CJ147" s="7">
        <f>'[8]Plan de Acción-metas'!Y15</f>
        <v>0</v>
      </c>
      <c r="CK147" s="7">
        <f>'[8]Plan de Acción-metas'!Z15</f>
        <v>0</v>
      </c>
      <c r="CL147" s="7">
        <f>'[8]Plan de Acción-metas'!AA15</f>
        <v>0</v>
      </c>
      <c r="CM147" s="7">
        <f>'[8]Plan de Acción-metas'!AB15</f>
        <v>0</v>
      </c>
      <c r="CN147" s="7">
        <f>'[8]Plan de Acción-metas'!AC15</f>
        <v>0</v>
      </c>
      <c r="CO147" s="7">
        <f>'[8]Plan de Acción-metas'!AD15</f>
        <v>0</v>
      </c>
      <c r="CP147" s="20">
        <f>'[8]Plan de Acción-metas'!AE15</f>
        <v>6447021693.9599991</v>
      </c>
      <c r="CQ147" s="48">
        <f t="shared" si="67"/>
        <v>8761185285.9599991</v>
      </c>
      <c r="CR147" s="23">
        <f>'[8]Plan de Acción-metas'!AG15</f>
        <v>6841560262.3100004</v>
      </c>
      <c r="CS147" s="7">
        <f>'[8]Plan de Acción-metas'!AH15</f>
        <v>0</v>
      </c>
      <c r="CT147" s="7">
        <f>'[8]Plan de Acción-metas'!AI15</f>
        <v>0</v>
      </c>
      <c r="CU147" s="7">
        <f>'[8]Plan de Acción-metas'!AJ15</f>
        <v>0</v>
      </c>
      <c r="CV147" s="7">
        <f>'[8]Plan de Acción-metas'!AK15</f>
        <v>1790974188.6900001</v>
      </c>
      <c r="CW147" s="7">
        <f>'[8]Plan de Acción-metas'!AL15</f>
        <v>0</v>
      </c>
      <c r="CX147" s="7">
        <f>'[8]Plan de Acción-metas'!AM15</f>
        <v>0</v>
      </c>
      <c r="CY147" s="7">
        <f>'[8]Plan de Acción-metas'!AN15</f>
        <v>0</v>
      </c>
      <c r="CZ147" s="7">
        <f>'[8]Plan de Acción-metas'!AO15</f>
        <v>0</v>
      </c>
      <c r="DA147" s="7">
        <f>'[8]Plan de Acción-metas'!AP15</f>
        <v>0</v>
      </c>
      <c r="DB147" s="7">
        <f>'[8]Plan de Acción-metas'!AQ15</f>
        <v>0</v>
      </c>
      <c r="DC147" s="7">
        <f>'[8]Plan de Acción-metas'!AR15</f>
        <v>0</v>
      </c>
      <c r="DD147" s="7">
        <f>'[8]Plan de Acción-metas'!AS15</f>
        <v>0</v>
      </c>
      <c r="DE147" s="20">
        <f>'[8]Plan de Acción-metas'!AT15</f>
        <v>0</v>
      </c>
      <c r="DF147" s="53">
        <f t="shared" si="68"/>
        <v>8632534451</v>
      </c>
      <c r="DG147" s="54">
        <f>'[8]Plan de Acción-metas'!AV15</f>
        <v>8632534451</v>
      </c>
      <c r="DH147" s="68">
        <f>'[8]Plan de Acción-metas'!AW15</f>
        <v>8410029288</v>
      </c>
      <c r="DI147" s="69">
        <f t="shared" si="69"/>
        <v>0.98531581849248584</v>
      </c>
      <c r="DJ147" s="63">
        <f t="shared" si="70"/>
        <v>0.98531581849248584</v>
      </c>
      <c r="DK147" s="64">
        <f t="shared" si="71"/>
        <v>0.95991912207099028</v>
      </c>
      <c r="DL147" s="25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8"/>
      <c r="ES147" s="8"/>
      <c r="ET147" s="8"/>
      <c r="EU147" s="9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8"/>
      <c r="GB147" s="8"/>
      <c r="GC147" s="8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8"/>
      <c r="HK147" s="8"/>
      <c r="HL147" s="70"/>
      <c r="HM147" s="72" t="str">
        <f>'[1]Plan Indicativo'!BL147</f>
        <v>IMCT</v>
      </c>
    </row>
    <row r="148" spans="1:221" ht="60">
      <c r="A148" s="18">
        <f>'[1]Plan Indicativo'!A148</f>
        <v>140</v>
      </c>
      <c r="B148" s="4" t="str">
        <f>'[1]Plan Indicativo'!B148</f>
        <v>LE-1</v>
      </c>
      <c r="C148" s="5" t="str">
        <f>'[1]Plan Indicativo'!C148</f>
        <v>Territorio seguro que integra</v>
      </c>
      <c r="D148" s="5" t="str">
        <f>'[1]Plan Indicativo'!D148</f>
        <v>Cultura.</v>
      </c>
      <c r="E148" s="4">
        <f>'[1]Plan Indicativo'!E148</f>
        <v>33</v>
      </c>
      <c r="F148" s="6" t="str">
        <f>'[1]Plan Indicativo'!F148</f>
        <v>Disminuir la Pobreza multidimensional 10,2%</v>
      </c>
      <c r="G148" s="6" t="str">
        <f>'[1]Plan Indicativo'!G148</f>
        <v>Incrementar a 0.6 la tasa de cobertura municipal con beneficiarios de convocatorias públicas y servicios de las culturas, las artes y los saberes</v>
      </c>
      <c r="H148" s="4" t="str">
        <f>'[1]Plan Indicativo'!H148</f>
        <v>270030002</v>
      </c>
      <c r="I148" s="6" t="str">
        <f>'[1]Plan Indicativo'!I148</f>
        <v>Tasa de cobertura municipal con beneficiarios de convocatorias públicas</v>
      </c>
      <c r="J148" s="4" t="str">
        <f>'[1]Plan Indicativo'!J148</f>
        <v>0.49%</v>
      </c>
      <c r="K148" s="4" t="str">
        <f>'[1]Plan Indicativo'!K148</f>
        <v>0.6%</v>
      </c>
      <c r="L148" s="4" t="str">
        <f>'[1]Plan Indicativo'!L148</f>
        <v>3301</v>
      </c>
      <c r="M148" s="5" t="str">
        <f>'[1]Plan Indicativo'!M148</f>
        <v>Promoción y acceso efectivo a procesos culturales y artísticos. (3301)</v>
      </c>
      <c r="N148" s="4" t="str">
        <f>'[1]Plan Indicativo'!N148</f>
        <v>3301073</v>
      </c>
      <c r="O148" s="6" t="str">
        <f>'[1]Plan Indicativo'!O148</f>
        <v>Fortalecer tres (3) servicios de circulación artística y cultural a través del territorio Cultural, creativo, turístico y de los saberes</v>
      </c>
      <c r="P148" s="4">
        <f>'[1]Plan Indicativo'!P148</f>
        <v>330107300</v>
      </c>
      <c r="Q148" s="6" t="str">
        <f>'[1]Plan Indicativo'!Q148</f>
        <v>Servicio de circulación artística y cultural 
  (330107300)</v>
      </c>
      <c r="R148" s="4" t="str">
        <f>'[1]Plan Indicativo'!AC148</f>
        <v>Acumulativa</v>
      </c>
      <c r="S148" s="4" t="str">
        <f>'[1]Plan Indicativo'!AD148</f>
        <v>4, 10</v>
      </c>
      <c r="T148" s="7">
        <f>'[1]Plan Indicativo'!R148</f>
        <v>2</v>
      </c>
      <c r="U148" s="4" t="str">
        <f>'[1]Plan Indicativo'!S148</f>
        <v>Número</v>
      </c>
      <c r="V148" s="20">
        <f>'[1]Plan Indicativo'!T148</f>
        <v>3</v>
      </c>
      <c r="W148" s="116">
        <f>'[1]Plan Indicativo'!U148</f>
        <v>0</v>
      </c>
      <c r="X148" s="158">
        <f>'[1]Plan Indicativo'!V148</f>
        <v>0</v>
      </c>
      <c r="Y148" s="189">
        <f>'[1]Plan Indicativo'!W148</f>
        <v>2</v>
      </c>
      <c r="Z148" s="158">
        <f>'[1]Plan Indicativo'!X148</f>
        <v>0.66666666666666663</v>
      </c>
      <c r="AA148" s="113">
        <f>'[1]Plan Indicativo'!Y148</f>
        <v>1</v>
      </c>
      <c r="AB148" s="158">
        <f>'[1]Plan Indicativo'!Z148</f>
        <v>0.33333333333333331</v>
      </c>
      <c r="AC148" s="113">
        <f>'[1]Plan Indicativo'!AA148</f>
        <v>0</v>
      </c>
      <c r="AD148" s="24">
        <f>'[1]Plan Indicativo'!AB148</f>
        <v>0</v>
      </c>
      <c r="AE148" s="116">
        <v>0</v>
      </c>
      <c r="AF148" s="113">
        <f>'[8]Plan de Acción-metas'!O16</f>
        <v>2</v>
      </c>
      <c r="AG148" s="113"/>
      <c r="AH148" s="259"/>
      <c r="AI148" s="11" t="str">
        <f t="shared" si="49"/>
        <v xml:space="preserve"> -</v>
      </c>
      <c r="AJ148" s="99" t="str">
        <f t="shared" si="52"/>
        <v xml:space="preserve"> -</v>
      </c>
      <c r="AK148" s="11">
        <f t="shared" si="56"/>
        <v>1</v>
      </c>
      <c r="AL148" s="75">
        <f t="shared" si="53"/>
        <v>1</v>
      </c>
      <c r="AM148" s="11">
        <f t="shared" si="57"/>
        <v>0</v>
      </c>
      <c r="AN148" s="75">
        <f t="shared" si="54"/>
        <v>0</v>
      </c>
      <c r="AO148" s="11" t="str">
        <f t="shared" si="58"/>
        <v xml:space="preserve"> -</v>
      </c>
      <c r="AP148" s="75" t="str">
        <f t="shared" si="55"/>
        <v xml:space="preserve"> -</v>
      </c>
      <c r="AQ148" s="12">
        <f t="shared" si="59"/>
        <v>0.66666666666666663</v>
      </c>
      <c r="AR148" s="11">
        <f t="shared" si="72"/>
        <v>0.66666666666666663</v>
      </c>
      <c r="AS148" s="100">
        <f t="shared" si="61"/>
        <v>0.66666666666666663</v>
      </c>
      <c r="AT148" s="25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20"/>
      <c r="BH148" s="48">
        <f t="shared" si="62"/>
        <v>0</v>
      </c>
      <c r="BI148" s="23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20"/>
      <c r="BW148" s="53">
        <f t="shared" si="63"/>
        <v>0</v>
      </c>
      <c r="BX148" s="54">
        <v>0</v>
      </c>
      <c r="BY148" s="55">
        <v>0</v>
      </c>
      <c r="BZ148" s="62" t="str">
        <f t="shared" si="64"/>
        <v xml:space="preserve"> -</v>
      </c>
      <c r="CA148" s="63" t="str">
        <f t="shared" si="65"/>
        <v xml:space="preserve"> -</v>
      </c>
      <c r="CB148" s="64" t="str">
        <f t="shared" si="66"/>
        <v xml:space="preserve"> -</v>
      </c>
      <c r="CC148" s="23">
        <f>'[8]Plan de Acción-metas'!R16</f>
        <v>0</v>
      </c>
      <c r="CD148" s="7">
        <f>'[8]Plan de Acción-metas'!S16</f>
        <v>0</v>
      </c>
      <c r="CE148" s="7">
        <f>'[8]Plan de Acción-metas'!T16</f>
        <v>0</v>
      </c>
      <c r="CF148" s="7">
        <f>'[8]Plan de Acción-metas'!U16</f>
        <v>0</v>
      </c>
      <c r="CG148" s="7">
        <f>'[8]Plan de Acción-metas'!V16</f>
        <v>0</v>
      </c>
      <c r="CH148" s="7">
        <f>'[8]Plan de Acción-metas'!W16</f>
        <v>0</v>
      </c>
      <c r="CI148" s="7">
        <f>'[8]Plan de Acción-metas'!X16</f>
        <v>0</v>
      </c>
      <c r="CJ148" s="7">
        <f>'[8]Plan de Acción-metas'!Y16</f>
        <v>0</v>
      </c>
      <c r="CK148" s="7">
        <f>'[8]Plan de Acción-metas'!Z16</f>
        <v>0</v>
      </c>
      <c r="CL148" s="7">
        <f>'[8]Plan de Acción-metas'!AA16</f>
        <v>0</v>
      </c>
      <c r="CM148" s="7">
        <f>'[8]Plan de Acción-metas'!AB16</f>
        <v>0</v>
      </c>
      <c r="CN148" s="7">
        <f>'[8]Plan de Acción-metas'!AC16</f>
        <v>0</v>
      </c>
      <c r="CO148" s="7">
        <f>'[8]Plan de Acción-metas'!AD16</f>
        <v>0</v>
      </c>
      <c r="CP148" s="20">
        <f>'[8]Plan de Acción-metas'!AE16</f>
        <v>50000000</v>
      </c>
      <c r="CQ148" s="48">
        <f t="shared" si="67"/>
        <v>50000000</v>
      </c>
      <c r="CR148" s="23">
        <f>'[8]Plan de Acción-metas'!AG16</f>
        <v>50000000</v>
      </c>
      <c r="CS148" s="7">
        <f>'[8]Plan de Acción-metas'!AH16</f>
        <v>0</v>
      </c>
      <c r="CT148" s="7">
        <f>'[8]Plan de Acción-metas'!AI16</f>
        <v>0</v>
      </c>
      <c r="CU148" s="7">
        <f>'[8]Plan de Acción-metas'!AJ16</f>
        <v>0</v>
      </c>
      <c r="CV148" s="7">
        <f>'[8]Plan de Acción-metas'!AK16</f>
        <v>0</v>
      </c>
      <c r="CW148" s="7">
        <f>'[8]Plan de Acción-metas'!AL16</f>
        <v>0</v>
      </c>
      <c r="CX148" s="7">
        <f>'[8]Plan de Acción-metas'!AM16</f>
        <v>0</v>
      </c>
      <c r="CY148" s="7">
        <f>'[8]Plan de Acción-metas'!AN16</f>
        <v>0</v>
      </c>
      <c r="CZ148" s="7">
        <f>'[8]Plan de Acción-metas'!AO16</f>
        <v>0</v>
      </c>
      <c r="DA148" s="7">
        <f>'[8]Plan de Acción-metas'!AP16</f>
        <v>0</v>
      </c>
      <c r="DB148" s="7">
        <f>'[8]Plan de Acción-metas'!AQ16</f>
        <v>0</v>
      </c>
      <c r="DC148" s="7">
        <f>'[8]Plan de Acción-metas'!AR16</f>
        <v>0</v>
      </c>
      <c r="DD148" s="7">
        <f>'[8]Plan de Acción-metas'!AS16</f>
        <v>0</v>
      </c>
      <c r="DE148" s="20">
        <f>'[8]Plan de Acción-metas'!AT16</f>
        <v>0</v>
      </c>
      <c r="DF148" s="53">
        <f t="shared" si="68"/>
        <v>50000000</v>
      </c>
      <c r="DG148" s="54">
        <f>'[8]Plan de Acción-metas'!AV16</f>
        <v>50000000</v>
      </c>
      <c r="DH148" s="68">
        <f>'[8]Plan de Acción-metas'!AW16</f>
        <v>50000000</v>
      </c>
      <c r="DI148" s="69">
        <f t="shared" si="69"/>
        <v>1</v>
      </c>
      <c r="DJ148" s="63">
        <f t="shared" si="70"/>
        <v>1</v>
      </c>
      <c r="DK148" s="64">
        <f t="shared" si="71"/>
        <v>1</v>
      </c>
      <c r="DL148" s="25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8"/>
      <c r="ES148" s="8"/>
      <c r="ET148" s="8"/>
      <c r="EU148" s="9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8"/>
      <c r="GB148" s="8"/>
      <c r="GC148" s="8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8"/>
      <c r="HK148" s="8"/>
      <c r="HL148" s="70"/>
      <c r="HM148" s="72" t="str">
        <f>'[1]Plan Indicativo'!BL148</f>
        <v>IMCT</v>
      </c>
    </row>
    <row r="149" spans="1:221" ht="75">
      <c r="A149" s="18">
        <f>'[1]Plan Indicativo'!A149</f>
        <v>141</v>
      </c>
      <c r="B149" s="4" t="str">
        <f>'[1]Plan Indicativo'!B149</f>
        <v>LE-1</v>
      </c>
      <c r="C149" s="5" t="str">
        <f>'[1]Plan Indicativo'!C149</f>
        <v>Territorio seguro que integra</v>
      </c>
      <c r="D149" s="5" t="str">
        <f>'[1]Plan Indicativo'!D149</f>
        <v>Cultura.</v>
      </c>
      <c r="E149" s="4">
        <f>'[1]Plan Indicativo'!E149</f>
        <v>33</v>
      </c>
      <c r="F149" s="6" t="str">
        <f>'[1]Plan Indicativo'!F149</f>
        <v>Disminuir la Pobreza multidimensional 10,2%</v>
      </c>
      <c r="G149" s="6" t="str">
        <f>'[1]Plan Indicativo'!G149</f>
        <v>Incrementar a 0.6 la tasa de cobertura municipal con beneficiarios de convocatorias públicas y servicios de las culturas, las artes y los saberes</v>
      </c>
      <c r="H149" s="4" t="str">
        <f>'[1]Plan Indicativo'!H149</f>
        <v>270030002</v>
      </c>
      <c r="I149" s="6" t="str">
        <f>'[1]Plan Indicativo'!I149</f>
        <v>Tasa de cobertura municipal con beneficiarios de convocatorias públicas</v>
      </c>
      <c r="J149" s="4" t="str">
        <f>'[1]Plan Indicativo'!J149</f>
        <v>0.49%</v>
      </c>
      <c r="K149" s="4" t="str">
        <f>'[1]Plan Indicativo'!K149</f>
        <v>0.6%</v>
      </c>
      <c r="L149" s="4" t="str">
        <f>'[1]Plan Indicativo'!L149</f>
        <v>3301</v>
      </c>
      <c r="M149" s="5" t="str">
        <f>'[1]Plan Indicativo'!M149</f>
        <v>Promoción y acceso efectivo a procesos culturales y artísticos. (3301)</v>
      </c>
      <c r="N149" s="4" t="str">
        <f>'[1]Plan Indicativo'!N149</f>
        <v>3301129</v>
      </c>
      <c r="O149" s="6" t="str">
        <f>'[1]Plan Indicativo'!O149</f>
        <v>Realizar cinco (5) Documentos de Planeación  elaborados, actualizados e implementados para el desarrollo de un territorio cultural y turistico de Bucaramanga.</v>
      </c>
      <c r="P149" s="4">
        <f>'[1]Plan Indicativo'!P149</f>
        <v>330112900</v>
      </c>
      <c r="Q149" s="6" t="str">
        <f>'[1]Plan Indicativo'!Q149</f>
        <v>Documentos de planeación 
  (330112900)</v>
      </c>
      <c r="R149" s="4" t="str">
        <f>'[1]Plan Indicativo'!AC149</f>
        <v>Acumulativa</v>
      </c>
      <c r="S149" s="4" t="str">
        <f>'[1]Plan Indicativo'!AD149</f>
        <v>4, 10</v>
      </c>
      <c r="T149" s="7">
        <f>'[1]Plan Indicativo'!R149</f>
        <v>1</v>
      </c>
      <c r="U149" s="4" t="str">
        <f>'[1]Plan Indicativo'!S149</f>
        <v>Número</v>
      </c>
      <c r="V149" s="20">
        <f>'[1]Plan Indicativo'!T149</f>
        <v>5</v>
      </c>
      <c r="W149" s="116">
        <f>'[1]Plan Indicativo'!U149</f>
        <v>1</v>
      </c>
      <c r="X149" s="158">
        <f>'[1]Plan Indicativo'!V149</f>
        <v>0.2</v>
      </c>
      <c r="Y149" s="189">
        <f>'[1]Plan Indicativo'!W149</f>
        <v>2</v>
      </c>
      <c r="Z149" s="158">
        <f>'[1]Plan Indicativo'!X149</f>
        <v>0.4</v>
      </c>
      <c r="AA149" s="113">
        <f>'[1]Plan Indicativo'!Y149</f>
        <v>1</v>
      </c>
      <c r="AB149" s="158">
        <f>'[1]Plan Indicativo'!Z149</f>
        <v>0.2</v>
      </c>
      <c r="AC149" s="113">
        <f>'[1]Plan Indicativo'!AA149</f>
        <v>1</v>
      </c>
      <c r="AD149" s="24">
        <f>'[1]Plan Indicativo'!AB149</f>
        <v>0.2</v>
      </c>
      <c r="AE149" s="116">
        <v>1</v>
      </c>
      <c r="AF149" s="113">
        <f>'[8]Plan de Acción-metas'!O17</f>
        <v>2</v>
      </c>
      <c r="AG149" s="113"/>
      <c r="AH149" s="259"/>
      <c r="AI149" s="11">
        <f t="shared" si="49"/>
        <v>1</v>
      </c>
      <c r="AJ149" s="99">
        <f t="shared" si="52"/>
        <v>1</v>
      </c>
      <c r="AK149" s="11">
        <f t="shared" si="56"/>
        <v>1</v>
      </c>
      <c r="AL149" s="75">
        <f t="shared" si="53"/>
        <v>1</v>
      </c>
      <c r="AM149" s="11">
        <f t="shared" si="57"/>
        <v>0</v>
      </c>
      <c r="AN149" s="75">
        <f t="shared" si="54"/>
        <v>0</v>
      </c>
      <c r="AO149" s="11">
        <f t="shared" si="58"/>
        <v>0</v>
      </c>
      <c r="AP149" s="75">
        <f t="shared" si="55"/>
        <v>0</v>
      </c>
      <c r="AQ149" s="12">
        <f t="shared" si="59"/>
        <v>0.6</v>
      </c>
      <c r="AR149" s="11">
        <f t="shared" si="72"/>
        <v>0.6</v>
      </c>
      <c r="AS149" s="100">
        <f t="shared" si="61"/>
        <v>0.6</v>
      </c>
      <c r="AT149" s="25">
        <v>30000000</v>
      </c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20"/>
      <c r="BH149" s="48">
        <f t="shared" si="62"/>
        <v>30000000</v>
      </c>
      <c r="BI149" s="23">
        <v>23250000</v>
      </c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20"/>
      <c r="BW149" s="53">
        <f t="shared" si="63"/>
        <v>23250000</v>
      </c>
      <c r="BX149" s="54">
        <v>23250000</v>
      </c>
      <c r="BY149" s="55">
        <v>23250000</v>
      </c>
      <c r="BZ149" s="62">
        <f t="shared" si="64"/>
        <v>0.77500000000000002</v>
      </c>
      <c r="CA149" s="63">
        <f t="shared" si="65"/>
        <v>0.77500000000000002</v>
      </c>
      <c r="CB149" s="64">
        <f t="shared" si="66"/>
        <v>0.77500000000000002</v>
      </c>
      <c r="CC149" s="23">
        <f>'[8]Plan de Acción-metas'!R17</f>
        <v>32000000</v>
      </c>
      <c r="CD149" s="7">
        <f>'[8]Plan de Acción-metas'!S17</f>
        <v>0</v>
      </c>
      <c r="CE149" s="7">
        <f>'[8]Plan de Acción-metas'!T17</f>
        <v>0</v>
      </c>
      <c r="CF149" s="7">
        <f>'[8]Plan de Acción-metas'!U17</f>
        <v>0</v>
      </c>
      <c r="CG149" s="7">
        <f>'[8]Plan de Acción-metas'!V17</f>
        <v>0</v>
      </c>
      <c r="CH149" s="7">
        <f>'[8]Plan de Acción-metas'!W17</f>
        <v>0</v>
      </c>
      <c r="CI149" s="7">
        <f>'[8]Plan de Acción-metas'!X17</f>
        <v>0</v>
      </c>
      <c r="CJ149" s="7">
        <f>'[8]Plan de Acción-metas'!Y17</f>
        <v>0</v>
      </c>
      <c r="CK149" s="7">
        <f>'[8]Plan de Acción-metas'!Z17</f>
        <v>0</v>
      </c>
      <c r="CL149" s="7">
        <f>'[8]Plan de Acción-metas'!AA17</f>
        <v>0</v>
      </c>
      <c r="CM149" s="7">
        <f>'[8]Plan de Acción-metas'!AB17</f>
        <v>0</v>
      </c>
      <c r="CN149" s="7">
        <f>'[8]Plan de Acción-metas'!AC17</f>
        <v>0</v>
      </c>
      <c r="CO149" s="7">
        <f>'[8]Plan de Acción-metas'!AD17</f>
        <v>0</v>
      </c>
      <c r="CP149" s="20">
        <f>'[8]Plan de Acción-metas'!AE17</f>
        <v>21000000</v>
      </c>
      <c r="CQ149" s="48">
        <f t="shared" si="67"/>
        <v>53000000</v>
      </c>
      <c r="CR149" s="23">
        <f>'[8]Plan de Acción-metas'!AG17</f>
        <v>52998179.200000003</v>
      </c>
      <c r="CS149" s="7">
        <f>'[8]Plan de Acción-metas'!AH17</f>
        <v>0</v>
      </c>
      <c r="CT149" s="7">
        <f>'[8]Plan de Acción-metas'!AI17</f>
        <v>0</v>
      </c>
      <c r="CU149" s="7">
        <f>'[8]Plan de Acción-metas'!AJ17</f>
        <v>0</v>
      </c>
      <c r="CV149" s="7">
        <f>'[8]Plan de Acción-metas'!AK17</f>
        <v>0</v>
      </c>
      <c r="CW149" s="7">
        <f>'[8]Plan de Acción-metas'!AL17</f>
        <v>0</v>
      </c>
      <c r="CX149" s="7">
        <f>'[8]Plan de Acción-metas'!AM17</f>
        <v>0</v>
      </c>
      <c r="CY149" s="7">
        <f>'[8]Plan de Acción-metas'!AN17</f>
        <v>0</v>
      </c>
      <c r="CZ149" s="7">
        <f>'[8]Plan de Acción-metas'!AO17</f>
        <v>0</v>
      </c>
      <c r="DA149" s="7">
        <f>'[8]Plan de Acción-metas'!AP17</f>
        <v>0</v>
      </c>
      <c r="DB149" s="7">
        <f>'[8]Plan de Acción-metas'!AQ17</f>
        <v>0</v>
      </c>
      <c r="DC149" s="7">
        <f>'[8]Plan de Acción-metas'!AR17</f>
        <v>0</v>
      </c>
      <c r="DD149" s="7">
        <f>'[8]Plan de Acción-metas'!AS17</f>
        <v>0</v>
      </c>
      <c r="DE149" s="20">
        <f>'[8]Plan de Acción-metas'!AT17</f>
        <v>0</v>
      </c>
      <c r="DF149" s="53">
        <f t="shared" si="68"/>
        <v>52998179.200000003</v>
      </c>
      <c r="DG149" s="54">
        <f>'[8]Plan de Acción-metas'!AV17</f>
        <v>52998179.200000003</v>
      </c>
      <c r="DH149" s="68">
        <f>'[8]Plan de Acción-metas'!AW17</f>
        <v>52998179.200000003</v>
      </c>
      <c r="DI149" s="69">
        <f t="shared" si="69"/>
        <v>0.9999656452830189</v>
      </c>
      <c r="DJ149" s="63">
        <f t="shared" si="70"/>
        <v>0.9999656452830189</v>
      </c>
      <c r="DK149" s="64">
        <f t="shared" si="71"/>
        <v>0.9999656452830189</v>
      </c>
      <c r="DL149" s="25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8"/>
      <c r="ES149" s="8"/>
      <c r="ET149" s="8"/>
      <c r="EU149" s="9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8"/>
      <c r="GB149" s="8"/>
      <c r="GC149" s="8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8"/>
      <c r="HK149" s="8"/>
      <c r="HL149" s="70"/>
      <c r="HM149" s="72" t="str">
        <f>'[1]Plan Indicativo'!BL149</f>
        <v>IMCT</v>
      </c>
    </row>
    <row r="150" spans="1:221" ht="105">
      <c r="A150" s="18">
        <f>'[1]Plan Indicativo'!A150</f>
        <v>142</v>
      </c>
      <c r="B150" s="4" t="str">
        <f>'[1]Plan Indicativo'!B150</f>
        <v>LE-1</v>
      </c>
      <c r="C150" s="5" t="str">
        <f>'[1]Plan Indicativo'!C150</f>
        <v>Territorio seguro que integra</v>
      </c>
      <c r="D150" s="5" t="str">
        <f>'[1]Plan Indicativo'!D150</f>
        <v>Cultura.</v>
      </c>
      <c r="E150" s="4">
        <f>'[1]Plan Indicativo'!E150</f>
        <v>33</v>
      </c>
      <c r="F150" s="6" t="str">
        <f>'[1]Plan Indicativo'!F150</f>
        <v>Disminuir la Pobreza multidimensional 10,2%</v>
      </c>
      <c r="G150" s="6" t="str">
        <f>'[1]Plan Indicativo'!G150</f>
        <v>Incrementar a 0.6 la tasa de cobertura municipal con beneficiarios de convocatorias públicas y servicios de las culturas, las artes y los saberes</v>
      </c>
      <c r="H150" s="4" t="str">
        <f>'[1]Plan Indicativo'!H150</f>
        <v>270030002</v>
      </c>
      <c r="I150" s="6" t="str">
        <f>'[1]Plan Indicativo'!I150</f>
        <v>Tasa de cobertura municipal con beneficiarios de convocatorias públicas</v>
      </c>
      <c r="J150" s="4" t="str">
        <f>'[1]Plan Indicativo'!J150</f>
        <v>0.49%</v>
      </c>
      <c r="K150" s="4" t="str">
        <f>'[1]Plan Indicativo'!K150</f>
        <v>0.6%</v>
      </c>
      <c r="L150" s="4" t="str">
        <f>'[1]Plan Indicativo'!L150</f>
        <v>3301</v>
      </c>
      <c r="M150" s="5" t="str">
        <f>'[1]Plan Indicativo'!M150</f>
        <v>Promoción y acceso efectivo a procesos culturales y artísticos. (3301)</v>
      </c>
      <c r="N150" s="4" t="str">
        <f>'[1]Plan Indicativo'!N150</f>
        <v>3301087</v>
      </c>
      <c r="O150" s="6" t="str">
        <f>'[1]Plan Indicativo'!O150</f>
        <v>Implementar 2 servicios de educación informal en áreas artísticas y culturales en la Biblioteca Gabriel Turbay y sus bibliotecas satélites y estrategias digitales y didácticas a través del fomento de las habilidades de lectura, escritura y oralidad en la ciudad de Bucaramanga.</v>
      </c>
      <c r="P150" s="4">
        <f>'[1]Plan Indicativo'!P150</f>
        <v>330108700</v>
      </c>
      <c r="Q150" s="6" t="str">
        <f>'[1]Plan Indicativo'!Q150</f>
        <v>Servicio de educación informal en áreas artísticas y culturales 
  (330108700)</v>
      </c>
      <c r="R150" s="4" t="str">
        <f>'[1]Plan Indicativo'!AC150</f>
        <v>No Acumulativa</v>
      </c>
      <c r="S150" s="4">
        <f>'[1]Plan Indicativo'!AD150</f>
        <v>4.0999999999999996</v>
      </c>
      <c r="T150" s="7">
        <f>'[1]Plan Indicativo'!R150</f>
        <v>1</v>
      </c>
      <c r="U150" s="4" t="str">
        <f>'[1]Plan Indicativo'!S150</f>
        <v>Número</v>
      </c>
      <c r="V150" s="20">
        <f>'[1]Plan Indicativo'!T150</f>
        <v>2</v>
      </c>
      <c r="W150" s="116">
        <f>'[1]Plan Indicativo'!U150</f>
        <v>2</v>
      </c>
      <c r="X150" s="158">
        <f>'[1]Plan Indicativo'!V150</f>
        <v>0.25</v>
      </c>
      <c r="Y150" s="189">
        <f>'[1]Plan Indicativo'!W150</f>
        <v>2</v>
      </c>
      <c r="Z150" s="158">
        <f>'[1]Plan Indicativo'!X150</f>
        <v>0.25</v>
      </c>
      <c r="AA150" s="113">
        <f>'[1]Plan Indicativo'!Y150</f>
        <v>2</v>
      </c>
      <c r="AB150" s="158">
        <f>'[1]Plan Indicativo'!Z150</f>
        <v>0.25</v>
      </c>
      <c r="AC150" s="113">
        <f>'[1]Plan Indicativo'!AA150</f>
        <v>2</v>
      </c>
      <c r="AD150" s="24">
        <f>'[1]Plan Indicativo'!AB150</f>
        <v>0.25</v>
      </c>
      <c r="AE150" s="116">
        <v>2</v>
      </c>
      <c r="AF150" s="113">
        <f>'[8]Plan de Acción-metas'!O18</f>
        <v>2</v>
      </c>
      <c r="AG150" s="113"/>
      <c r="AH150" s="259"/>
      <c r="AI150" s="11">
        <f t="shared" si="49"/>
        <v>1</v>
      </c>
      <c r="AJ150" s="99">
        <f t="shared" si="52"/>
        <v>1</v>
      </c>
      <c r="AK150" s="11">
        <f t="shared" si="56"/>
        <v>1</v>
      </c>
      <c r="AL150" s="75">
        <f t="shared" si="53"/>
        <v>1</v>
      </c>
      <c r="AM150" s="11">
        <f t="shared" si="57"/>
        <v>0</v>
      </c>
      <c r="AN150" s="75">
        <f t="shared" si="54"/>
        <v>0</v>
      </c>
      <c r="AO150" s="11">
        <f t="shared" si="58"/>
        <v>0</v>
      </c>
      <c r="AP150" s="75">
        <f t="shared" si="55"/>
        <v>0</v>
      </c>
      <c r="AQ150" s="12">
        <f t="shared" si="59"/>
        <v>0.5</v>
      </c>
      <c r="AR150" s="11">
        <f>+AVERAGE(AJ150,AL150,AN150,AP150)</f>
        <v>0.5</v>
      </c>
      <c r="AS150" s="100">
        <f t="shared" si="61"/>
        <v>0.5</v>
      </c>
      <c r="AT150" s="25">
        <v>1650521843</v>
      </c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20"/>
      <c r="BH150" s="48">
        <f t="shared" si="62"/>
        <v>1650521843</v>
      </c>
      <c r="BI150" s="23">
        <v>1437222125.5699999</v>
      </c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20"/>
      <c r="BW150" s="53">
        <f t="shared" si="63"/>
        <v>1437222125.5699999</v>
      </c>
      <c r="BX150" s="54">
        <v>1169981547.5699999</v>
      </c>
      <c r="BY150" s="55">
        <v>1164431547.5699999</v>
      </c>
      <c r="BZ150" s="62">
        <f t="shared" si="64"/>
        <v>0.87076831589074577</v>
      </c>
      <c r="CA150" s="63">
        <f t="shared" si="65"/>
        <v>0.7088555371332943</v>
      </c>
      <c r="CB150" s="64">
        <f t="shared" si="66"/>
        <v>0.70549296424549046</v>
      </c>
      <c r="CC150" s="23">
        <f>'[8]Plan de Acción-metas'!R18</f>
        <v>1020000000</v>
      </c>
      <c r="CD150" s="7">
        <f>'[8]Plan de Acción-metas'!S18</f>
        <v>0</v>
      </c>
      <c r="CE150" s="7">
        <f>'[8]Plan de Acción-metas'!T18</f>
        <v>0</v>
      </c>
      <c r="CF150" s="7">
        <f>'[8]Plan de Acción-metas'!U18</f>
        <v>0</v>
      </c>
      <c r="CG150" s="7">
        <f>'[8]Plan de Acción-metas'!V18</f>
        <v>0</v>
      </c>
      <c r="CH150" s="7">
        <f>'[8]Plan de Acción-metas'!W18</f>
        <v>0</v>
      </c>
      <c r="CI150" s="7">
        <f>'[8]Plan de Acción-metas'!X18</f>
        <v>0</v>
      </c>
      <c r="CJ150" s="7">
        <f>'[8]Plan de Acción-metas'!Y18</f>
        <v>0</v>
      </c>
      <c r="CK150" s="7">
        <f>'[8]Plan de Acción-metas'!Z18</f>
        <v>0</v>
      </c>
      <c r="CL150" s="7">
        <f>'[8]Plan de Acción-metas'!AA18</f>
        <v>0</v>
      </c>
      <c r="CM150" s="7">
        <f>'[8]Plan de Acción-metas'!AB18</f>
        <v>0</v>
      </c>
      <c r="CN150" s="7">
        <f>'[8]Plan de Acción-metas'!AC18</f>
        <v>0</v>
      </c>
      <c r="CO150" s="7">
        <f>'[8]Plan de Acción-metas'!AD18</f>
        <v>0</v>
      </c>
      <c r="CP150" s="20">
        <f>'[8]Plan de Acción-metas'!AE18</f>
        <v>2009116867.03</v>
      </c>
      <c r="CQ150" s="48">
        <f t="shared" si="67"/>
        <v>3029116867.0299997</v>
      </c>
      <c r="CR150" s="23">
        <f>'[8]Plan de Acción-metas'!AG18</f>
        <v>2660001467.8399997</v>
      </c>
      <c r="CS150" s="7">
        <f>'[8]Plan de Acción-metas'!AH18</f>
        <v>0</v>
      </c>
      <c r="CT150" s="7">
        <f>'[8]Plan de Acción-metas'!AI18</f>
        <v>0</v>
      </c>
      <c r="CU150" s="7">
        <f>'[8]Plan de Acción-metas'!AJ18</f>
        <v>0</v>
      </c>
      <c r="CV150" s="7">
        <f>'[8]Plan de Acción-metas'!AK18</f>
        <v>221718432.09</v>
      </c>
      <c r="CW150" s="7">
        <f>'[8]Plan de Acción-metas'!AL18</f>
        <v>0</v>
      </c>
      <c r="CX150" s="7">
        <f>'[8]Plan de Acción-metas'!AM18</f>
        <v>0</v>
      </c>
      <c r="CY150" s="7">
        <f>'[8]Plan de Acción-metas'!AN18</f>
        <v>0</v>
      </c>
      <c r="CZ150" s="7">
        <f>'[8]Plan de Acción-metas'!AO18</f>
        <v>0</v>
      </c>
      <c r="DA150" s="7">
        <f>'[8]Plan de Acción-metas'!AP18</f>
        <v>0</v>
      </c>
      <c r="DB150" s="7">
        <f>'[8]Plan de Acción-metas'!AQ18</f>
        <v>0</v>
      </c>
      <c r="DC150" s="7">
        <f>'[8]Plan de Acción-metas'!AR18</f>
        <v>0</v>
      </c>
      <c r="DD150" s="7">
        <f>'[8]Plan de Acción-metas'!AS18</f>
        <v>0</v>
      </c>
      <c r="DE150" s="20">
        <f>'[8]Plan de Acción-metas'!AT18</f>
        <v>0</v>
      </c>
      <c r="DF150" s="53">
        <f t="shared" si="68"/>
        <v>2881719899.9299998</v>
      </c>
      <c r="DG150" s="54">
        <f>'[8]Plan de Acción-metas'!AV18</f>
        <v>2881719899.9299998</v>
      </c>
      <c r="DH150" s="68">
        <f>'[8]Plan de Acción-metas'!AW18</f>
        <v>2591962846.3299999</v>
      </c>
      <c r="DI150" s="69">
        <f t="shared" si="69"/>
        <v>0.95133995366625779</v>
      </c>
      <c r="DJ150" s="63">
        <f t="shared" si="70"/>
        <v>0.95133995366625779</v>
      </c>
      <c r="DK150" s="64">
        <f t="shared" si="71"/>
        <v>0.85568268248143808</v>
      </c>
      <c r="DL150" s="25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8"/>
      <c r="ES150" s="8"/>
      <c r="ET150" s="8"/>
      <c r="EU150" s="9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8"/>
      <c r="GB150" s="8"/>
      <c r="GC150" s="8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8"/>
      <c r="HK150" s="8"/>
      <c r="HL150" s="70"/>
      <c r="HM150" s="72" t="str">
        <f>'[1]Plan Indicativo'!BL150</f>
        <v>IMCT</v>
      </c>
    </row>
    <row r="151" spans="1:221" ht="90">
      <c r="A151" s="18">
        <f>'[1]Plan Indicativo'!A151</f>
        <v>143</v>
      </c>
      <c r="B151" s="4" t="str">
        <f>'[1]Plan Indicativo'!B151</f>
        <v>LE-1</v>
      </c>
      <c r="C151" s="5" t="str">
        <f>'[1]Plan Indicativo'!C151</f>
        <v>Territorio seguro que integra</v>
      </c>
      <c r="D151" s="5" t="str">
        <f>'[1]Plan Indicativo'!D151</f>
        <v>Cultura.</v>
      </c>
      <c r="E151" s="4">
        <f>'[1]Plan Indicativo'!E151</f>
        <v>33</v>
      </c>
      <c r="F151" s="6" t="str">
        <f>'[1]Plan Indicativo'!F151</f>
        <v>Disminuir la Pobreza multidimensional 10,2%</v>
      </c>
      <c r="G151" s="6" t="str">
        <f>'[1]Plan Indicativo'!G151</f>
        <v>Incrementar a 0.6 la tasa de cobertura municipal con beneficiarios de convocatorias públicas y servicios de las culturas, las artes y los saberes</v>
      </c>
      <c r="H151" s="4" t="str">
        <f>'[1]Plan Indicativo'!H151</f>
        <v>270030002</v>
      </c>
      <c r="I151" s="6" t="str">
        <f>'[1]Plan Indicativo'!I151</f>
        <v>Tasa de cobertura municipal con beneficiarios de convocatorias públicas</v>
      </c>
      <c r="J151" s="4" t="str">
        <f>'[1]Plan Indicativo'!J151</f>
        <v>0.49%</v>
      </c>
      <c r="K151" s="4" t="str">
        <f>'[1]Plan Indicativo'!K151</f>
        <v>0.6%</v>
      </c>
      <c r="L151" s="4" t="str">
        <f>'[1]Plan Indicativo'!L151</f>
        <v>3301</v>
      </c>
      <c r="M151" s="5" t="str">
        <f>'[1]Plan Indicativo'!M151</f>
        <v>Promoción y acceso efectivo a procesos culturales y artísticos. (3301)</v>
      </c>
      <c r="N151" s="4" t="str">
        <f>'[1]Plan Indicativo'!N151</f>
        <v>3301126</v>
      </c>
      <c r="O151" s="6" t="str">
        <f>'[1]Plan Indicativo'!O151</f>
        <v>Ofrecer servicios de apoyo al proceso de formación artística y cultural implementado a través de dos (2) programas de formación en artes, oficios y saberes en el Municipio de Bucaramanga y sus zonas rurales.</v>
      </c>
      <c r="P151" s="4">
        <f>'[1]Plan Indicativo'!P151</f>
        <v>330112600</v>
      </c>
      <c r="Q151" s="6" t="str">
        <f>'[1]Plan Indicativo'!Q151</f>
        <v>Servicio de apoyo al proceso de formación artística y cultural 
  (330112600)</v>
      </c>
      <c r="R151" s="4" t="str">
        <f>'[1]Plan Indicativo'!AC151</f>
        <v>No Acumulativa</v>
      </c>
      <c r="S151" s="4" t="str">
        <f>'[1]Plan Indicativo'!AD151</f>
        <v>4, 10</v>
      </c>
      <c r="T151" s="7">
        <f>'[1]Plan Indicativo'!R151</f>
        <v>1</v>
      </c>
      <c r="U151" s="4" t="str">
        <f>'[1]Plan Indicativo'!S151</f>
        <v>Número</v>
      </c>
      <c r="V151" s="20">
        <f>'[1]Plan Indicativo'!T151</f>
        <v>2</v>
      </c>
      <c r="W151" s="116">
        <f>'[1]Plan Indicativo'!U151</f>
        <v>2</v>
      </c>
      <c r="X151" s="158">
        <f>'[1]Plan Indicativo'!V151</f>
        <v>0.25</v>
      </c>
      <c r="Y151" s="189">
        <f>'[1]Plan Indicativo'!W151</f>
        <v>2</v>
      </c>
      <c r="Z151" s="158">
        <f>'[1]Plan Indicativo'!X151</f>
        <v>0.25</v>
      </c>
      <c r="AA151" s="113">
        <f>'[1]Plan Indicativo'!Y151</f>
        <v>2</v>
      </c>
      <c r="AB151" s="158">
        <f>'[1]Plan Indicativo'!Z151</f>
        <v>0.25</v>
      </c>
      <c r="AC151" s="113">
        <f>'[1]Plan Indicativo'!AA151</f>
        <v>2</v>
      </c>
      <c r="AD151" s="24">
        <f>'[1]Plan Indicativo'!AB151</f>
        <v>0.25</v>
      </c>
      <c r="AE151" s="116">
        <v>2</v>
      </c>
      <c r="AF151" s="113">
        <f>'[8]Plan de Acción-metas'!O19</f>
        <v>2</v>
      </c>
      <c r="AG151" s="113"/>
      <c r="AH151" s="259"/>
      <c r="AI151" s="11">
        <f t="shared" si="49"/>
        <v>1</v>
      </c>
      <c r="AJ151" s="99">
        <f t="shared" si="52"/>
        <v>1</v>
      </c>
      <c r="AK151" s="11">
        <f t="shared" si="56"/>
        <v>1</v>
      </c>
      <c r="AL151" s="75">
        <f t="shared" si="53"/>
        <v>1</v>
      </c>
      <c r="AM151" s="11">
        <f t="shared" si="57"/>
        <v>0</v>
      </c>
      <c r="AN151" s="75">
        <f t="shared" si="54"/>
        <v>0</v>
      </c>
      <c r="AO151" s="11">
        <f t="shared" si="58"/>
        <v>0</v>
      </c>
      <c r="AP151" s="75">
        <f t="shared" si="55"/>
        <v>0</v>
      </c>
      <c r="AQ151" s="12">
        <f t="shared" si="59"/>
        <v>0.5</v>
      </c>
      <c r="AR151" s="11">
        <f>+AVERAGE(AJ151,AL151,AN151,AP151)</f>
        <v>0.5</v>
      </c>
      <c r="AS151" s="100">
        <f t="shared" si="61"/>
        <v>0.5</v>
      </c>
      <c r="AT151" s="25">
        <v>4696245544.4300003</v>
      </c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20"/>
      <c r="BH151" s="48">
        <f t="shared" si="62"/>
        <v>4696245544.4300003</v>
      </c>
      <c r="BI151" s="23">
        <v>3682835500</v>
      </c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20"/>
      <c r="BW151" s="53">
        <f t="shared" si="63"/>
        <v>3682835500</v>
      </c>
      <c r="BX151" s="54">
        <v>3649866309</v>
      </c>
      <c r="BY151" s="55">
        <v>2777875781</v>
      </c>
      <c r="BZ151" s="62">
        <f t="shared" si="64"/>
        <v>0.78420846294292279</v>
      </c>
      <c r="CA151" s="63">
        <f t="shared" si="65"/>
        <v>0.77718813347162774</v>
      </c>
      <c r="CB151" s="64">
        <f t="shared" si="66"/>
        <v>0.59150991035694678</v>
      </c>
      <c r="CC151" s="23">
        <f>'[8]Plan de Acción-metas'!R19</f>
        <v>2180913714</v>
      </c>
      <c r="CD151" s="7">
        <f>'[8]Plan de Acción-metas'!S19</f>
        <v>0</v>
      </c>
      <c r="CE151" s="7">
        <f>'[8]Plan de Acción-metas'!T19</f>
        <v>0</v>
      </c>
      <c r="CF151" s="7">
        <f>'[8]Plan de Acción-metas'!U19</f>
        <v>0</v>
      </c>
      <c r="CG151" s="7">
        <f>'[8]Plan de Acción-metas'!V19</f>
        <v>1999086286</v>
      </c>
      <c r="CH151" s="7">
        <f>'[8]Plan de Acción-metas'!W19</f>
        <v>0</v>
      </c>
      <c r="CI151" s="7">
        <f>'[8]Plan de Acción-metas'!X19</f>
        <v>0</v>
      </c>
      <c r="CJ151" s="7">
        <f>'[8]Plan de Acción-metas'!Y19</f>
        <v>0</v>
      </c>
      <c r="CK151" s="7">
        <f>'[8]Plan de Acción-metas'!Z19</f>
        <v>0</v>
      </c>
      <c r="CL151" s="7">
        <f>'[8]Plan de Acción-metas'!AA19</f>
        <v>0</v>
      </c>
      <c r="CM151" s="7">
        <f>'[8]Plan de Acción-metas'!AB19</f>
        <v>0</v>
      </c>
      <c r="CN151" s="7">
        <f>'[8]Plan de Acción-metas'!AC19</f>
        <v>0</v>
      </c>
      <c r="CO151" s="7">
        <f>'[8]Plan de Acción-metas'!AD19</f>
        <v>0</v>
      </c>
      <c r="CP151" s="20">
        <f>'[8]Plan de Acción-metas'!AE19</f>
        <v>1547010000.03</v>
      </c>
      <c r="CQ151" s="48">
        <f t="shared" si="67"/>
        <v>5727010000.0299997</v>
      </c>
      <c r="CR151" s="23">
        <f>'[8]Plan de Acción-metas'!AG19</f>
        <v>3072506727.3999996</v>
      </c>
      <c r="CS151" s="7">
        <f>'[8]Plan de Acción-metas'!AH19</f>
        <v>0</v>
      </c>
      <c r="CT151" s="7">
        <f>'[8]Plan de Acción-metas'!AI19</f>
        <v>0</v>
      </c>
      <c r="CU151" s="7">
        <f>'[8]Plan de Acción-metas'!AJ19</f>
        <v>0</v>
      </c>
      <c r="CV151" s="7">
        <f>'[8]Plan de Acción-metas'!AK19</f>
        <v>2489489494.6700001</v>
      </c>
      <c r="CW151" s="7">
        <f>'[8]Plan de Acción-metas'!AL19</f>
        <v>0</v>
      </c>
      <c r="CX151" s="7">
        <f>'[8]Plan de Acción-metas'!AM19</f>
        <v>0</v>
      </c>
      <c r="CY151" s="7">
        <f>'[8]Plan de Acción-metas'!AN19</f>
        <v>0</v>
      </c>
      <c r="CZ151" s="7">
        <f>'[8]Plan de Acción-metas'!AO19</f>
        <v>0</v>
      </c>
      <c r="DA151" s="7">
        <f>'[8]Plan de Acción-metas'!AP19</f>
        <v>0</v>
      </c>
      <c r="DB151" s="7">
        <f>'[8]Plan de Acción-metas'!AQ19</f>
        <v>0</v>
      </c>
      <c r="DC151" s="7">
        <f>'[8]Plan de Acción-metas'!AR19</f>
        <v>0</v>
      </c>
      <c r="DD151" s="7">
        <f>'[8]Plan de Acción-metas'!AS19</f>
        <v>0</v>
      </c>
      <c r="DE151" s="20">
        <f>'[8]Plan de Acción-metas'!AT19</f>
        <v>0</v>
      </c>
      <c r="DF151" s="53">
        <f t="shared" si="68"/>
        <v>5561996222.0699997</v>
      </c>
      <c r="DG151" s="54">
        <f>'[8]Plan de Acción-metas'!AV19</f>
        <v>5561996222.0699997</v>
      </c>
      <c r="DH151" s="68">
        <f>'[8]Plan de Acción-metas'!AW19</f>
        <v>5420850063.0699997</v>
      </c>
      <c r="DI151" s="69">
        <f t="shared" si="69"/>
        <v>0.9711867487643403</v>
      </c>
      <c r="DJ151" s="63">
        <f t="shared" si="70"/>
        <v>0.9711867487643403</v>
      </c>
      <c r="DK151" s="64">
        <f t="shared" si="71"/>
        <v>0.94654105074752859</v>
      </c>
      <c r="DL151" s="25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8"/>
      <c r="ES151" s="8"/>
      <c r="ET151" s="8"/>
      <c r="EU151" s="9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8"/>
      <c r="GB151" s="8"/>
      <c r="GC151" s="8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8"/>
      <c r="HK151" s="8"/>
      <c r="HL151" s="70"/>
      <c r="HM151" s="72" t="str">
        <f>'[1]Plan Indicativo'!BL151</f>
        <v>IMCT</v>
      </c>
    </row>
    <row r="152" spans="1:221" ht="90">
      <c r="A152" s="18">
        <f>'[1]Plan Indicativo'!A152</f>
        <v>144</v>
      </c>
      <c r="B152" s="4" t="str">
        <f>'[1]Plan Indicativo'!B152</f>
        <v>LE-1</v>
      </c>
      <c r="C152" s="5" t="str">
        <f>'[1]Plan Indicativo'!C152</f>
        <v>Territorio seguro que integra</v>
      </c>
      <c r="D152" s="5" t="str">
        <f>'[1]Plan Indicativo'!D152</f>
        <v>Cultura.</v>
      </c>
      <c r="E152" s="4">
        <f>'[1]Plan Indicativo'!E152</f>
        <v>33</v>
      </c>
      <c r="F152" s="6" t="str">
        <f>'[1]Plan Indicativo'!F152</f>
        <v>Disminuir la Pobreza multidimensional 10,2%</v>
      </c>
      <c r="G152" s="6" t="str">
        <f>'[1]Plan Indicativo'!G152</f>
        <v>Incrementar a 0.6 la tasa de cobertura municipal con beneficiarios de convocatorias públicas y servicios de las culturas, las artes y los saberes</v>
      </c>
      <c r="H152" s="4" t="str">
        <f>'[1]Plan Indicativo'!H152</f>
        <v>270030002</v>
      </c>
      <c r="I152" s="6" t="str">
        <f>'[1]Plan Indicativo'!I152</f>
        <v>Tasa de cobertura municipal con beneficiarios de convocatorias públicas</v>
      </c>
      <c r="J152" s="4" t="str">
        <f>'[1]Plan Indicativo'!J152</f>
        <v>0.49%</v>
      </c>
      <c r="K152" s="4" t="str">
        <f>'[1]Plan Indicativo'!K152</f>
        <v>0.6%</v>
      </c>
      <c r="L152" s="4" t="str">
        <f>'[1]Plan Indicativo'!L152</f>
        <v>3302</v>
      </c>
      <c r="M152" s="5" t="str">
        <f>'[1]Plan Indicativo'!M152</f>
        <v>Gestión, protección y salvaguardia del patrimonio cultural colombiano. (3302)</v>
      </c>
      <c r="N152" s="4" t="str">
        <f>'[1]Plan Indicativo'!N152</f>
        <v>3302002</v>
      </c>
      <c r="O152" s="6" t="str">
        <f>'[1]Plan Indicativo'!O152</f>
        <v xml:space="preserve">Elaborar dos (2) documentos de lineamientos técnicos sobre el inventario de los BIC de Interés Cultural y atractivos turísticos del ámbito municipal con las que cuenta la entidad territorial elaborado
</v>
      </c>
      <c r="P152" s="4">
        <f>'[1]Plan Indicativo'!P152</f>
        <v>330200200</v>
      </c>
      <c r="Q152" s="6" t="str">
        <f>'[1]Plan Indicativo'!Q152</f>
        <v>Documentos de lineamientos técnicos (330200200)</v>
      </c>
      <c r="R152" s="4" t="str">
        <f>'[1]Plan Indicativo'!AC152</f>
        <v>Acumulativa</v>
      </c>
      <c r="S152" s="4">
        <f>'[1]Plan Indicativo'!AD152</f>
        <v>11</v>
      </c>
      <c r="T152" s="7">
        <f>'[1]Plan Indicativo'!R152</f>
        <v>1</v>
      </c>
      <c r="U152" s="4" t="str">
        <f>'[1]Plan Indicativo'!S152</f>
        <v>Número</v>
      </c>
      <c r="V152" s="20">
        <f>'[1]Plan Indicativo'!T152</f>
        <v>2</v>
      </c>
      <c r="W152" s="260">
        <f>'[1]Plan Indicativo'!U152</f>
        <v>0.25</v>
      </c>
      <c r="X152" s="158">
        <f>'[1]Plan Indicativo'!V152</f>
        <v>0.125</v>
      </c>
      <c r="Y152" s="189">
        <f>'[1]Plan Indicativo'!W152</f>
        <v>0.75</v>
      </c>
      <c r="Z152" s="158">
        <f>'[1]Plan Indicativo'!X152</f>
        <v>0.375</v>
      </c>
      <c r="AA152" s="113">
        <f>'[1]Plan Indicativo'!Y152</f>
        <v>1</v>
      </c>
      <c r="AB152" s="158">
        <f>'[1]Plan Indicativo'!Z152</f>
        <v>0.5</v>
      </c>
      <c r="AC152" s="113">
        <f>'[1]Plan Indicativo'!AA152</f>
        <v>0</v>
      </c>
      <c r="AD152" s="24">
        <f>'[1]Plan Indicativo'!AB152</f>
        <v>0</v>
      </c>
      <c r="AE152" s="260">
        <v>0.25</v>
      </c>
      <c r="AF152" s="261">
        <f>'[8]Plan de Acción-metas'!O20</f>
        <v>0.75</v>
      </c>
      <c r="AG152" s="261"/>
      <c r="AH152" s="262"/>
      <c r="AI152" s="11">
        <f t="shared" si="49"/>
        <v>1</v>
      </c>
      <c r="AJ152" s="99">
        <f t="shared" si="52"/>
        <v>1</v>
      </c>
      <c r="AK152" s="11">
        <f t="shared" si="56"/>
        <v>1</v>
      </c>
      <c r="AL152" s="75">
        <f t="shared" si="53"/>
        <v>1</v>
      </c>
      <c r="AM152" s="11">
        <f t="shared" si="57"/>
        <v>0</v>
      </c>
      <c r="AN152" s="75">
        <f t="shared" si="54"/>
        <v>0</v>
      </c>
      <c r="AO152" s="11" t="str">
        <f t="shared" si="58"/>
        <v xml:space="preserve"> -</v>
      </c>
      <c r="AP152" s="75" t="str">
        <f t="shared" si="55"/>
        <v xml:space="preserve"> -</v>
      </c>
      <c r="AQ152" s="12">
        <f t="shared" si="59"/>
        <v>0.5</v>
      </c>
      <c r="AR152" s="11">
        <f>+SUM(AE152:AH152)/V152</f>
        <v>0.5</v>
      </c>
      <c r="AS152" s="100">
        <f t="shared" si="61"/>
        <v>0.5</v>
      </c>
      <c r="AT152" s="25">
        <v>160000000</v>
      </c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20"/>
      <c r="BH152" s="48">
        <f t="shared" si="62"/>
        <v>160000000</v>
      </c>
      <c r="BI152" s="23">
        <v>117802600.33</v>
      </c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20"/>
      <c r="BW152" s="53">
        <f t="shared" si="63"/>
        <v>117802600.33</v>
      </c>
      <c r="BX152" s="54">
        <v>117802600.33</v>
      </c>
      <c r="BY152" s="55">
        <v>110302600.33</v>
      </c>
      <c r="BZ152" s="62">
        <f t="shared" si="64"/>
        <v>0.73626625206249996</v>
      </c>
      <c r="CA152" s="63">
        <f t="shared" si="65"/>
        <v>0.73626625206249996</v>
      </c>
      <c r="CB152" s="64">
        <f t="shared" si="66"/>
        <v>0.68939125206249996</v>
      </c>
      <c r="CC152" s="23">
        <f>'[8]Plan de Acción-metas'!R20</f>
        <v>360000000</v>
      </c>
      <c r="CD152" s="7">
        <f>'[8]Plan de Acción-metas'!S20</f>
        <v>0</v>
      </c>
      <c r="CE152" s="7">
        <f>'[8]Plan de Acción-metas'!T20</f>
        <v>0</v>
      </c>
      <c r="CF152" s="7">
        <f>'[8]Plan de Acción-metas'!U20</f>
        <v>0</v>
      </c>
      <c r="CG152" s="7">
        <f>'[8]Plan de Acción-metas'!V20</f>
        <v>0</v>
      </c>
      <c r="CH152" s="7">
        <f>'[8]Plan de Acción-metas'!W20</f>
        <v>0</v>
      </c>
      <c r="CI152" s="7">
        <f>'[8]Plan de Acción-metas'!X20</f>
        <v>0</v>
      </c>
      <c r="CJ152" s="7">
        <f>'[8]Plan de Acción-metas'!Y20</f>
        <v>0</v>
      </c>
      <c r="CK152" s="7">
        <f>'[8]Plan de Acción-metas'!Z20</f>
        <v>0</v>
      </c>
      <c r="CL152" s="7">
        <f>'[8]Plan de Acción-metas'!AA20</f>
        <v>0</v>
      </c>
      <c r="CM152" s="7">
        <f>'[8]Plan de Acción-metas'!AB20</f>
        <v>0</v>
      </c>
      <c r="CN152" s="7">
        <f>'[8]Plan de Acción-metas'!AC20</f>
        <v>0</v>
      </c>
      <c r="CO152" s="7">
        <f>'[8]Plan de Acción-metas'!AD20</f>
        <v>0</v>
      </c>
      <c r="CP152" s="20">
        <f>'[8]Plan de Acción-metas'!AE20</f>
        <v>141000000</v>
      </c>
      <c r="CQ152" s="48">
        <f t="shared" si="67"/>
        <v>501000000</v>
      </c>
      <c r="CR152" s="23">
        <f>'[8]Plan de Acción-metas'!AG20</f>
        <v>268766667</v>
      </c>
      <c r="CS152" s="7">
        <f>'[8]Plan de Acción-metas'!AH20</f>
        <v>0</v>
      </c>
      <c r="CT152" s="7">
        <f>'[8]Plan de Acción-metas'!AI20</f>
        <v>0</v>
      </c>
      <c r="CU152" s="7">
        <f>'[8]Plan de Acción-metas'!AJ20</f>
        <v>0</v>
      </c>
      <c r="CV152" s="7">
        <f>'[8]Plan de Acción-metas'!AK20</f>
        <v>0</v>
      </c>
      <c r="CW152" s="7">
        <f>'[8]Plan de Acción-metas'!AL20</f>
        <v>0</v>
      </c>
      <c r="CX152" s="7">
        <f>'[8]Plan de Acción-metas'!AM20</f>
        <v>0</v>
      </c>
      <c r="CY152" s="7">
        <f>'[8]Plan de Acción-metas'!AN20</f>
        <v>0</v>
      </c>
      <c r="CZ152" s="7">
        <f>'[8]Plan de Acción-metas'!AO20</f>
        <v>0</v>
      </c>
      <c r="DA152" s="7">
        <f>'[8]Plan de Acción-metas'!AP20</f>
        <v>0</v>
      </c>
      <c r="DB152" s="7">
        <f>'[8]Plan de Acción-metas'!AQ20</f>
        <v>0</v>
      </c>
      <c r="DC152" s="7">
        <f>'[8]Plan de Acción-metas'!AR20</f>
        <v>0</v>
      </c>
      <c r="DD152" s="7">
        <f>'[8]Plan de Acción-metas'!AS20</f>
        <v>0</v>
      </c>
      <c r="DE152" s="20">
        <f>'[8]Plan de Acción-metas'!AT20</f>
        <v>0</v>
      </c>
      <c r="DF152" s="53">
        <f t="shared" si="68"/>
        <v>268766667</v>
      </c>
      <c r="DG152" s="54">
        <f>'[8]Plan de Acción-metas'!AV20</f>
        <v>268766667</v>
      </c>
      <c r="DH152" s="68">
        <f>'[8]Plan de Acción-metas'!AW20</f>
        <v>268766667</v>
      </c>
      <c r="DI152" s="69">
        <f t="shared" si="69"/>
        <v>0.53646041317365267</v>
      </c>
      <c r="DJ152" s="63">
        <f t="shared" si="70"/>
        <v>0.53646041317365267</v>
      </c>
      <c r="DK152" s="64">
        <f t="shared" si="71"/>
        <v>0.53646041317365267</v>
      </c>
      <c r="DL152" s="25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8"/>
      <c r="ES152" s="8"/>
      <c r="ET152" s="8"/>
      <c r="EU152" s="9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8"/>
      <c r="GB152" s="8"/>
      <c r="GC152" s="8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8"/>
      <c r="HK152" s="8"/>
      <c r="HL152" s="70"/>
      <c r="HM152" s="72" t="str">
        <f>'[1]Plan Indicativo'!BL152</f>
        <v>IMCT</v>
      </c>
    </row>
    <row r="153" spans="1:221" ht="75">
      <c r="A153" s="18">
        <f>'[1]Plan Indicativo'!A153</f>
        <v>145</v>
      </c>
      <c r="B153" s="4" t="str">
        <f>'[1]Plan Indicativo'!B153</f>
        <v>LE-1</v>
      </c>
      <c r="C153" s="5" t="str">
        <f>'[1]Plan Indicativo'!C153</f>
        <v>Territorio seguro que integra</v>
      </c>
      <c r="D153" s="5" t="str">
        <f>'[1]Plan Indicativo'!D153</f>
        <v>Cultura.</v>
      </c>
      <c r="E153" s="4">
        <f>'[1]Plan Indicativo'!E153</f>
        <v>33</v>
      </c>
      <c r="F153" s="6" t="str">
        <f>'[1]Plan Indicativo'!F153</f>
        <v>Disminuir la Pobreza multidimensional 10,2%</v>
      </c>
      <c r="G153" s="6" t="str">
        <f>'[1]Plan Indicativo'!G153</f>
        <v>Incrementar a 0.6 la tasa de cobertura municipal con beneficiarios de convocatorias públicas y servicios de las culturas, las artes y los saberes</v>
      </c>
      <c r="H153" s="4" t="str">
        <f>'[1]Plan Indicativo'!H153</f>
        <v>270030002</v>
      </c>
      <c r="I153" s="6" t="str">
        <f>'[1]Plan Indicativo'!I153</f>
        <v>Tasa de cobertura municipal con beneficiarios de convocatorias públicas</v>
      </c>
      <c r="J153" s="4" t="str">
        <f>'[1]Plan Indicativo'!J153</f>
        <v>0.49%</v>
      </c>
      <c r="K153" s="4" t="str">
        <f>'[1]Plan Indicativo'!K153</f>
        <v>0.6%</v>
      </c>
      <c r="L153" s="4" t="str">
        <f>'[1]Plan Indicativo'!L153</f>
        <v>3302</v>
      </c>
      <c r="M153" s="5" t="str">
        <f>'[1]Plan Indicativo'!M153</f>
        <v>Gestión, protección y salvaguardia del patrimonio cultural colombiano. (3302)</v>
      </c>
      <c r="N153" s="4" t="str">
        <f>'[1]Plan Indicativo'!N153</f>
        <v>3302073</v>
      </c>
      <c r="O153" s="6" t="str">
        <f>'[1]Plan Indicativo'!O153</f>
        <v xml:space="preserve">Brindar 2 servicios de restauración del patrimonio cultural material inmueble de bienes de patrimonio cultural  en el municipio de Bucaramanga
</v>
      </c>
      <c r="P153" s="4">
        <f>'[1]Plan Indicativo'!P153</f>
        <v>330207300</v>
      </c>
      <c r="Q153" s="6" t="str">
        <f>'[1]Plan Indicativo'!Q153</f>
        <v>Servicios de restauración del patrimonio cultural material inmueble 
(330207300)</v>
      </c>
      <c r="R153" s="4" t="str">
        <f>'[1]Plan Indicativo'!AC153</f>
        <v>Acumulativa</v>
      </c>
      <c r="S153" s="4">
        <f>'[1]Plan Indicativo'!AD153</f>
        <v>11</v>
      </c>
      <c r="T153" s="7">
        <f>'[1]Plan Indicativo'!R153</f>
        <v>0</v>
      </c>
      <c r="U153" s="4" t="str">
        <f>'[1]Plan Indicativo'!S153</f>
        <v>Número</v>
      </c>
      <c r="V153" s="20">
        <f>'[1]Plan Indicativo'!T153</f>
        <v>2</v>
      </c>
      <c r="W153" s="116">
        <f>'[1]Plan Indicativo'!U153</f>
        <v>1</v>
      </c>
      <c r="X153" s="158">
        <f>'[1]Plan Indicativo'!V153</f>
        <v>0.5</v>
      </c>
      <c r="Y153" s="189">
        <f>'[1]Plan Indicativo'!W153</f>
        <v>1</v>
      </c>
      <c r="Z153" s="158">
        <f>'[1]Plan Indicativo'!X153</f>
        <v>0.5</v>
      </c>
      <c r="AA153" s="113">
        <f>'[1]Plan Indicativo'!Y153</f>
        <v>0</v>
      </c>
      <c r="AB153" s="158">
        <f>'[1]Plan Indicativo'!Z153</f>
        <v>0</v>
      </c>
      <c r="AC153" s="113">
        <f>'[1]Plan Indicativo'!AA153</f>
        <v>0</v>
      </c>
      <c r="AD153" s="24">
        <f>'[1]Plan Indicativo'!AB153</f>
        <v>0</v>
      </c>
      <c r="AE153" s="116">
        <v>1</v>
      </c>
      <c r="AF153" s="113">
        <f>'[4]Plan de Acción-metas'!$O$45</f>
        <v>1</v>
      </c>
      <c r="AG153" s="113"/>
      <c r="AH153" s="259"/>
      <c r="AI153" s="11">
        <f t="shared" si="49"/>
        <v>1</v>
      </c>
      <c r="AJ153" s="99">
        <f t="shared" si="52"/>
        <v>1</v>
      </c>
      <c r="AK153" s="11">
        <f t="shared" si="56"/>
        <v>1</v>
      </c>
      <c r="AL153" s="75">
        <f t="shared" si="53"/>
        <v>1</v>
      </c>
      <c r="AM153" s="11" t="str">
        <f t="shared" si="57"/>
        <v xml:space="preserve"> -</v>
      </c>
      <c r="AN153" s="75" t="str">
        <f t="shared" si="54"/>
        <v xml:space="preserve"> -</v>
      </c>
      <c r="AO153" s="11" t="str">
        <f t="shared" si="58"/>
        <v xml:space="preserve"> -</v>
      </c>
      <c r="AP153" s="75" t="str">
        <f t="shared" si="55"/>
        <v xml:space="preserve"> -</v>
      </c>
      <c r="AQ153" s="12">
        <f t="shared" si="59"/>
        <v>1</v>
      </c>
      <c r="AR153" s="11">
        <f>+SUM(AE153:AH153)/V153</f>
        <v>1</v>
      </c>
      <c r="AS153" s="100">
        <f t="shared" si="61"/>
        <v>1</v>
      </c>
      <c r="AT153" s="25">
        <v>724441037</v>
      </c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20"/>
      <c r="BH153" s="48">
        <f t="shared" si="62"/>
        <v>724441037</v>
      </c>
      <c r="BI153" s="23">
        <v>492488281.38</v>
      </c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20"/>
      <c r="BW153" s="53">
        <f t="shared" si="63"/>
        <v>492488281.38</v>
      </c>
      <c r="BX153" s="54">
        <v>0</v>
      </c>
      <c r="BY153" s="55">
        <v>0</v>
      </c>
      <c r="BZ153" s="62">
        <f t="shared" si="64"/>
        <v>0.6798183098785443</v>
      </c>
      <c r="CA153" s="63">
        <f t="shared" si="65"/>
        <v>0</v>
      </c>
      <c r="CB153" s="64" t="str">
        <f t="shared" si="66"/>
        <v>0,0%</v>
      </c>
      <c r="CC153" s="23">
        <f>'[4]Plan de Acción-metas'!R45</f>
        <v>0</v>
      </c>
      <c r="CD153" s="7">
        <f>'[4]Plan de Acción-metas'!S45</f>
        <v>0</v>
      </c>
      <c r="CE153" s="7">
        <f>'[4]Plan de Acción-metas'!T45</f>
        <v>0</v>
      </c>
      <c r="CF153" s="7">
        <f>'[4]Plan de Acción-metas'!U45</f>
        <v>0</v>
      </c>
      <c r="CG153" s="7">
        <f>'[4]Plan de Acción-metas'!V45</f>
        <v>0</v>
      </c>
      <c r="CH153" s="7">
        <f>'[4]Plan de Acción-metas'!W45</f>
        <v>0</v>
      </c>
      <c r="CI153" s="7">
        <f>'[4]Plan de Acción-metas'!X45</f>
        <v>0</v>
      </c>
      <c r="CJ153" s="7">
        <f>'[4]Plan de Acción-metas'!Y45</f>
        <v>0</v>
      </c>
      <c r="CK153" s="7">
        <f>'[4]Plan de Acción-metas'!Z45</f>
        <v>0</v>
      </c>
      <c r="CL153" s="7">
        <f>'[4]Plan de Acción-metas'!AA45</f>
        <v>0</v>
      </c>
      <c r="CM153" s="7">
        <f>'[4]Plan de Acción-metas'!AB45</f>
        <v>0</v>
      </c>
      <c r="CN153" s="7">
        <f>'[4]Plan de Acción-metas'!AC45</f>
        <v>0</v>
      </c>
      <c r="CO153" s="7">
        <f>'[4]Plan de Acción-metas'!AD45</f>
        <v>210612869.34</v>
      </c>
      <c r="CP153" s="20">
        <f>'[4]Plan de Acción-metas'!AE45</f>
        <v>0</v>
      </c>
      <c r="CQ153" s="48">
        <f t="shared" si="67"/>
        <v>210612869.34</v>
      </c>
      <c r="CR153" s="23">
        <f>'[4]Plan de Acción-metas'!AG45</f>
        <v>0</v>
      </c>
      <c r="CS153" s="7">
        <f>'[4]Plan de Acción-metas'!AH45</f>
        <v>0</v>
      </c>
      <c r="CT153" s="7">
        <f>'[4]Plan de Acción-metas'!AI45</f>
        <v>0</v>
      </c>
      <c r="CU153" s="7">
        <f>'[4]Plan de Acción-metas'!AJ45</f>
        <v>0</v>
      </c>
      <c r="CV153" s="7">
        <f>'[4]Plan de Acción-metas'!AK45</f>
        <v>0</v>
      </c>
      <c r="CW153" s="7">
        <f>'[4]Plan de Acción-metas'!AL45</f>
        <v>0</v>
      </c>
      <c r="CX153" s="7">
        <f>'[4]Plan de Acción-metas'!AM45</f>
        <v>0</v>
      </c>
      <c r="CY153" s="7">
        <f>'[4]Plan de Acción-metas'!AN45</f>
        <v>0</v>
      </c>
      <c r="CZ153" s="7">
        <f>'[4]Plan de Acción-metas'!AO45</f>
        <v>0</v>
      </c>
      <c r="DA153" s="7">
        <f>'[4]Plan de Acción-metas'!AP45</f>
        <v>0</v>
      </c>
      <c r="DB153" s="7">
        <f>'[4]Plan de Acción-metas'!AQ45</f>
        <v>0</v>
      </c>
      <c r="DC153" s="7">
        <f>'[4]Plan de Acción-metas'!AR45</f>
        <v>0</v>
      </c>
      <c r="DD153" s="7">
        <f>'[4]Plan de Acción-metas'!AS45</f>
        <v>210612869.34</v>
      </c>
      <c r="DE153" s="20">
        <f>'[4]Plan de Acción-metas'!AT45</f>
        <v>0</v>
      </c>
      <c r="DF153" s="53">
        <f t="shared" si="68"/>
        <v>210612869.34</v>
      </c>
      <c r="DG153" s="54">
        <f>'[4]Plan de Acción-metas'!AV45</f>
        <v>210612869.34</v>
      </c>
      <c r="DH153" s="68">
        <f>'[4]Plan de Acción-metas'!AW45</f>
        <v>210612869.34</v>
      </c>
      <c r="DI153" s="69">
        <f t="shared" si="69"/>
        <v>1</v>
      </c>
      <c r="DJ153" s="63">
        <f t="shared" si="70"/>
        <v>1</v>
      </c>
      <c r="DK153" s="64">
        <f t="shared" si="71"/>
        <v>1</v>
      </c>
      <c r="DL153" s="25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8"/>
      <c r="ES153" s="8"/>
      <c r="ET153" s="8"/>
      <c r="EU153" s="9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8"/>
      <c r="GB153" s="8"/>
      <c r="GC153" s="8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8"/>
      <c r="HK153" s="8"/>
      <c r="HL153" s="70"/>
      <c r="HM153" s="72" t="str">
        <f>'[1]Plan Indicativo'!BL153</f>
        <v>Secretaría de Infraestructura</v>
      </c>
    </row>
    <row r="154" spans="1:221" ht="120">
      <c r="A154" s="18">
        <f>'[1]Plan Indicativo'!A154</f>
        <v>146</v>
      </c>
      <c r="B154" s="4" t="str">
        <f>'[1]Plan Indicativo'!B154</f>
        <v>LE-1</v>
      </c>
      <c r="C154" s="5" t="str">
        <f>'[1]Plan Indicativo'!C154</f>
        <v>Territorio seguro que integra</v>
      </c>
      <c r="D154" s="5" t="str">
        <f>'[1]Plan Indicativo'!D154</f>
        <v>Cultura.</v>
      </c>
      <c r="E154" s="4">
        <f>'[1]Plan Indicativo'!E154</f>
        <v>33</v>
      </c>
      <c r="F154" s="6" t="str">
        <f>'[1]Plan Indicativo'!F154</f>
        <v>Disminuir la Pobreza multidimensional 10,2%</v>
      </c>
      <c r="G154" s="6" t="str">
        <f>'[1]Plan Indicativo'!G154</f>
        <v>Incrementar a 0.6 la tasa de cobertura municipal con beneficiarios de convocatorias públicas y servicios de las culturas, las artes y los saberes</v>
      </c>
      <c r="H154" s="4" t="str">
        <f>'[1]Plan Indicativo'!H154</f>
        <v>270030002</v>
      </c>
      <c r="I154" s="6" t="str">
        <f>'[1]Plan Indicativo'!I154</f>
        <v>Tasa de cobertura municipal con beneficiarios de convocatorias públicas</v>
      </c>
      <c r="J154" s="4" t="str">
        <f>'[1]Plan Indicativo'!J154</f>
        <v>0.49%</v>
      </c>
      <c r="K154" s="4" t="str">
        <f>'[1]Plan Indicativo'!K154</f>
        <v>0.6%</v>
      </c>
      <c r="L154" s="4" t="str">
        <f>'[1]Plan Indicativo'!L154</f>
        <v>3302</v>
      </c>
      <c r="M154" s="5" t="str">
        <f>'[1]Plan Indicativo'!M154</f>
        <v>Gestión, protección y salvaguardia del patrimonio cultural colombiano. (3302)</v>
      </c>
      <c r="N154" s="4" t="str">
        <f>'[1]Plan Indicativo'!N154</f>
        <v>3302049</v>
      </c>
      <c r="O154" s="6" t="str">
        <f>'[1]Plan Indicativo'!O154</f>
        <v xml:space="preserve">Brindar  1 servicio de salvaguardia al patrimonio inmaterial a través del proceso de identificación, documentación, investigación, recuperación, preservación, protección, promoción, valoración, transmisión y revitalización  del patrimonio inmaterial del municipio de Bucaramanga.
</v>
      </c>
      <c r="P154" s="4">
        <f>'[1]Plan Indicativo'!P154</f>
        <v>330204900</v>
      </c>
      <c r="Q154" s="6" t="str">
        <f>'[1]Plan Indicativo'!Q154</f>
        <v>Servicio de salvaguardia al patrimonio inmaterial (330204900)</v>
      </c>
      <c r="R154" s="4" t="str">
        <f>'[1]Plan Indicativo'!AC154</f>
        <v>No Acumulativa</v>
      </c>
      <c r="S154" s="4">
        <f>'[1]Plan Indicativo'!AD154</f>
        <v>11</v>
      </c>
      <c r="T154" s="7">
        <f>'[1]Plan Indicativo'!R154</f>
        <v>0</v>
      </c>
      <c r="U154" s="4" t="str">
        <f>'[1]Plan Indicativo'!S154</f>
        <v>Número</v>
      </c>
      <c r="V154" s="20">
        <f>'[1]Plan Indicativo'!T154</f>
        <v>1</v>
      </c>
      <c r="W154" s="116">
        <f>'[1]Plan Indicativo'!U154</f>
        <v>1</v>
      </c>
      <c r="X154" s="158">
        <f>'[1]Plan Indicativo'!V154</f>
        <v>0.5</v>
      </c>
      <c r="Y154" s="189">
        <f>'[1]Plan Indicativo'!W154</f>
        <v>1</v>
      </c>
      <c r="Z154" s="158">
        <f>'[1]Plan Indicativo'!X154</f>
        <v>1</v>
      </c>
      <c r="AA154" s="113">
        <f>'[1]Plan Indicativo'!Y154</f>
        <v>1</v>
      </c>
      <c r="AB154" s="158">
        <f>'[1]Plan Indicativo'!Z154</f>
        <v>1</v>
      </c>
      <c r="AC154" s="113">
        <f>'[1]Plan Indicativo'!AA154</f>
        <v>1</v>
      </c>
      <c r="AD154" s="24">
        <f>'[1]Plan Indicativo'!AB154</f>
        <v>0.5</v>
      </c>
      <c r="AE154" s="116">
        <v>1</v>
      </c>
      <c r="AF154" s="113">
        <f>'[8]Plan de Acción-metas'!O21</f>
        <v>1</v>
      </c>
      <c r="AG154" s="113"/>
      <c r="AH154" s="259"/>
      <c r="AI154" s="11">
        <f t="shared" si="49"/>
        <v>1</v>
      </c>
      <c r="AJ154" s="99">
        <f t="shared" si="52"/>
        <v>1</v>
      </c>
      <c r="AK154" s="11">
        <f t="shared" si="56"/>
        <v>1</v>
      </c>
      <c r="AL154" s="75">
        <f t="shared" si="53"/>
        <v>1</v>
      </c>
      <c r="AM154" s="11">
        <f t="shared" si="57"/>
        <v>0</v>
      </c>
      <c r="AN154" s="75">
        <f t="shared" si="54"/>
        <v>0</v>
      </c>
      <c r="AO154" s="11">
        <f t="shared" si="58"/>
        <v>0</v>
      </c>
      <c r="AP154" s="75">
        <f t="shared" si="55"/>
        <v>0</v>
      </c>
      <c r="AQ154" s="12">
        <f t="shared" si="59"/>
        <v>0.5</v>
      </c>
      <c r="AR154" s="11">
        <f>+AVERAGE(AJ154,AP154)</f>
        <v>0.5</v>
      </c>
      <c r="AS154" s="100">
        <f t="shared" si="61"/>
        <v>0.5</v>
      </c>
      <c r="AT154" s="25">
        <v>28750000</v>
      </c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20"/>
      <c r="BH154" s="48">
        <f t="shared" si="62"/>
        <v>28750000</v>
      </c>
      <c r="BI154" s="23">
        <v>25908334</v>
      </c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20"/>
      <c r="BW154" s="53">
        <f t="shared" si="63"/>
        <v>25908334</v>
      </c>
      <c r="BX154" s="54">
        <v>25908334</v>
      </c>
      <c r="BY154" s="55">
        <v>15908334</v>
      </c>
      <c r="BZ154" s="62">
        <f t="shared" si="64"/>
        <v>0.90115944347826082</v>
      </c>
      <c r="CA154" s="63">
        <f t="shared" si="65"/>
        <v>0.90115944347826082</v>
      </c>
      <c r="CB154" s="64">
        <f t="shared" si="66"/>
        <v>0.55333335652173909</v>
      </c>
      <c r="CC154" s="23">
        <f>'[8]Plan de Acción-metas'!R21</f>
        <v>231900000</v>
      </c>
      <c r="CD154" s="7">
        <f>'[8]Plan de Acción-metas'!S21</f>
        <v>0</v>
      </c>
      <c r="CE154" s="7">
        <f>'[8]Plan de Acción-metas'!T21</f>
        <v>0</v>
      </c>
      <c r="CF154" s="7">
        <f>'[8]Plan de Acción-metas'!U21</f>
        <v>0</v>
      </c>
      <c r="CG154" s="7">
        <f>'[8]Plan de Acción-metas'!V21</f>
        <v>0</v>
      </c>
      <c r="CH154" s="7">
        <f>'[8]Plan de Acción-metas'!W21</f>
        <v>0</v>
      </c>
      <c r="CI154" s="7">
        <f>'[8]Plan de Acción-metas'!X21</f>
        <v>0</v>
      </c>
      <c r="CJ154" s="7">
        <f>'[8]Plan de Acción-metas'!Y21</f>
        <v>0</v>
      </c>
      <c r="CK154" s="7">
        <f>'[8]Plan de Acción-metas'!Z21</f>
        <v>0</v>
      </c>
      <c r="CL154" s="7">
        <f>'[8]Plan de Acción-metas'!AA21</f>
        <v>0</v>
      </c>
      <c r="CM154" s="7">
        <f>'[8]Plan de Acción-metas'!AB21</f>
        <v>0</v>
      </c>
      <c r="CN154" s="7">
        <f>'[8]Plan de Acción-metas'!AC21</f>
        <v>0</v>
      </c>
      <c r="CO154" s="7">
        <f>'[8]Plan de Acción-metas'!AD21</f>
        <v>0</v>
      </c>
      <c r="CP154" s="20">
        <f>'[8]Plan de Acción-metas'!AE21</f>
        <v>95000000</v>
      </c>
      <c r="CQ154" s="48">
        <f t="shared" si="67"/>
        <v>326900000</v>
      </c>
      <c r="CR154" s="23">
        <f>'[8]Plan de Acción-metas'!AG21</f>
        <v>323931206</v>
      </c>
      <c r="CS154" s="7">
        <f>'[8]Plan de Acción-metas'!AH21</f>
        <v>0</v>
      </c>
      <c r="CT154" s="7">
        <f>'[8]Plan de Acción-metas'!AI21</f>
        <v>0</v>
      </c>
      <c r="CU154" s="7">
        <f>'[8]Plan de Acción-metas'!AJ21</f>
        <v>0</v>
      </c>
      <c r="CV154" s="7">
        <f>'[8]Plan de Acción-metas'!AK21</f>
        <v>0</v>
      </c>
      <c r="CW154" s="7">
        <f>'[8]Plan de Acción-metas'!AL21</f>
        <v>0</v>
      </c>
      <c r="CX154" s="7">
        <f>'[8]Plan de Acción-metas'!AM21</f>
        <v>0</v>
      </c>
      <c r="CY154" s="7">
        <f>'[8]Plan de Acción-metas'!AN21</f>
        <v>0</v>
      </c>
      <c r="CZ154" s="7">
        <f>'[8]Plan de Acción-metas'!AO21</f>
        <v>0</v>
      </c>
      <c r="DA154" s="7">
        <f>'[8]Plan de Acción-metas'!AP21</f>
        <v>0</v>
      </c>
      <c r="DB154" s="7">
        <f>'[8]Plan de Acción-metas'!AQ21</f>
        <v>0</v>
      </c>
      <c r="DC154" s="7">
        <f>'[8]Plan de Acción-metas'!AR21</f>
        <v>0</v>
      </c>
      <c r="DD154" s="7">
        <f>'[8]Plan de Acción-metas'!AS21</f>
        <v>0</v>
      </c>
      <c r="DE154" s="20">
        <f>'[8]Plan de Acción-metas'!AT21</f>
        <v>0</v>
      </c>
      <c r="DF154" s="53">
        <f t="shared" si="68"/>
        <v>323931206</v>
      </c>
      <c r="DG154" s="54">
        <f>'[8]Plan de Acción-metas'!AV21</f>
        <v>323931206</v>
      </c>
      <c r="DH154" s="68">
        <f>'[8]Plan de Acción-metas'!AW21</f>
        <v>309902496</v>
      </c>
      <c r="DI154" s="69">
        <f t="shared" si="69"/>
        <v>0.9909183420006118</v>
      </c>
      <c r="DJ154" s="63">
        <f t="shared" si="70"/>
        <v>0.9909183420006118</v>
      </c>
      <c r="DK154" s="64">
        <f t="shared" si="71"/>
        <v>0.94800396451514224</v>
      </c>
      <c r="DL154" s="25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8"/>
      <c r="ES154" s="8"/>
      <c r="ET154" s="8"/>
      <c r="EU154" s="9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8"/>
      <c r="GB154" s="8"/>
      <c r="GC154" s="8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8"/>
      <c r="HK154" s="8"/>
      <c r="HL154" s="70"/>
      <c r="HM154" s="72" t="str">
        <f>'[1]Plan Indicativo'!BL154</f>
        <v>IMCT</v>
      </c>
    </row>
    <row r="155" spans="1:221" ht="90">
      <c r="A155" s="18">
        <f>'[1]Plan Indicativo'!A155</f>
        <v>147</v>
      </c>
      <c r="B155" s="4" t="str">
        <f>'[1]Plan Indicativo'!B155</f>
        <v>LE-1</v>
      </c>
      <c r="C155" s="5" t="str">
        <f>'[1]Plan Indicativo'!C155</f>
        <v>Territorio seguro que integra</v>
      </c>
      <c r="D155" s="5" t="str">
        <f>'[1]Plan Indicativo'!D155</f>
        <v>Cultura.</v>
      </c>
      <c r="E155" s="4">
        <f>'[1]Plan Indicativo'!E155</f>
        <v>33</v>
      </c>
      <c r="F155" s="6" t="str">
        <f>'[1]Plan Indicativo'!F155</f>
        <v>Disminuir la Pobreza multidimensional 10,2%</v>
      </c>
      <c r="G155" s="6" t="str">
        <f>'[1]Plan Indicativo'!G155</f>
        <v>Incrementar a 0.6 la tasa de cobertura municipal con beneficiarios de convocatorias públicas y servicios de las culturas, las artes y los saberes</v>
      </c>
      <c r="H155" s="4" t="str">
        <f>'[1]Plan Indicativo'!H155</f>
        <v>270030002</v>
      </c>
      <c r="I155" s="6" t="str">
        <f>'[1]Plan Indicativo'!I155</f>
        <v>Tasa de cobertura municipal con beneficiarios de convocatorias públicas</v>
      </c>
      <c r="J155" s="4" t="str">
        <f>'[1]Plan Indicativo'!J155</f>
        <v>0.49%</v>
      </c>
      <c r="K155" s="4" t="str">
        <f>'[1]Plan Indicativo'!K155</f>
        <v>0.6%</v>
      </c>
      <c r="L155" s="4" t="str">
        <f>'[1]Plan Indicativo'!L155</f>
        <v>3302</v>
      </c>
      <c r="M155" s="5" t="str">
        <f>'[1]Plan Indicativo'!M155</f>
        <v>Gestión, protección y salvaguardia del patrimonio cultural colombiano. (3302)</v>
      </c>
      <c r="N155" s="4" t="str">
        <f>'[1]Plan Indicativo'!N155</f>
        <v>3302051</v>
      </c>
      <c r="O155" s="6" t="str">
        <f>'[1]Plan Indicativo'!O155</f>
        <v xml:space="preserve">Brindar 50 servicios de intervencion de patrimonio material mueble a través de la recuperación  de obras del patrimonio artístico visual, bibliográfico y documental del Municipio de Bucaramanga.
</v>
      </c>
      <c r="P155" s="4">
        <f>'[1]Plan Indicativo'!P155</f>
        <v>330205100</v>
      </c>
      <c r="Q155" s="6" t="str">
        <f>'[1]Plan Indicativo'!Q155</f>
        <v>Servicios de intervención al patrimonio material mueble (330205100)</v>
      </c>
      <c r="R155" s="4" t="str">
        <f>'[1]Plan Indicativo'!AC155</f>
        <v>Acumulativa</v>
      </c>
      <c r="S155" s="4">
        <f>'[1]Plan Indicativo'!AD155</f>
        <v>11</v>
      </c>
      <c r="T155" s="7">
        <f>'[1]Plan Indicativo'!R155</f>
        <v>24</v>
      </c>
      <c r="U155" s="4" t="str">
        <f>'[1]Plan Indicativo'!S155</f>
        <v>Número</v>
      </c>
      <c r="V155" s="20">
        <f>'[1]Plan Indicativo'!T155</f>
        <v>50</v>
      </c>
      <c r="W155" s="116">
        <f>'[1]Plan Indicativo'!U155</f>
        <v>3</v>
      </c>
      <c r="X155" s="158">
        <f>'[1]Plan Indicativo'!V155</f>
        <v>0.06</v>
      </c>
      <c r="Y155" s="189">
        <f>'[1]Plan Indicativo'!W155</f>
        <v>20</v>
      </c>
      <c r="Z155" s="158">
        <f>'[1]Plan Indicativo'!X155</f>
        <v>0.4</v>
      </c>
      <c r="AA155" s="113">
        <f>'[1]Plan Indicativo'!Y155</f>
        <v>18</v>
      </c>
      <c r="AB155" s="158">
        <f>'[1]Plan Indicativo'!Z155</f>
        <v>0.36</v>
      </c>
      <c r="AC155" s="113">
        <f>'[1]Plan Indicativo'!AA155</f>
        <v>9</v>
      </c>
      <c r="AD155" s="24">
        <f>'[1]Plan Indicativo'!AB155</f>
        <v>0.18</v>
      </c>
      <c r="AE155" s="116">
        <v>1</v>
      </c>
      <c r="AF155" s="113">
        <f>'[8]Plan de Acción-metas'!O22</f>
        <v>22</v>
      </c>
      <c r="AG155" s="113"/>
      <c r="AH155" s="259"/>
      <c r="AI155" s="11">
        <f t="shared" si="49"/>
        <v>0.33333333333333331</v>
      </c>
      <c r="AJ155" s="99">
        <f t="shared" si="52"/>
        <v>0.33333333333333331</v>
      </c>
      <c r="AK155" s="11">
        <f t="shared" si="56"/>
        <v>1.1000000000000001</v>
      </c>
      <c r="AL155" s="75">
        <f t="shared" si="53"/>
        <v>1</v>
      </c>
      <c r="AM155" s="11">
        <f t="shared" si="57"/>
        <v>0</v>
      </c>
      <c r="AN155" s="75">
        <f t="shared" si="54"/>
        <v>0</v>
      </c>
      <c r="AO155" s="11">
        <f t="shared" si="58"/>
        <v>0</v>
      </c>
      <c r="AP155" s="75">
        <f t="shared" si="55"/>
        <v>0</v>
      </c>
      <c r="AQ155" s="12">
        <f t="shared" si="59"/>
        <v>0.46</v>
      </c>
      <c r="AR155" s="11">
        <f>+SUM(AE155:AH155)/V155</f>
        <v>0.46</v>
      </c>
      <c r="AS155" s="100">
        <f t="shared" si="61"/>
        <v>0.46</v>
      </c>
      <c r="AT155" s="25">
        <v>1723547856.48</v>
      </c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20"/>
      <c r="BH155" s="48">
        <f t="shared" si="62"/>
        <v>1723547856.48</v>
      </c>
      <c r="BI155" s="23">
        <v>1523315919</v>
      </c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20"/>
      <c r="BW155" s="53">
        <f t="shared" si="63"/>
        <v>1523315919</v>
      </c>
      <c r="BX155" s="54">
        <v>1485458419</v>
      </c>
      <c r="BY155" s="55">
        <v>1308435085</v>
      </c>
      <c r="BZ155" s="62">
        <f t="shared" si="64"/>
        <v>0.88382571639818952</v>
      </c>
      <c r="CA155" s="63">
        <f t="shared" si="65"/>
        <v>0.86186084907079408</v>
      </c>
      <c r="CB155" s="64">
        <f t="shared" si="66"/>
        <v>0.75915216399747409</v>
      </c>
      <c r="CC155" s="23">
        <f>'[8]Plan de Acción-metas'!R22</f>
        <v>2167235000</v>
      </c>
      <c r="CD155" s="7">
        <f>'[8]Plan de Acción-metas'!S22</f>
        <v>0</v>
      </c>
      <c r="CE155" s="7">
        <f>'[8]Plan de Acción-metas'!T22</f>
        <v>0</v>
      </c>
      <c r="CF155" s="7">
        <f>'[8]Plan de Acción-metas'!U22</f>
        <v>0</v>
      </c>
      <c r="CG155" s="7">
        <f>'[8]Plan de Acción-metas'!V22</f>
        <v>0</v>
      </c>
      <c r="CH155" s="7">
        <f>'[8]Plan de Acción-metas'!W22</f>
        <v>0</v>
      </c>
      <c r="CI155" s="7">
        <f>'[8]Plan de Acción-metas'!X22</f>
        <v>0</v>
      </c>
      <c r="CJ155" s="7">
        <f>'[8]Plan de Acción-metas'!Y22</f>
        <v>0</v>
      </c>
      <c r="CK155" s="7">
        <f>'[8]Plan de Acción-metas'!Z22</f>
        <v>0</v>
      </c>
      <c r="CL155" s="7">
        <f>'[8]Plan de Acción-metas'!AA22</f>
        <v>0</v>
      </c>
      <c r="CM155" s="7">
        <f>'[8]Plan de Acción-metas'!AB22</f>
        <v>0</v>
      </c>
      <c r="CN155" s="7">
        <f>'[8]Plan de Acción-metas'!AC22</f>
        <v>0</v>
      </c>
      <c r="CO155" s="7">
        <f>'[8]Plan de Acción-metas'!AD22</f>
        <v>0</v>
      </c>
      <c r="CP155" s="20">
        <f>'[8]Plan de Acción-metas'!AE22</f>
        <v>2153866208.71</v>
      </c>
      <c r="CQ155" s="48">
        <f t="shared" si="67"/>
        <v>4321101208.71</v>
      </c>
      <c r="CR155" s="23">
        <f>'[8]Plan de Acción-metas'!AG22</f>
        <v>4263315967.5000005</v>
      </c>
      <c r="CS155" s="7">
        <f>'[8]Plan de Acción-metas'!AH22</f>
        <v>0</v>
      </c>
      <c r="CT155" s="7">
        <f>'[8]Plan de Acción-metas'!AI22</f>
        <v>0</v>
      </c>
      <c r="CU155" s="7">
        <f>'[8]Plan de Acción-metas'!AJ22</f>
        <v>0</v>
      </c>
      <c r="CV155" s="7">
        <f>'[8]Plan de Acción-metas'!AK22</f>
        <v>0</v>
      </c>
      <c r="CW155" s="7">
        <f>'[8]Plan de Acción-metas'!AL22</f>
        <v>0</v>
      </c>
      <c r="CX155" s="7">
        <f>'[8]Plan de Acción-metas'!AM22</f>
        <v>0</v>
      </c>
      <c r="CY155" s="7">
        <f>'[8]Plan de Acción-metas'!AN22</f>
        <v>0</v>
      </c>
      <c r="CZ155" s="7">
        <f>'[8]Plan de Acción-metas'!AO22</f>
        <v>0</v>
      </c>
      <c r="DA155" s="7">
        <f>'[8]Plan de Acción-metas'!AP22</f>
        <v>0</v>
      </c>
      <c r="DB155" s="7">
        <f>'[8]Plan de Acción-metas'!AQ22</f>
        <v>0</v>
      </c>
      <c r="DC155" s="7">
        <f>'[8]Plan de Acción-metas'!AR22</f>
        <v>0</v>
      </c>
      <c r="DD155" s="7">
        <f>'[8]Plan de Acción-metas'!AS22</f>
        <v>0</v>
      </c>
      <c r="DE155" s="20">
        <f>'[8]Plan de Acción-metas'!AT22</f>
        <v>0</v>
      </c>
      <c r="DF155" s="53">
        <f t="shared" si="68"/>
        <v>4263315967.5000005</v>
      </c>
      <c r="DG155" s="54">
        <f>'[8]Plan de Acción-metas'!AV22</f>
        <v>4196001628.5000005</v>
      </c>
      <c r="DH155" s="68">
        <f>'[8]Plan de Acción-metas'!AW22</f>
        <v>2556795274</v>
      </c>
      <c r="DI155" s="69">
        <f t="shared" si="69"/>
        <v>0.98662719561080348</v>
      </c>
      <c r="DJ155" s="63">
        <f t="shared" si="70"/>
        <v>0.97104914368637385</v>
      </c>
      <c r="DK155" s="64">
        <f t="shared" si="71"/>
        <v>0.59169992798277748</v>
      </c>
      <c r="DL155" s="25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8"/>
      <c r="ES155" s="8"/>
      <c r="ET155" s="8"/>
      <c r="EU155" s="9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8"/>
      <c r="GB155" s="8"/>
      <c r="GC155" s="8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8"/>
      <c r="HK155" s="8"/>
      <c r="HL155" s="70"/>
      <c r="HM155" s="72" t="str">
        <f>'[1]Plan Indicativo'!BL155</f>
        <v>IMCT</v>
      </c>
    </row>
    <row r="156" spans="1:221" ht="60">
      <c r="A156" s="18">
        <f>'[1]Plan Indicativo'!A156</f>
        <v>148</v>
      </c>
      <c r="B156" s="4" t="str">
        <f>'[1]Plan Indicativo'!B156</f>
        <v>LE-1</v>
      </c>
      <c r="C156" s="5" t="str">
        <f>'[1]Plan Indicativo'!C156</f>
        <v>Territorio seguro que integra</v>
      </c>
      <c r="D156" s="5" t="str">
        <f>'[1]Plan Indicativo'!D156</f>
        <v>Cultura.</v>
      </c>
      <c r="E156" s="4">
        <f>'[1]Plan Indicativo'!E156</f>
        <v>33</v>
      </c>
      <c r="F156" s="6" t="str">
        <f>'[1]Plan Indicativo'!F156</f>
        <v>Disminuir la Pobreza multidimensional 10,2%</v>
      </c>
      <c r="G156" s="6" t="str">
        <f>'[1]Plan Indicativo'!G156</f>
        <v>Incrementar a 0.6 la tasa de cobertura municipal con beneficiarios de convocatorias públicas y servicios de las culturas, las artes y los saberes</v>
      </c>
      <c r="H156" s="4" t="str">
        <f>'[1]Plan Indicativo'!H156</f>
        <v>270030002</v>
      </c>
      <c r="I156" s="6" t="str">
        <f>'[1]Plan Indicativo'!I156</f>
        <v>Tasa de cobertura municipal con beneficiarios de convocatorias públicas</v>
      </c>
      <c r="J156" s="4" t="str">
        <f>'[1]Plan Indicativo'!J156</f>
        <v>0.49%</v>
      </c>
      <c r="K156" s="4" t="str">
        <f>'[1]Plan Indicativo'!K156</f>
        <v>0.6%</v>
      </c>
      <c r="L156" s="4" t="str">
        <f>'[1]Plan Indicativo'!L156</f>
        <v>3301</v>
      </c>
      <c r="M156" s="5" t="str">
        <f>'[1]Plan Indicativo'!M156</f>
        <v>Promoción y acceso efectivo a procesos culturales y artísticos. (3301)</v>
      </c>
      <c r="N156" s="4" t="str">
        <f>'[1]Plan Indicativo'!N156</f>
        <v>3301061</v>
      </c>
      <c r="O156" s="6" t="str">
        <f>'[1]Plan Indicativo'!O156</f>
        <v>Asistir a 300 personas técnicamente a través del fortalecimiento a los consejeros de Cultura</v>
      </c>
      <c r="P156" s="4">
        <f>'[1]Plan Indicativo'!P156</f>
        <v>330106100</v>
      </c>
      <c r="Q156" s="6" t="str">
        <f>'[1]Plan Indicativo'!Q156</f>
        <v>Personas asistidas técnicamente
 (330106100)</v>
      </c>
      <c r="R156" s="4" t="str">
        <f>'[1]Plan Indicativo'!AC156</f>
        <v>Acumulativa</v>
      </c>
      <c r="S156" s="4" t="str">
        <f>'[1]Plan Indicativo'!AD156</f>
        <v>4, 10</v>
      </c>
      <c r="T156" s="7">
        <f>'[1]Plan Indicativo'!R156</f>
        <v>13</v>
      </c>
      <c r="U156" s="4" t="str">
        <f>'[1]Plan Indicativo'!S156</f>
        <v>Número</v>
      </c>
      <c r="V156" s="20">
        <f>'[1]Plan Indicativo'!T156</f>
        <v>300</v>
      </c>
      <c r="W156" s="116">
        <f>'[1]Plan Indicativo'!U156</f>
        <v>80</v>
      </c>
      <c r="X156" s="158">
        <f>'[1]Plan Indicativo'!V156</f>
        <v>0.26666666666666666</v>
      </c>
      <c r="Y156" s="189">
        <f>'[1]Plan Indicativo'!W156</f>
        <v>80</v>
      </c>
      <c r="Z156" s="158">
        <f>'[1]Plan Indicativo'!X156</f>
        <v>0.26666666666666666</v>
      </c>
      <c r="AA156" s="113">
        <f>'[1]Plan Indicativo'!Y156</f>
        <v>70</v>
      </c>
      <c r="AB156" s="158">
        <f>'[1]Plan Indicativo'!Z156</f>
        <v>0.23333333333333334</v>
      </c>
      <c r="AC156" s="113">
        <f>'[1]Plan Indicativo'!AA156</f>
        <v>70</v>
      </c>
      <c r="AD156" s="24">
        <f>'[1]Plan Indicativo'!AB156</f>
        <v>0.23333333333333334</v>
      </c>
      <c r="AE156" s="116">
        <v>80</v>
      </c>
      <c r="AF156" s="113">
        <f>'[8]Plan de Acción-metas'!O23</f>
        <v>107</v>
      </c>
      <c r="AG156" s="113"/>
      <c r="AH156" s="259"/>
      <c r="AI156" s="11">
        <f t="shared" si="49"/>
        <v>1</v>
      </c>
      <c r="AJ156" s="99">
        <f t="shared" si="52"/>
        <v>1</v>
      </c>
      <c r="AK156" s="11">
        <f t="shared" si="56"/>
        <v>1.3374999999999999</v>
      </c>
      <c r="AL156" s="75">
        <f t="shared" si="53"/>
        <v>1</v>
      </c>
      <c r="AM156" s="11">
        <f t="shared" si="57"/>
        <v>0</v>
      </c>
      <c r="AN156" s="75">
        <f t="shared" si="54"/>
        <v>0</v>
      </c>
      <c r="AO156" s="11">
        <f t="shared" si="58"/>
        <v>0</v>
      </c>
      <c r="AP156" s="75">
        <f t="shared" si="55"/>
        <v>0</v>
      </c>
      <c r="AQ156" s="12">
        <f t="shared" si="59"/>
        <v>0.62333333333333329</v>
      </c>
      <c r="AR156" s="11">
        <f t="shared" ref="AR156:AR157" si="73">+SUM(AE156:AH156)/V156</f>
        <v>0.62333333333333329</v>
      </c>
      <c r="AS156" s="100">
        <f t="shared" si="61"/>
        <v>0.62333333333333329</v>
      </c>
      <c r="AT156" s="25">
        <v>10000000</v>
      </c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20"/>
      <c r="BH156" s="48">
        <f t="shared" si="62"/>
        <v>10000000</v>
      </c>
      <c r="BI156" s="23">
        <v>6300000</v>
      </c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20"/>
      <c r="BW156" s="53">
        <f t="shared" si="63"/>
        <v>6300000</v>
      </c>
      <c r="BX156" s="54">
        <v>6300000</v>
      </c>
      <c r="BY156" s="55">
        <v>6300000</v>
      </c>
      <c r="BZ156" s="62">
        <f t="shared" si="64"/>
        <v>0.63</v>
      </c>
      <c r="CA156" s="63">
        <f t="shared" si="65"/>
        <v>0.63</v>
      </c>
      <c r="CB156" s="64">
        <f t="shared" si="66"/>
        <v>0.63</v>
      </c>
      <c r="CC156" s="23">
        <f>'[8]Plan de Acción-metas'!R23</f>
        <v>20000000</v>
      </c>
      <c r="CD156" s="7">
        <f>'[8]Plan de Acción-metas'!S23</f>
        <v>0</v>
      </c>
      <c r="CE156" s="7">
        <f>'[8]Plan de Acción-metas'!T23</f>
        <v>0</v>
      </c>
      <c r="CF156" s="7">
        <f>'[8]Plan de Acción-metas'!U23</f>
        <v>0</v>
      </c>
      <c r="CG156" s="7">
        <f>'[8]Plan de Acción-metas'!V23</f>
        <v>0</v>
      </c>
      <c r="CH156" s="7">
        <f>'[8]Plan de Acción-metas'!W23</f>
        <v>0</v>
      </c>
      <c r="CI156" s="7">
        <f>'[8]Plan de Acción-metas'!X23</f>
        <v>0</v>
      </c>
      <c r="CJ156" s="7">
        <f>'[8]Plan de Acción-metas'!Y23</f>
        <v>0</v>
      </c>
      <c r="CK156" s="7">
        <f>'[8]Plan de Acción-metas'!Z23</f>
        <v>0</v>
      </c>
      <c r="CL156" s="7">
        <f>'[8]Plan de Acción-metas'!AA23</f>
        <v>0</v>
      </c>
      <c r="CM156" s="7">
        <f>'[8]Plan de Acción-metas'!AB23</f>
        <v>0</v>
      </c>
      <c r="CN156" s="7">
        <f>'[8]Plan de Acción-metas'!AC23</f>
        <v>0</v>
      </c>
      <c r="CO156" s="7">
        <f>'[8]Plan de Acción-metas'!AD23</f>
        <v>0</v>
      </c>
      <c r="CP156" s="20">
        <f>'[8]Plan de Acción-metas'!AE23</f>
        <v>0</v>
      </c>
      <c r="CQ156" s="48">
        <f t="shared" si="67"/>
        <v>20000000</v>
      </c>
      <c r="CR156" s="23">
        <f>'[8]Plan de Acción-metas'!AG23</f>
        <v>19957696</v>
      </c>
      <c r="CS156" s="7">
        <f>'[8]Plan de Acción-metas'!AH23</f>
        <v>0</v>
      </c>
      <c r="CT156" s="7">
        <f>'[8]Plan de Acción-metas'!AI23</f>
        <v>0</v>
      </c>
      <c r="CU156" s="7">
        <f>'[8]Plan de Acción-metas'!AJ23</f>
        <v>0</v>
      </c>
      <c r="CV156" s="7">
        <f>'[8]Plan de Acción-metas'!AK23</f>
        <v>0</v>
      </c>
      <c r="CW156" s="7">
        <f>'[8]Plan de Acción-metas'!AL23</f>
        <v>0</v>
      </c>
      <c r="CX156" s="7">
        <f>'[8]Plan de Acción-metas'!AM23</f>
        <v>0</v>
      </c>
      <c r="CY156" s="7">
        <f>'[8]Plan de Acción-metas'!AN23</f>
        <v>0</v>
      </c>
      <c r="CZ156" s="7">
        <f>'[8]Plan de Acción-metas'!AO23</f>
        <v>0</v>
      </c>
      <c r="DA156" s="7">
        <f>'[8]Plan de Acción-metas'!AP23</f>
        <v>0</v>
      </c>
      <c r="DB156" s="7">
        <f>'[8]Plan de Acción-metas'!AQ23</f>
        <v>0</v>
      </c>
      <c r="DC156" s="7">
        <f>'[8]Plan de Acción-metas'!AR23</f>
        <v>0</v>
      </c>
      <c r="DD156" s="7">
        <f>'[8]Plan de Acción-metas'!AS23</f>
        <v>0</v>
      </c>
      <c r="DE156" s="20">
        <f>'[8]Plan de Acción-metas'!AT23</f>
        <v>0</v>
      </c>
      <c r="DF156" s="53">
        <f t="shared" si="68"/>
        <v>19957696</v>
      </c>
      <c r="DG156" s="54">
        <f>'[8]Plan de Acción-metas'!AV23</f>
        <v>19957696</v>
      </c>
      <c r="DH156" s="68">
        <f>'[8]Plan de Acción-metas'!AW23</f>
        <v>19957696</v>
      </c>
      <c r="DI156" s="69">
        <f t="shared" si="69"/>
        <v>0.99788480000000002</v>
      </c>
      <c r="DJ156" s="63">
        <f t="shared" si="70"/>
        <v>0.99788480000000002</v>
      </c>
      <c r="DK156" s="64">
        <f t="shared" si="71"/>
        <v>0.99788480000000002</v>
      </c>
      <c r="DL156" s="25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8"/>
      <c r="ES156" s="8"/>
      <c r="ET156" s="8"/>
      <c r="EU156" s="9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8"/>
      <c r="GB156" s="8"/>
      <c r="GC156" s="8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8"/>
      <c r="HK156" s="8"/>
      <c r="HL156" s="70"/>
      <c r="HM156" s="72" t="str">
        <f>'[1]Plan Indicativo'!BL156</f>
        <v>IMCT</v>
      </c>
    </row>
    <row r="157" spans="1:221" ht="60">
      <c r="A157" s="18">
        <f>'[1]Plan Indicativo'!A157</f>
        <v>149</v>
      </c>
      <c r="B157" s="4" t="str">
        <f>'[1]Plan Indicativo'!B157</f>
        <v>LE-1</v>
      </c>
      <c r="C157" s="5" t="str">
        <f>'[1]Plan Indicativo'!C157</f>
        <v>Territorio seguro que integra</v>
      </c>
      <c r="D157" s="5" t="str">
        <f>'[1]Plan Indicativo'!D157</f>
        <v>Educación</v>
      </c>
      <c r="E157" s="4">
        <f>'[1]Plan Indicativo'!E157</f>
        <v>22</v>
      </c>
      <c r="F157" s="6" t="str">
        <f>'[1]Plan Indicativo'!F157</f>
        <v>Disminuir la Pobreza multidimensional 10,2%</v>
      </c>
      <c r="G157" s="6" t="str">
        <f>'[1]Plan Indicativo'!G157</f>
        <v>Reducir a 6% la tasa de deserción intra - anual en educación básica secundaria</v>
      </c>
      <c r="H157" s="4" t="str">
        <f>'[1]Plan Indicativo'!H157</f>
        <v>00000011</v>
      </c>
      <c r="I157" s="6" t="str">
        <f>'[1]Plan Indicativo'!I157</f>
        <v>Tasa de deserción intra - anual en educación básica secundaria</v>
      </c>
      <c r="J157" s="4">
        <f>'[1]Plan Indicativo'!J157</f>
        <v>7.6300000000000007E-2</v>
      </c>
      <c r="K157" s="4">
        <f>'[1]Plan Indicativo'!K157</f>
        <v>0.06</v>
      </c>
      <c r="L157" s="4" t="str">
        <f>'[1]Plan Indicativo'!L157</f>
        <v>2201</v>
      </c>
      <c r="M157" s="5" t="str">
        <f>'[1]Plan Indicativo'!M157</f>
        <v>Calidad, cobertura y fortalecimiento de la educación inicial, prescolar, básica y media (2201).</v>
      </c>
      <c r="N157" s="4" t="str">
        <f>'[1]Plan Indicativo'!N157</f>
        <v>2201049</v>
      </c>
      <c r="O157" s="6" t="str">
        <f>'[1]Plan Indicativo'!O157</f>
        <v>Beneficiar a 800 personas con formación informal en el marco de foros para los procesos de fortalecimiento de la educación en el municipio</v>
      </c>
      <c r="P157" s="4">
        <f>'[1]Plan Indicativo'!P157</f>
        <v>220104900</v>
      </c>
      <c r="Q157" s="6" t="str">
        <f>'[1]Plan Indicativo'!Q157</f>
        <v>Personas beneficiadas con procesos de formación informal (220104900)</v>
      </c>
      <c r="R157" s="4" t="str">
        <f>'[1]Plan Indicativo'!AC157</f>
        <v>Acumulativa</v>
      </c>
      <c r="S157" s="4" t="str">
        <f>'[1]Plan Indicativo'!AD157</f>
        <v>4, 10</v>
      </c>
      <c r="T157" s="7">
        <f>'[1]Plan Indicativo'!R157</f>
        <v>150</v>
      </c>
      <c r="U157" s="4" t="str">
        <f>'[1]Plan Indicativo'!S157</f>
        <v>Número</v>
      </c>
      <c r="V157" s="20">
        <f>'[1]Plan Indicativo'!T157</f>
        <v>800</v>
      </c>
      <c r="W157" s="116">
        <f>'[1]Plan Indicativo'!U157</f>
        <v>200</v>
      </c>
      <c r="X157" s="158">
        <f>'[1]Plan Indicativo'!V157</f>
        <v>0.25</v>
      </c>
      <c r="Y157" s="189">
        <f>'[1]Plan Indicativo'!W157</f>
        <v>200</v>
      </c>
      <c r="Z157" s="158">
        <f>'[1]Plan Indicativo'!X157</f>
        <v>0.25</v>
      </c>
      <c r="AA157" s="113">
        <f>'[1]Plan Indicativo'!Y157</f>
        <v>200</v>
      </c>
      <c r="AB157" s="158">
        <f>'[1]Plan Indicativo'!Z157</f>
        <v>0.25</v>
      </c>
      <c r="AC157" s="113">
        <f>'[1]Plan Indicativo'!AA157</f>
        <v>200</v>
      </c>
      <c r="AD157" s="24">
        <f>'[1]Plan Indicativo'!AB157</f>
        <v>0.25</v>
      </c>
      <c r="AE157" s="116">
        <v>1200</v>
      </c>
      <c r="AF157" s="113">
        <f>'[17]Plan de Acción-metas'!O11</f>
        <v>522</v>
      </c>
      <c r="AG157" s="113"/>
      <c r="AH157" s="259"/>
      <c r="AI157" s="11">
        <f t="shared" si="49"/>
        <v>6</v>
      </c>
      <c r="AJ157" s="99">
        <f t="shared" si="52"/>
        <v>1</v>
      </c>
      <c r="AK157" s="11">
        <f t="shared" si="56"/>
        <v>2.61</v>
      </c>
      <c r="AL157" s="75">
        <f t="shared" si="53"/>
        <v>1</v>
      </c>
      <c r="AM157" s="11">
        <f t="shared" si="57"/>
        <v>0</v>
      </c>
      <c r="AN157" s="75">
        <f t="shared" si="54"/>
        <v>0</v>
      </c>
      <c r="AO157" s="11">
        <f t="shared" si="58"/>
        <v>0</v>
      </c>
      <c r="AP157" s="75">
        <f t="shared" si="55"/>
        <v>0</v>
      </c>
      <c r="AQ157" s="12">
        <f t="shared" si="59"/>
        <v>1</v>
      </c>
      <c r="AR157" s="11">
        <f t="shared" si="73"/>
        <v>2.1524999999999999</v>
      </c>
      <c r="AS157" s="100">
        <f t="shared" si="61"/>
        <v>1</v>
      </c>
      <c r="AT157" s="25">
        <v>100000000</v>
      </c>
      <c r="AU157" s="7">
        <v>175840000</v>
      </c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>
        <v>3654385377.8200002</v>
      </c>
      <c r="BG157" s="20"/>
      <c r="BH157" s="48">
        <f t="shared" si="62"/>
        <v>3930225377.8200002</v>
      </c>
      <c r="BI157" s="23">
        <v>100000000</v>
      </c>
      <c r="BJ157" s="7">
        <v>175840000</v>
      </c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20"/>
      <c r="BW157" s="53">
        <f t="shared" si="63"/>
        <v>275840000</v>
      </c>
      <c r="BX157" s="54">
        <v>275840000</v>
      </c>
      <c r="BY157" s="55">
        <v>275840000</v>
      </c>
      <c r="BZ157" s="62">
        <f t="shared" si="64"/>
        <v>7.0184270234650431E-2</v>
      </c>
      <c r="CA157" s="63">
        <f t="shared" si="65"/>
        <v>7.0184270234650431E-2</v>
      </c>
      <c r="CB157" s="64">
        <f t="shared" si="66"/>
        <v>7.0184270234650431E-2</v>
      </c>
      <c r="CC157" s="23">
        <f>'[17]Plan de Acción-metas'!R11</f>
        <v>24530781</v>
      </c>
      <c r="CD157" s="7">
        <f>'[17]Plan de Acción-metas'!S11</f>
        <v>180000000</v>
      </c>
      <c r="CE157" s="7">
        <f>'[17]Plan de Acción-metas'!T11</f>
        <v>0</v>
      </c>
      <c r="CF157" s="7">
        <f>'[17]Plan de Acción-metas'!U11</f>
        <v>0</v>
      </c>
      <c r="CG157" s="7">
        <f>'[17]Plan de Acción-metas'!V11</f>
        <v>0</v>
      </c>
      <c r="CH157" s="7">
        <f>'[17]Plan de Acción-metas'!W11</f>
        <v>0</v>
      </c>
      <c r="CI157" s="7">
        <f>'[17]Plan de Acción-metas'!X11</f>
        <v>0</v>
      </c>
      <c r="CJ157" s="7">
        <f>'[17]Plan de Acción-metas'!Y11</f>
        <v>0</v>
      </c>
      <c r="CK157" s="7">
        <f>'[17]Plan de Acción-metas'!Z11</f>
        <v>0</v>
      </c>
      <c r="CL157" s="7">
        <f>'[17]Plan de Acción-metas'!AA11</f>
        <v>0</v>
      </c>
      <c r="CM157" s="7">
        <f>'[17]Plan de Acción-metas'!AB11</f>
        <v>0</v>
      </c>
      <c r="CN157" s="7">
        <f>'[17]Plan de Acción-metas'!AC11</f>
        <v>0</v>
      </c>
      <c r="CO157" s="7">
        <f>'[17]Plan de Acción-metas'!AD11</f>
        <v>0</v>
      </c>
      <c r="CP157" s="20">
        <f>'[17]Plan de Acción-metas'!AE11</f>
        <v>0</v>
      </c>
      <c r="CQ157" s="48">
        <f>+SUM(CC157:CO157)</f>
        <v>204530781</v>
      </c>
      <c r="CR157" s="23">
        <f>'[17]Plan de Acción-metas'!AG11</f>
        <v>5220714</v>
      </c>
      <c r="CS157" s="7">
        <f>'[17]Plan de Acción-metas'!AH11</f>
        <v>180000000</v>
      </c>
      <c r="CT157" s="7">
        <f>'[17]Plan de Acción-metas'!AI11</f>
        <v>0</v>
      </c>
      <c r="CU157" s="7">
        <f>'[17]Plan de Acción-metas'!AJ11</f>
        <v>0</v>
      </c>
      <c r="CV157" s="7">
        <f>'[17]Plan de Acción-metas'!AK11</f>
        <v>0</v>
      </c>
      <c r="CW157" s="7">
        <f>'[17]Plan de Acción-metas'!AL11</f>
        <v>0</v>
      </c>
      <c r="CX157" s="7">
        <f>'[17]Plan de Acción-metas'!AM11</f>
        <v>0</v>
      </c>
      <c r="CY157" s="7">
        <f>'[17]Plan de Acción-metas'!AN11</f>
        <v>0</v>
      </c>
      <c r="CZ157" s="7">
        <f>'[17]Plan de Acción-metas'!AO11</f>
        <v>0</v>
      </c>
      <c r="DA157" s="7">
        <f>'[17]Plan de Acción-metas'!AP11</f>
        <v>0</v>
      </c>
      <c r="DB157" s="7">
        <f>'[17]Plan de Acción-metas'!AQ11</f>
        <v>0</v>
      </c>
      <c r="DC157" s="7">
        <f>'[17]Plan de Acción-metas'!AR11</f>
        <v>0</v>
      </c>
      <c r="DD157" s="7">
        <f>'[17]Plan de Acción-metas'!AS11</f>
        <v>0</v>
      </c>
      <c r="DE157" s="20">
        <f>'[17]Plan de Acción-metas'!AT11</f>
        <v>0</v>
      </c>
      <c r="DF157" s="53">
        <f>+SUM(CR157:DD157)</f>
        <v>185220714</v>
      </c>
      <c r="DG157" s="54">
        <f>'[17]Plan de Acción-metas'!AV11</f>
        <v>185220714</v>
      </c>
      <c r="DH157" s="68">
        <f>'[17]Plan de Acción-metas'!AW11</f>
        <v>185220714</v>
      </c>
      <c r="DI157" s="69">
        <f t="shared" si="69"/>
        <v>0.90558845516753783</v>
      </c>
      <c r="DJ157" s="63">
        <f t="shared" si="70"/>
        <v>0.90558845516753783</v>
      </c>
      <c r="DK157" s="64">
        <f t="shared" si="71"/>
        <v>0.90558845516753783</v>
      </c>
      <c r="DL157" s="25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8"/>
      <c r="ES157" s="8"/>
      <c r="ET157" s="8"/>
      <c r="EU157" s="9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8"/>
      <c r="GB157" s="8"/>
      <c r="GC157" s="8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8"/>
      <c r="HK157" s="8"/>
      <c r="HL157" s="70"/>
      <c r="HM157" s="72" t="str">
        <f>'[1]Plan Indicativo'!BL157</f>
        <v>Secretaría de Educación</v>
      </c>
    </row>
    <row r="158" spans="1:221" ht="60">
      <c r="A158" s="18">
        <f>'[1]Plan Indicativo'!A158</f>
        <v>150</v>
      </c>
      <c r="B158" s="4" t="str">
        <f>'[1]Plan Indicativo'!B158</f>
        <v>LE-1</v>
      </c>
      <c r="C158" s="5" t="str">
        <f>'[1]Plan Indicativo'!C158</f>
        <v>Territorio seguro que integra</v>
      </c>
      <c r="D158" s="5" t="str">
        <f>'[1]Plan Indicativo'!D158</f>
        <v>Educación</v>
      </c>
      <c r="E158" s="4">
        <f>'[1]Plan Indicativo'!E158</f>
        <v>22</v>
      </c>
      <c r="F158" s="6" t="str">
        <f>'[1]Plan Indicativo'!F158</f>
        <v>Disminuir la Pobreza multidimensional 10,2%</v>
      </c>
      <c r="G158" s="6" t="str">
        <f>'[1]Plan Indicativo'!G158</f>
        <v>Reducir a 3% la tasa de deserción intra - anual en educación media</v>
      </c>
      <c r="H158" s="4" t="str">
        <f>'[1]Plan Indicativo'!H158</f>
        <v>00000012</v>
      </c>
      <c r="I158" s="6" t="str">
        <f>'[1]Plan Indicativo'!I158</f>
        <v>Tasa de deserción intra-anual del sector oficial en educación media</v>
      </c>
      <c r="J158" s="4">
        <f>'[1]Plan Indicativo'!J158</f>
        <v>4.17</v>
      </c>
      <c r="K158" s="4">
        <f>'[1]Plan Indicativo'!K158</f>
        <v>0.03</v>
      </c>
      <c r="L158" s="4" t="str">
        <f>'[1]Plan Indicativo'!L158</f>
        <v>2201</v>
      </c>
      <c r="M158" s="5" t="str">
        <f>'[1]Plan Indicativo'!M158</f>
        <v>Calidad, cobertura y fortalecimiento de la educación inicial, prescolar, básica y media (2201).</v>
      </c>
      <c r="N158" s="4" t="str">
        <f>'[1]Plan Indicativo'!N158</f>
        <v>2201006</v>
      </c>
      <c r="O158" s="6" t="str">
        <f>'[1]Plan Indicativo'!O158</f>
        <v>Brindar asistencia técnica a 47 entidades e instituciones educativas oficiales en el municipio, con proyectos pedagógicos transversales.</v>
      </c>
      <c r="P158" s="4">
        <f>'[1]Plan Indicativo'!P158</f>
        <v>220100600</v>
      </c>
      <c r="Q158" s="6" t="str">
        <f>'[1]Plan Indicativo'!Q158</f>
        <v>Entidades y organizaciones asistidas técnicamente (220100600)</v>
      </c>
      <c r="R158" s="4" t="str">
        <f>'[1]Plan Indicativo'!AC158</f>
        <v>No Acumulativa</v>
      </c>
      <c r="S158" s="4" t="str">
        <f>'[1]Plan Indicativo'!AD158</f>
        <v>4, 10</v>
      </c>
      <c r="T158" s="7">
        <f>'[1]Plan Indicativo'!R158</f>
        <v>47</v>
      </c>
      <c r="U158" s="4" t="str">
        <f>'[1]Plan Indicativo'!S158</f>
        <v>Número</v>
      </c>
      <c r="V158" s="20">
        <f>'[1]Plan Indicativo'!T158</f>
        <v>47</v>
      </c>
      <c r="W158" s="116">
        <f>'[1]Plan Indicativo'!U158</f>
        <v>47</v>
      </c>
      <c r="X158" s="158">
        <f>'[1]Plan Indicativo'!V158</f>
        <v>0.25</v>
      </c>
      <c r="Y158" s="189">
        <f>'[1]Plan Indicativo'!W158</f>
        <v>47</v>
      </c>
      <c r="Z158" s="158">
        <f>'[1]Plan Indicativo'!X158</f>
        <v>0.25</v>
      </c>
      <c r="AA158" s="113">
        <f>'[1]Plan Indicativo'!Y158</f>
        <v>47</v>
      </c>
      <c r="AB158" s="158">
        <f>'[1]Plan Indicativo'!Z158</f>
        <v>0.25</v>
      </c>
      <c r="AC158" s="113">
        <f>'[1]Plan Indicativo'!AA158</f>
        <v>47</v>
      </c>
      <c r="AD158" s="24">
        <f>'[1]Plan Indicativo'!AB158</f>
        <v>0.25</v>
      </c>
      <c r="AE158" s="116">
        <v>47</v>
      </c>
      <c r="AF158" s="113">
        <f>'[17]Plan de Acción-metas'!O12</f>
        <v>47</v>
      </c>
      <c r="AG158" s="113"/>
      <c r="AH158" s="259"/>
      <c r="AI158" s="11">
        <f t="shared" si="49"/>
        <v>1</v>
      </c>
      <c r="AJ158" s="99">
        <f t="shared" si="52"/>
        <v>1</v>
      </c>
      <c r="AK158" s="11">
        <f t="shared" si="56"/>
        <v>1</v>
      </c>
      <c r="AL158" s="75">
        <f t="shared" si="53"/>
        <v>1</v>
      </c>
      <c r="AM158" s="11">
        <f t="shared" si="57"/>
        <v>0</v>
      </c>
      <c r="AN158" s="75">
        <f t="shared" si="54"/>
        <v>0</v>
      </c>
      <c r="AO158" s="11">
        <f t="shared" si="58"/>
        <v>0</v>
      </c>
      <c r="AP158" s="75">
        <f t="shared" si="55"/>
        <v>0</v>
      </c>
      <c r="AQ158" s="12">
        <f t="shared" si="59"/>
        <v>0.5</v>
      </c>
      <c r="AR158" s="11">
        <f>+AVERAGE(AJ158,AL158,AN158,AP158)</f>
        <v>0.5</v>
      </c>
      <c r="AS158" s="100">
        <f t="shared" si="61"/>
        <v>0.5</v>
      </c>
      <c r="AT158" s="25">
        <v>126953324.33</v>
      </c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20"/>
      <c r="BH158" s="48">
        <f t="shared" si="62"/>
        <v>126953324.33</v>
      </c>
      <c r="BI158" s="23">
        <v>83086657.670000002</v>
      </c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20"/>
      <c r="BW158" s="53">
        <f t="shared" si="63"/>
        <v>83086657.670000002</v>
      </c>
      <c r="BX158" s="54">
        <v>83086657.670000002</v>
      </c>
      <c r="BY158" s="55">
        <v>83086657.670000002</v>
      </c>
      <c r="BZ158" s="62">
        <f t="shared" si="64"/>
        <v>0.65446618360324427</v>
      </c>
      <c r="CA158" s="63">
        <f t="shared" si="65"/>
        <v>0.65446618360324427</v>
      </c>
      <c r="CB158" s="64">
        <f t="shared" si="66"/>
        <v>0.65446618360324427</v>
      </c>
      <c r="CC158" s="23">
        <f>'[17]Plan de Acción-metas'!R12</f>
        <v>112909090</v>
      </c>
      <c r="CD158" s="7">
        <f>'[17]Plan de Acción-metas'!S12</f>
        <v>0</v>
      </c>
      <c r="CE158" s="7">
        <f>'[17]Plan de Acción-metas'!T12</f>
        <v>0</v>
      </c>
      <c r="CF158" s="7">
        <f>'[17]Plan de Acción-metas'!U12</f>
        <v>0</v>
      </c>
      <c r="CG158" s="7">
        <f>'[17]Plan de Acción-metas'!V12</f>
        <v>0</v>
      </c>
      <c r="CH158" s="7">
        <f>'[17]Plan de Acción-metas'!W12</f>
        <v>0</v>
      </c>
      <c r="CI158" s="7">
        <f>'[17]Plan de Acción-metas'!X12</f>
        <v>0</v>
      </c>
      <c r="CJ158" s="7">
        <f>'[17]Plan de Acción-metas'!Y12</f>
        <v>0</v>
      </c>
      <c r="CK158" s="7">
        <f>'[17]Plan de Acción-metas'!Z12</f>
        <v>0</v>
      </c>
      <c r="CL158" s="7">
        <f>'[17]Plan de Acción-metas'!AA12</f>
        <v>0</v>
      </c>
      <c r="CM158" s="7">
        <f>'[17]Plan de Acción-metas'!AB12</f>
        <v>0</v>
      </c>
      <c r="CN158" s="7">
        <f>'[17]Plan de Acción-metas'!AC12</f>
        <v>0</v>
      </c>
      <c r="CO158" s="7">
        <f>'[17]Plan de Acción-metas'!AD12</f>
        <v>0</v>
      </c>
      <c r="CP158" s="20">
        <f>'[17]Plan de Acción-metas'!AE12</f>
        <v>0</v>
      </c>
      <c r="CQ158" s="48">
        <f t="shared" ref="CQ158:CQ187" si="74">+SUM(CC158:CO158)</f>
        <v>112909090</v>
      </c>
      <c r="CR158" s="23">
        <f>'[17]Plan de Acción-metas'!AG12</f>
        <v>112909090</v>
      </c>
      <c r="CS158" s="7">
        <f>'[17]Plan de Acción-metas'!AH12</f>
        <v>0</v>
      </c>
      <c r="CT158" s="7">
        <f>'[17]Plan de Acción-metas'!AI12</f>
        <v>0</v>
      </c>
      <c r="CU158" s="7">
        <f>'[17]Plan de Acción-metas'!AJ12</f>
        <v>0</v>
      </c>
      <c r="CV158" s="7">
        <f>'[17]Plan de Acción-metas'!AK12</f>
        <v>0</v>
      </c>
      <c r="CW158" s="7">
        <f>'[17]Plan de Acción-metas'!AL12</f>
        <v>0</v>
      </c>
      <c r="CX158" s="7">
        <f>'[17]Plan de Acción-metas'!AM12</f>
        <v>0</v>
      </c>
      <c r="CY158" s="7">
        <f>'[17]Plan de Acción-metas'!AN12</f>
        <v>0</v>
      </c>
      <c r="CZ158" s="7">
        <f>'[17]Plan de Acción-metas'!AO12</f>
        <v>0</v>
      </c>
      <c r="DA158" s="7">
        <f>'[17]Plan de Acción-metas'!AP12</f>
        <v>0</v>
      </c>
      <c r="DB158" s="7">
        <f>'[17]Plan de Acción-metas'!AQ12</f>
        <v>0</v>
      </c>
      <c r="DC158" s="7">
        <f>'[17]Plan de Acción-metas'!AR12</f>
        <v>0</v>
      </c>
      <c r="DD158" s="7">
        <f>'[17]Plan de Acción-metas'!AS12</f>
        <v>0</v>
      </c>
      <c r="DE158" s="20">
        <f>'[17]Plan de Acción-metas'!AT12</f>
        <v>0</v>
      </c>
      <c r="DF158" s="53">
        <f t="shared" ref="DF158:DF187" si="75">+SUM(CR158:DD158)</f>
        <v>112909090</v>
      </c>
      <c r="DG158" s="54">
        <f>'[17]Plan de Acción-metas'!AV12</f>
        <v>112909090</v>
      </c>
      <c r="DH158" s="68">
        <f>'[17]Plan de Acción-metas'!AW12</f>
        <v>112909090</v>
      </c>
      <c r="DI158" s="69">
        <f t="shared" si="69"/>
        <v>1</v>
      </c>
      <c r="DJ158" s="63">
        <f t="shared" si="70"/>
        <v>1</v>
      </c>
      <c r="DK158" s="64">
        <f t="shared" si="71"/>
        <v>1</v>
      </c>
      <c r="DL158" s="25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8"/>
      <c r="ES158" s="8"/>
      <c r="ET158" s="8"/>
      <c r="EU158" s="9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8"/>
      <c r="GB158" s="8"/>
      <c r="GC158" s="8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8"/>
      <c r="HK158" s="8"/>
      <c r="HL158" s="70"/>
      <c r="HM158" s="72" t="str">
        <f>'[1]Plan Indicativo'!BL158</f>
        <v>Secretaría de Educación</v>
      </c>
    </row>
    <row r="159" spans="1:221" ht="75">
      <c r="A159" s="18">
        <f>'[1]Plan Indicativo'!A159</f>
        <v>151</v>
      </c>
      <c r="B159" s="4" t="str">
        <f>'[1]Plan Indicativo'!B159</f>
        <v>LE-1</v>
      </c>
      <c r="C159" s="5" t="str">
        <f>'[1]Plan Indicativo'!C159</f>
        <v>Territorio seguro que integra</v>
      </c>
      <c r="D159" s="5" t="str">
        <f>'[1]Plan Indicativo'!D159</f>
        <v>Educación</v>
      </c>
      <c r="E159" s="4">
        <f>'[1]Plan Indicativo'!E159</f>
        <v>22</v>
      </c>
      <c r="F159" s="6" t="str">
        <f>'[1]Plan Indicativo'!F159</f>
        <v>Disminuir la Pobreza multidimensional 10,2%</v>
      </c>
      <c r="G159" s="6" t="str">
        <f>'[1]Plan Indicativo'!G159</f>
        <v>Incrementar a 37 instituciones educativas oficiales el proceso de doble titulación en media.</v>
      </c>
      <c r="H159" s="4" t="str">
        <f>'[1]Plan Indicativo'!H159</f>
        <v>00000013</v>
      </c>
      <c r="I159" s="6" t="str">
        <f>'[1]Plan Indicativo'!I159</f>
        <v>Número de Instituciones Educativas Oficiales con el proceso de doble titulación en media.</v>
      </c>
      <c r="J159" s="4">
        <f>'[1]Plan Indicativo'!J159</f>
        <v>36</v>
      </c>
      <c r="K159" s="4">
        <f>'[1]Plan Indicativo'!K159</f>
        <v>37</v>
      </c>
      <c r="L159" s="4" t="str">
        <f>'[1]Plan Indicativo'!L159</f>
        <v>2201</v>
      </c>
      <c r="M159" s="5" t="str">
        <f>'[1]Plan Indicativo'!M159</f>
        <v>Calidad, cobertura y fortalecimiento de la educación inicial, prescolar, básica y media (2201).</v>
      </c>
      <c r="N159" s="4" t="str">
        <f>'[1]Plan Indicativo'!N159</f>
        <v>2201043</v>
      </c>
      <c r="O159" s="6" t="str">
        <f>'[1]Plan Indicativo'!O159</f>
        <v>Mantener el pago de ARL al 100% de los estudiantes que realizan las prácticas de la educación media técnica con el fin de mantener la cobertura en el cumplimiento de la normatividad legal vigente</v>
      </c>
      <c r="P159" s="4">
        <f>'[1]Plan Indicativo'!P159</f>
        <v>220104300</v>
      </c>
      <c r="Q159" s="6" t="str">
        <f>'[1]Plan Indicativo'!Q159</f>
        <v>Coberturas obtenidas (220104300)</v>
      </c>
      <c r="R159" s="4" t="str">
        <f>'[1]Plan Indicativo'!AC159</f>
        <v>No Acumulativa</v>
      </c>
      <c r="S159" s="4" t="str">
        <f>'[1]Plan Indicativo'!AD159</f>
        <v>4, 10</v>
      </c>
      <c r="T159" s="7">
        <f>'[1]Plan Indicativo'!R159</f>
        <v>1</v>
      </c>
      <c r="U159" s="4" t="str">
        <f>'[1]Plan Indicativo'!S159</f>
        <v>Numero</v>
      </c>
      <c r="V159" s="20">
        <f>'[1]Plan Indicativo'!T159</f>
        <v>1</v>
      </c>
      <c r="W159" s="116">
        <f>'[1]Plan Indicativo'!U159</f>
        <v>1</v>
      </c>
      <c r="X159" s="158">
        <f>'[1]Plan Indicativo'!V159</f>
        <v>0.25</v>
      </c>
      <c r="Y159" s="189">
        <f>'[1]Plan Indicativo'!W159</f>
        <v>1</v>
      </c>
      <c r="Z159" s="158">
        <f>'[1]Plan Indicativo'!X159</f>
        <v>0.25</v>
      </c>
      <c r="AA159" s="113">
        <f>'[1]Plan Indicativo'!Y159</f>
        <v>1</v>
      </c>
      <c r="AB159" s="158">
        <f>'[1]Plan Indicativo'!Z159</f>
        <v>0.25</v>
      </c>
      <c r="AC159" s="113">
        <f>'[1]Plan Indicativo'!AA159</f>
        <v>1</v>
      </c>
      <c r="AD159" s="24">
        <f>'[1]Plan Indicativo'!AB159</f>
        <v>0.25</v>
      </c>
      <c r="AE159" s="116">
        <v>1</v>
      </c>
      <c r="AF159" s="113">
        <f>'[17]Plan de Acción-metas'!O13</f>
        <v>1</v>
      </c>
      <c r="AG159" s="113"/>
      <c r="AH159" s="259"/>
      <c r="AI159" s="11">
        <f t="shared" si="49"/>
        <v>1</v>
      </c>
      <c r="AJ159" s="99">
        <f t="shared" si="52"/>
        <v>1</v>
      </c>
      <c r="AK159" s="11">
        <f t="shared" si="56"/>
        <v>1</v>
      </c>
      <c r="AL159" s="75">
        <f t="shared" si="53"/>
        <v>1</v>
      </c>
      <c r="AM159" s="11">
        <f t="shared" si="57"/>
        <v>0</v>
      </c>
      <c r="AN159" s="75">
        <f t="shared" si="54"/>
        <v>0</v>
      </c>
      <c r="AO159" s="11">
        <f t="shared" si="58"/>
        <v>0</v>
      </c>
      <c r="AP159" s="75">
        <f t="shared" si="55"/>
        <v>0</v>
      </c>
      <c r="AQ159" s="12">
        <f t="shared" si="59"/>
        <v>0.5</v>
      </c>
      <c r="AR159" s="11">
        <f>+AVERAGE(AJ159,AL159,AN159,AP159)</f>
        <v>0.5</v>
      </c>
      <c r="AS159" s="100">
        <f t="shared" si="61"/>
        <v>0.5</v>
      </c>
      <c r="AT159" s="25">
        <v>292000000</v>
      </c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20"/>
      <c r="BH159" s="48">
        <f t="shared" si="62"/>
        <v>292000000</v>
      </c>
      <c r="BI159" s="23">
        <v>282681200</v>
      </c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20"/>
      <c r="BW159" s="53">
        <f t="shared" si="63"/>
        <v>282681200</v>
      </c>
      <c r="BX159" s="54">
        <v>282681200</v>
      </c>
      <c r="BY159" s="55">
        <v>282681200</v>
      </c>
      <c r="BZ159" s="62">
        <f t="shared" si="64"/>
        <v>0.96808630136986307</v>
      </c>
      <c r="CA159" s="63">
        <f t="shared" si="65"/>
        <v>0.96808630136986307</v>
      </c>
      <c r="CB159" s="64">
        <f t="shared" si="66"/>
        <v>0.96808630136986307</v>
      </c>
      <c r="CC159" s="23">
        <f>'[17]Plan de Acción-metas'!R13</f>
        <v>291747200</v>
      </c>
      <c r="CD159" s="7">
        <f>'[17]Plan de Acción-metas'!S13</f>
        <v>0</v>
      </c>
      <c r="CE159" s="7">
        <f>'[17]Plan de Acción-metas'!T13</f>
        <v>0</v>
      </c>
      <c r="CF159" s="7">
        <f>'[17]Plan de Acción-metas'!U13</f>
        <v>0</v>
      </c>
      <c r="CG159" s="7">
        <f>'[17]Plan de Acción-metas'!V13</f>
        <v>0</v>
      </c>
      <c r="CH159" s="7">
        <f>'[17]Plan de Acción-metas'!W13</f>
        <v>0</v>
      </c>
      <c r="CI159" s="7">
        <f>'[17]Plan de Acción-metas'!X13</f>
        <v>0</v>
      </c>
      <c r="CJ159" s="7">
        <f>'[17]Plan de Acción-metas'!Y13</f>
        <v>0</v>
      </c>
      <c r="CK159" s="7">
        <f>'[17]Plan de Acción-metas'!Z13</f>
        <v>0</v>
      </c>
      <c r="CL159" s="7">
        <f>'[17]Plan de Acción-metas'!AA13</f>
        <v>0</v>
      </c>
      <c r="CM159" s="7">
        <f>'[17]Plan de Acción-metas'!AB13</f>
        <v>0</v>
      </c>
      <c r="CN159" s="7">
        <f>'[17]Plan de Acción-metas'!AC13</f>
        <v>0</v>
      </c>
      <c r="CO159" s="7">
        <f>'[17]Plan de Acción-metas'!AD13</f>
        <v>0</v>
      </c>
      <c r="CP159" s="20">
        <f>'[17]Plan de Acción-metas'!AE13</f>
        <v>0</v>
      </c>
      <c r="CQ159" s="48">
        <f t="shared" si="74"/>
        <v>291747200</v>
      </c>
      <c r="CR159" s="23">
        <f>'[17]Plan de Acción-metas'!AG13</f>
        <v>274425000</v>
      </c>
      <c r="CS159" s="7">
        <f>'[17]Plan de Acción-metas'!AH13</f>
        <v>0</v>
      </c>
      <c r="CT159" s="7">
        <f>'[17]Plan de Acción-metas'!AI13</f>
        <v>0</v>
      </c>
      <c r="CU159" s="7">
        <f>'[17]Plan de Acción-metas'!AJ13</f>
        <v>0</v>
      </c>
      <c r="CV159" s="7">
        <f>'[17]Plan de Acción-metas'!AK13</f>
        <v>0</v>
      </c>
      <c r="CW159" s="7">
        <f>'[17]Plan de Acción-metas'!AL13</f>
        <v>0</v>
      </c>
      <c r="CX159" s="7">
        <f>'[17]Plan de Acción-metas'!AM13</f>
        <v>0</v>
      </c>
      <c r="CY159" s="7">
        <f>'[17]Plan de Acción-metas'!AN13</f>
        <v>0</v>
      </c>
      <c r="CZ159" s="7">
        <f>'[17]Plan de Acción-metas'!AO13</f>
        <v>0</v>
      </c>
      <c r="DA159" s="7">
        <f>'[17]Plan de Acción-metas'!AP13</f>
        <v>0</v>
      </c>
      <c r="DB159" s="7">
        <f>'[17]Plan de Acción-metas'!AQ13</f>
        <v>0</v>
      </c>
      <c r="DC159" s="7">
        <f>'[17]Plan de Acción-metas'!AR13</f>
        <v>0</v>
      </c>
      <c r="DD159" s="7">
        <f>'[17]Plan de Acción-metas'!AS13</f>
        <v>0</v>
      </c>
      <c r="DE159" s="20">
        <f>'[17]Plan de Acción-metas'!AT13</f>
        <v>0</v>
      </c>
      <c r="DF159" s="53">
        <f t="shared" si="75"/>
        <v>274425000</v>
      </c>
      <c r="DG159" s="54">
        <f>'[17]Plan de Acción-metas'!AV13</f>
        <v>274425000</v>
      </c>
      <c r="DH159" s="68">
        <f>'[17]Plan de Acción-metas'!AW13</f>
        <v>274425000</v>
      </c>
      <c r="DI159" s="69">
        <f t="shared" si="69"/>
        <v>0.94062599401125357</v>
      </c>
      <c r="DJ159" s="63">
        <f t="shared" si="70"/>
        <v>0.94062599401125357</v>
      </c>
      <c r="DK159" s="64">
        <f t="shared" si="71"/>
        <v>0.94062599401125357</v>
      </c>
      <c r="DL159" s="25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8"/>
      <c r="ES159" s="8"/>
      <c r="ET159" s="8"/>
      <c r="EU159" s="9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8"/>
      <c r="GB159" s="8"/>
      <c r="GC159" s="8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8"/>
      <c r="HK159" s="8"/>
      <c r="HL159" s="70"/>
      <c r="HM159" s="72" t="str">
        <f>'[1]Plan Indicativo'!BL159</f>
        <v>Secretaría de Educación</v>
      </c>
    </row>
    <row r="160" spans="1:221" ht="75">
      <c r="A160" s="18">
        <f>'[1]Plan Indicativo'!A160</f>
        <v>152</v>
      </c>
      <c r="B160" s="4" t="str">
        <f>'[1]Plan Indicativo'!B160</f>
        <v>LE-1</v>
      </c>
      <c r="C160" s="5" t="str">
        <f>'[1]Plan Indicativo'!C160</f>
        <v>Territorio seguro que integra</v>
      </c>
      <c r="D160" s="5" t="str">
        <f>'[1]Plan Indicativo'!D160</f>
        <v>Educación</v>
      </c>
      <c r="E160" s="4">
        <f>'[1]Plan Indicativo'!E160</f>
        <v>22</v>
      </c>
      <c r="F160" s="6" t="str">
        <f>'[1]Plan Indicativo'!F160</f>
        <v>Disminuir la Pobreza multidimensional 10,2%</v>
      </c>
      <c r="G160" s="6" t="str">
        <f>'[1]Plan Indicativo'!G160</f>
        <v>Aumentar al 53% la proporción de colegios con categoría A+ y A en pruebas saber 11.</v>
      </c>
      <c r="H160" s="4" t="str">
        <f>'[1]Plan Indicativo'!H160</f>
        <v>00000014</v>
      </c>
      <c r="I160" s="6" t="str">
        <f>'[1]Plan Indicativo'!I160</f>
        <v>Proporción de colegios con categoría A+ y A en colegios con categoría A+ y A en pruebas saber 11.</v>
      </c>
      <c r="J160" s="4">
        <f>'[1]Plan Indicativo'!J160</f>
        <v>0.48880000000000001</v>
      </c>
      <c r="K160" s="4">
        <f>'[1]Plan Indicativo'!K160</f>
        <v>0.53</v>
      </c>
      <c r="L160" s="4" t="str">
        <f>'[1]Plan Indicativo'!L160</f>
        <v>2201</v>
      </c>
      <c r="M160" s="5" t="str">
        <f>'[1]Plan Indicativo'!M160</f>
        <v>Calidad, cobertura y fortalecimiento de la educación inicial, prescolar, básica y media (2201).</v>
      </c>
      <c r="N160" s="4" t="str">
        <f>'[1]Plan Indicativo'!N160</f>
        <v>2201049</v>
      </c>
      <c r="O160" s="6" t="str">
        <f>'[1]Plan Indicativo'!O160</f>
        <v>Beneficiar 12.000 estudiantes de instituciones educativas oficiales con procesos de formación informal (simulacros de preparación para pruebas nacionales saber 11.)</v>
      </c>
      <c r="P160" s="4">
        <f>'[1]Plan Indicativo'!P160</f>
        <v>220104900</v>
      </c>
      <c r="Q160" s="6" t="str">
        <f>'[1]Plan Indicativo'!Q160</f>
        <v>Personas beneficiadas con procesos de formación informal (220104900)</v>
      </c>
      <c r="R160" s="4" t="str">
        <f>'[1]Plan Indicativo'!AC160</f>
        <v>Acumulativa</v>
      </c>
      <c r="S160" s="4" t="str">
        <f>'[1]Plan Indicativo'!AD160</f>
        <v>4, 10</v>
      </c>
      <c r="T160" s="7">
        <f>'[1]Plan Indicativo'!R160</f>
        <v>0</v>
      </c>
      <c r="U160" s="4" t="str">
        <f>'[1]Plan Indicativo'!S160</f>
        <v>Número</v>
      </c>
      <c r="V160" s="20">
        <f>'[1]Plan Indicativo'!T160</f>
        <v>12000</v>
      </c>
      <c r="W160" s="116">
        <f>'[1]Plan Indicativo'!U160</f>
        <v>0</v>
      </c>
      <c r="X160" s="158">
        <f>'[1]Plan Indicativo'!V160</f>
        <v>0</v>
      </c>
      <c r="Y160" s="189">
        <f>'[1]Plan Indicativo'!W160</f>
        <v>9000</v>
      </c>
      <c r="Z160" s="158">
        <f>'[1]Plan Indicativo'!X160</f>
        <v>0.75</v>
      </c>
      <c r="AA160" s="113">
        <f>'[1]Plan Indicativo'!Y160</f>
        <v>2000</v>
      </c>
      <c r="AB160" s="158">
        <f>'[1]Plan Indicativo'!Z160</f>
        <v>0.16666666666666666</v>
      </c>
      <c r="AC160" s="113">
        <f>'[1]Plan Indicativo'!AA160</f>
        <v>1000</v>
      </c>
      <c r="AD160" s="24">
        <f>'[1]Plan Indicativo'!AB160</f>
        <v>8.3333333333333329E-2</v>
      </c>
      <c r="AE160" s="116">
        <v>0</v>
      </c>
      <c r="AF160" s="113">
        <f>'[17]Plan de Acción-metas'!O14</f>
        <v>9273</v>
      </c>
      <c r="AG160" s="113"/>
      <c r="AH160" s="259"/>
      <c r="AI160" s="11" t="str">
        <f t="shared" si="49"/>
        <v xml:space="preserve"> -</v>
      </c>
      <c r="AJ160" s="99" t="str">
        <f t="shared" si="52"/>
        <v xml:space="preserve"> -</v>
      </c>
      <c r="AK160" s="11">
        <f t="shared" si="56"/>
        <v>1.0303333333333333</v>
      </c>
      <c r="AL160" s="75">
        <f t="shared" si="53"/>
        <v>1</v>
      </c>
      <c r="AM160" s="11">
        <f t="shared" si="57"/>
        <v>0</v>
      </c>
      <c r="AN160" s="75">
        <f t="shared" si="54"/>
        <v>0</v>
      </c>
      <c r="AO160" s="11">
        <f t="shared" si="58"/>
        <v>0</v>
      </c>
      <c r="AP160" s="75">
        <f t="shared" si="55"/>
        <v>0</v>
      </c>
      <c r="AQ160" s="12">
        <f t="shared" si="59"/>
        <v>0.77275000000000005</v>
      </c>
      <c r="AR160" s="11">
        <f>+SUM(AE160:AH160)/V160</f>
        <v>0.77275000000000005</v>
      </c>
      <c r="AS160" s="100">
        <f t="shared" si="61"/>
        <v>0.77275000000000005</v>
      </c>
      <c r="AT160" s="25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20"/>
      <c r="BH160" s="48">
        <f t="shared" si="62"/>
        <v>0</v>
      </c>
      <c r="BI160" s="23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20"/>
      <c r="BW160" s="53">
        <f t="shared" si="63"/>
        <v>0</v>
      </c>
      <c r="BX160" s="54">
        <v>0</v>
      </c>
      <c r="BY160" s="55">
        <v>0</v>
      </c>
      <c r="BZ160" s="62" t="str">
        <f t="shared" si="64"/>
        <v xml:space="preserve"> -</v>
      </c>
      <c r="CA160" s="63" t="str">
        <f t="shared" si="65"/>
        <v xml:space="preserve"> -</v>
      </c>
      <c r="CB160" s="64" t="str">
        <f t="shared" si="66"/>
        <v xml:space="preserve"> -</v>
      </c>
      <c r="CC160" s="23">
        <f>'[17]Plan de Acción-metas'!R14</f>
        <v>10000000</v>
      </c>
      <c r="CD160" s="7">
        <f>'[17]Plan de Acción-metas'!S14</f>
        <v>0</v>
      </c>
      <c r="CE160" s="7">
        <f>'[17]Plan de Acción-metas'!T14</f>
        <v>0</v>
      </c>
      <c r="CF160" s="7">
        <f>'[17]Plan de Acción-metas'!U14</f>
        <v>0</v>
      </c>
      <c r="CG160" s="7">
        <f>'[17]Plan de Acción-metas'!V14</f>
        <v>0</v>
      </c>
      <c r="CH160" s="7">
        <f>'[17]Plan de Acción-metas'!W14</f>
        <v>0</v>
      </c>
      <c r="CI160" s="7">
        <f>'[17]Plan de Acción-metas'!X14</f>
        <v>0</v>
      </c>
      <c r="CJ160" s="7">
        <f>'[17]Plan de Acción-metas'!Y14</f>
        <v>0</v>
      </c>
      <c r="CK160" s="7">
        <f>'[17]Plan de Acción-metas'!Z14</f>
        <v>0</v>
      </c>
      <c r="CL160" s="7">
        <f>'[17]Plan de Acción-metas'!AA14</f>
        <v>0</v>
      </c>
      <c r="CM160" s="7">
        <f>'[17]Plan de Acción-metas'!AB14</f>
        <v>0</v>
      </c>
      <c r="CN160" s="7">
        <f>'[17]Plan de Acción-metas'!AC14</f>
        <v>0</v>
      </c>
      <c r="CO160" s="7">
        <f>'[17]Plan de Acción-metas'!AD14</f>
        <v>3654385377.8200002</v>
      </c>
      <c r="CP160" s="20">
        <f>'[17]Plan de Acción-metas'!AE14</f>
        <v>3654385377.8200002</v>
      </c>
      <c r="CQ160" s="48">
        <f t="shared" si="74"/>
        <v>3664385377.8200002</v>
      </c>
      <c r="CR160" s="23">
        <f>'[17]Plan de Acción-metas'!AG14</f>
        <v>0</v>
      </c>
      <c r="CS160" s="7">
        <f>'[17]Plan de Acción-metas'!AH14</f>
        <v>0</v>
      </c>
      <c r="CT160" s="7">
        <f>'[17]Plan de Acción-metas'!AI14</f>
        <v>0</v>
      </c>
      <c r="CU160" s="7">
        <f>'[17]Plan de Acción-metas'!AJ14</f>
        <v>0</v>
      </c>
      <c r="CV160" s="7">
        <f>'[17]Plan de Acción-metas'!AK14</f>
        <v>0</v>
      </c>
      <c r="CW160" s="7">
        <f>'[17]Plan de Acción-metas'!AL14</f>
        <v>0</v>
      </c>
      <c r="CX160" s="7">
        <f>'[17]Plan de Acción-metas'!AM14</f>
        <v>0</v>
      </c>
      <c r="CY160" s="7">
        <f>'[17]Plan de Acción-metas'!AN14</f>
        <v>0</v>
      </c>
      <c r="CZ160" s="7">
        <f>'[17]Plan de Acción-metas'!AO14</f>
        <v>0</v>
      </c>
      <c r="DA160" s="7">
        <f>'[17]Plan de Acción-metas'!AP14</f>
        <v>0</v>
      </c>
      <c r="DB160" s="7">
        <f>'[17]Plan de Acción-metas'!AQ14</f>
        <v>0</v>
      </c>
      <c r="DC160" s="7">
        <f>'[17]Plan de Acción-metas'!AR14</f>
        <v>0</v>
      </c>
      <c r="DD160" s="7">
        <f>'[17]Plan de Acción-metas'!AS14</f>
        <v>3581885832.8200002</v>
      </c>
      <c r="DE160" s="20">
        <f>'[17]Plan de Acción-metas'!AT14</f>
        <v>3581885832.8200002</v>
      </c>
      <c r="DF160" s="53">
        <f t="shared" si="75"/>
        <v>3581885832.8200002</v>
      </c>
      <c r="DG160" s="54">
        <f>'[17]Plan de Acción-metas'!AV14</f>
        <v>3581885832.8200002</v>
      </c>
      <c r="DH160" s="68">
        <f>'[17]Plan de Acción-metas'!AW14</f>
        <v>3581885832.8200002</v>
      </c>
      <c r="DI160" s="69">
        <f t="shared" si="69"/>
        <v>0.97748611663517759</v>
      </c>
      <c r="DJ160" s="63">
        <f t="shared" si="70"/>
        <v>0.97748611663517759</v>
      </c>
      <c r="DK160" s="64">
        <f t="shared" si="71"/>
        <v>0.97748611663517759</v>
      </c>
      <c r="DL160" s="25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8"/>
      <c r="ES160" s="8"/>
      <c r="ET160" s="8"/>
      <c r="EU160" s="9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8"/>
      <c r="GB160" s="8"/>
      <c r="GC160" s="8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8"/>
      <c r="HK160" s="8"/>
      <c r="HL160" s="70"/>
      <c r="HM160" s="72" t="str">
        <f>'[1]Plan Indicativo'!BL160</f>
        <v>Secretaría de Educación</v>
      </c>
    </row>
    <row r="161" spans="1:221" ht="75">
      <c r="A161" s="18">
        <f>'[1]Plan Indicativo'!A161</f>
        <v>153</v>
      </c>
      <c r="B161" s="4" t="str">
        <f>'[1]Plan Indicativo'!B161</f>
        <v>LE-1</v>
      </c>
      <c r="C161" s="5" t="str">
        <f>'[1]Plan Indicativo'!C161</f>
        <v>Territorio seguro que integra</v>
      </c>
      <c r="D161" s="5" t="str">
        <f>'[1]Plan Indicativo'!D161</f>
        <v>Educación</v>
      </c>
      <c r="E161" s="4">
        <f>'[1]Plan Indicativo'!E161</f>
        <v>22</v>
      </c>
      <c r="F161" s="6" t="str">
        <f>'[1]Plan Indicativo'!F161</f>
        <v>Disminuir la Pobreza multidimensional 10,2%</v>
      </c>
      <c r="G161" s="6" t="str">
        <f>'[1]Plan Indicativo'!G161</f>
        <v>Reducir a 4% la tasa de deserción intra - anual en educación básica primaria</v>
      </c>
      <c r="H161" s="4" t="str">
        <f>'[1]Plan Indicativo'!H161</f>
        <v>00000015</v>
      </c>
      <c r="I161" s="6" t="str">
        <f>'[1]Plan Indicativo'!I161</f>
        <v>Tasa de deserción intra - anual en educación básica primaria</v>
      </c>
      <c r="J161" s="4">
        <f>'[1]Plan Indicativo'!J161</f>
        <v>5.96</v>
      </c>
      <c r="K161" s="4">
        <f>'[1]Plan Indicativo'!K161</f>
        <v>0.04</v>
      </c>
      <c r="L161" s="4" t="str">
        <f>'[1]Plan Indicativo'!L161</f>
        <v>2201</v>
      </c>
      <c r="M161" s="5" t="str">
        <f>'[1]Plan Indicativo'!M161</f>
        <v>Calidad, cobertura y fortalecimiento de la educación inicial, prescolar, básica y media (2201).</v>
      </c>
      <c r="N161" s="4" t="str">
        <f>'[1]Plan Indicativo'!N161</f>
        <v>2201004</v>
      </c>
      <c r="O161" s="6" t="str">
        <f>'[1]Plan Indicativo'!O161</f>
        <v>Asistir técnicamente en la actualización de 45 documentos normativos para la educación inicial, prescolar, básica y media como Manuales de convivencia escolar y/o Proyectos Educativos Institucionales PEI</v>
      </c>
      <c r="P161" s="4">
        <f>'[1]Plan Indicativo'!P161</f>
        <v>220100400</v>
      </c>
      <c r="Q161" s="6" t="str">
        <f>'[1]Plan Indicativo'!Q161</f>
        <v>Documentos normativos para la educación inicial, preescolar, básica y media expedidos (220100400)</v>
      </c>
      <c r="R161" s="4" t="str">
        <f>'[1]Plan Indicativo'!AC161</f>
        <v>Acumulativa</v>
      </c>
      <c r="S161" s="4" t="str">
        <f>'[1]Plan Indicativo'!AD161</f>
        <v>4, 10</v>
      </c>
      <c r="T161" s="7">
        <f>'[1]Plan Indicativo'!R161</f>
        <v>0</v>
      </c>
      <c r="U161" s="4" t="str">
        <f>'[1]Plan Indicativo'!S161</f>
        <v>Número</v>
      </c>
      <c r="V161" s="20">
        <f>'[1]Plan Indicativo'!T161</f>
        <v>45</v>
      </c>
      <c r="W161" s="116">
        <f>'[1]Plan Indicativo'!U161</f>
        <v>25</v>
      </c>
      <c r="X161" s="158">
        <f>'[1]Plan Indicativo'!V161</f>
        <v>0.55555555555555558</v>
      </c>
      <c r="Y161" s="189">
        <f>'[1]Plan Indicativo'!W161</f>
        <v>10</v>
      </c>
      <c r="Z161" s="158">
        <f>'[1]Plan Indicativo'!X161</f>
        <v>0.22222222222222221</v>
      </c>
      <c r="AA161" s="113">
        <f>'[1]Plan Indicativo'!Y161</f>
        <v>10</v>
      </c>
      <c r="AB161" s="158">
        <f>'[1]Plan Indicativo'!Z161</f>
        <v>0.22222222222222221</v>
      </c>
      <c r="AC161" s="113">
        <f>'[1]Plan Indicativo'!AA161</f>
        <v>0</v>
      </c>
      <c r="AD161" s="24">
        <f>'[1]Plan Indicativo'!AB161</f>
        <v>0</v>
      </c>
      <c r="AE161" s="116">
        <v>0</v>
      </c>
      <c r="AF161" s="113">
        <f>'[17]Plan de Acción-metas'!O15</f>
        <v>21</v>
      </c>
      <c r="AG161" s="113"/>
      <c r="AH161" s="259"/>
      <c r="AI161" s="11">
        <f t="shared" si="49"/>
        <v>0</v>
      </c>
      <c r="AJ161" s="99">
        <f t="shared" si="52"/>
        <v>0</v>
      </c>
      <c r="AK161" s="11">
        <f t="shared" si="56"/>
        <v>2.1</v>
      </c>
      <c r="AL161" s="75">
        <f t="shared" si="53"/>
        <v>1</v>
      </c>
      <c r="AM161" s="11">
        <f t="shared" si="57"/>
        <v>0</v>
      </c>
      <c r="AN161" s="75">
        <f t="shared" si="54"/>
        <v>0</v>
      </c>
      <c r="AO161" s="11" t="str">
        <f t="shared" si="58"/>
        <v xml:space="preserve"> -</v>
      </c>
      <c r="AP161" s="75" t="str">
        <f t="shared" si="55"/>
        <v xml:space="preserve"> -</v>
      </c>
      <c r="AQ161" s="12">
        <f t="shared" si="59"/>
        <v>0.46666666666666667</v>
      </c>
      <c r="AR161" s="11">
        <f t="shared" ref="AR161:AR163" si="76">+SUM(AE161:AH161)/V161</f>
        <v>0.46666666666666667</v>
      </c>
      <c r="AS161" s="100">
        <f t="shared" si="61"/>
        <v>0.46666666666666667</v>
      </c>
      <c r="AT161" s="25">
        <v>210000000</v>
      </c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20"/>
      <c r="BH161" s="48">
        <f t="shared" si="62"/>
        <v>210000000</v>
      </c>
      <c r="BI161" s="23">
        <v>210000000</v>
      </c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20"/>
      <c r="BW161" s="53">
        <f t="shared" si="63"/>
        <v>210000000</v>
      </c>
      <c r="BX161" s="54">
        <v>0</v>
      </c>
      <c r="BY161" s="55">
        <v>0</v>
      </c>
      <c r="BZ161" s="62">
        <f t="shared" si="64"/>
        <v>1</v>
      </c>
      <c r="CA161" s="63">
        <f t="shared" si="65"/>
        <v>0</v>
      </c>
      <c r="CB161" s="64" t="str">
        <f t="shared" si="66"/>
        <v>0,0%</v>
      </c>
      <c r="CC161" s="23">
        <f>'[17]Plan de Acción-metas'!R15</f>
        <v>92241520</v>
      </c>
      <c r="CD161" s="7">
        <f>'[17]Plan de Acción-metas'!S15</f>
        <v>0</v>
      </c>
      <c r="CE161" s="7">
        <f>'[17]Plan de Acción-metas'!T15</f>
        <v>0</v>
      </c>
      <c r="CF161" s="7">
        <f>'[17]Plan de Acción-metas'!U15</f>
        <v>0</v>
      </c>
      <c r="CG161" s="7">
        <f>'[17]Plan de Acción-metas'!V15</f>
        <v>0</v>
      </c>
      <c r="CH161" s="7">
        <f>'[17]Plan de Acción-metas'!W15</f>
        <v>0</v>
      </c>
      <c r="CI161" s="7">
        <f>'[17]Plan de Acción-metas'!X15</f>
        <v>0</v>
      </c>
      <c r="CJ161" s="7">
        <f>'[17]Plan de Acción-metas'!Y15</f>
        <v>0</v>
      </c>
      <c r="CK161" s="7">
        <f>'[17]Plan de Acción-metas'!Z15</f>
        <v>0</v>
      </c>
      <c r="CL161" s="7">
        <f>'[17]Plan de Acción-metas'!AA15</f>
        <v>0</v>
      </c>
      <c r="CM161" s="7">
        <f>'[17]Plan de Acción-metas'!AB15</f>
        <v>0</v>
      </c>
      <c r="CN161" s="7">
        <f>'[17]Plan de Acción-metas'!AC15</f>
        <v>0</v>
      </c>
      <c r="CO161" s="7">
        <f>'[17]Plan de Acción-metas'!AD15</f>
        <v>0</v>
      </c>
      <c r="CP161" s="20">
        <f>'[17]Plan de Acción-metas'!AE15</f>
        <v>0</v>
      </c>
      <c r="CQ161" s="48">
        <f t="shared" si="74"/>
        <v>92241520</v>
      </c>
      <c r="CR161" s="23">
        <f>'[17]Plan de Acción-metas'!AG15</f>
        <v>92241520</v>
      </c>
      <c r="CS161" s="7">
        <f>'[17]Plan de Acción-metas'!AH15</f>
        <v>0</v>
      </c>
      <c r="CT161" s="7">
        <f>'[17]Plan de Acción-metas'!AI15</f>
        <v>0</v>
      </c>
      <c r="CU161" s="7">
        <f>'[17]Plan de Acción-metas'!AJ15</f>
        <v>0</v>
      </c>
      <c r="CV161" s="7">
        <f>'[17]Plan de Acción-metas'!AK15</f>
        <v>0</v>
      </c>
      <c r="CW161" s="7">
        <f>'[17]Plan de Acción-metas'!AL15</f>
        <v>0</v>
      </c>
      <c r="CX161" s="7">
        <f>'[17]Plan de Acción-metas'!AM15</f>
        <v>0</v>
      </c>
      <c r="CY161" s="7">
        <f>'[17]Plan de Acción-metas'!AN15</f>
        <v>0</v>
      </c>
      <c r="CZ161" s="7">
        <f>'[17]Plan de Acción-metas'!AO15</f>
        <v>0</v>
      </c>
      <c r="DA161" s="7">
        <f>'[17]Plan de Acción-metas'!AP15</f>
        <v>0</v>
      </c>
      <c r="DB161" s="7">
        <f>'[17]Plan de Acción-metas'!AQ15</f>
        <v>0</v>
      </c>
      <c r="DC161" s="7">
        <f>'[17]Plan de Acción-metas'!AR15</f>
        <v>0</v>
      </c>
      <c r="DD161" s="7">
        <f>'[17]Plan de Acción-metas'!AS15</f>
        <v>0</v>
      </c>
      <c r="DE161" s="20">
        <f>'[17]Plan de Acción-metas'!AT15</f>
        <v>0</v>
      </c>
      <c r="DF161" s="53">
        <f t="shared" si="75"/>
        <v>92241520</v>
      </c>
      <c r="DG161" s="54">
        <f>'[17]Plan de Acción-metas'!AV15</f>
        <v>46120760</v>
      </c>
      <c r="DH161" s="68">
        <f>'[17]Plan de Acción-metas'!AW15</f>
        <v>46120760</v>
      </c>
      <c r="DI161" s="69">
        <f t="shared" si="69"/>
        <v>1</v>
      </c>
      <c r="DJ161" s="63">
        <f t="shared" si="70"/>
        <v>0.5</v>
      </c>
      <c r="DK161" s="64">
        <f t="shared" si="71"/>
        <v>0.5</v>
      </c>
      <c r="DL161" s="25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8"/>
      <c r="ES161" s="8"/>
      <c r="ET161" s="8"/>
      <c r="EU161" s="9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8"/>
      <c r="GB161" s="8"/>
      <c r="GC161" s="8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8"/>
      <c r="HK161" s="8"/>
      <c r="HL161" s="70"/>
      <c r="HM161" s="72" t="str">
        <f>'[1]Plan Indicativo'!BL161</f>
        <v>Secretaría de Educación</v>
      </c>
    </row>
    <row r="162" spans="1:221" ht="60">
      <c r="A162" s="18">
        <f>'[1]Plan Indicativo'!A162</f>
        <v>154</v>
      </c>
      <c r="B162" s="4" t="str">
        <f>'[1]Plan Indicativo'!B162</f>
        <v>LE-1</v>
      </c>
      <c r="C162" s="5" t="str">
        <f>'[1]Plan Indicativo'!C162</f>
        <v>Territorio seguro que integra</v>
      </c>
      <c r="D162" s="5" t="str">
        <f>'[1]Plan Indicativo'!D162</f>
        <v>Educación</v>
      </c>
      <c r="E162" s="4">
        <f>'[1]Plan Indicativo'!E162</f>
        <v>22</v>
      </c>
      <c r="F162" s="6" t="str">
        <f>'[1]Plan Indicativo'!F162</f>
        <v>Disminuir la Pobreza multidimensional 10,2%</v>
      </c>
      <c r="G162" s="6" t="str">
        <f>'[1]Plan Indicativo'!G162</f>
        <v>Aumentar al 53% la proporción de colegios con categoría A+ y A en pruebas saber 11.</v>
      </c>
      <c r="H162" s="4" t="str">
        <f>'[1]Plan Indicativo'!H162</f>
        <v>00000014</v>
      </c>
      <c r="I162" s="6" t="str">
        <f>'[1]Plan Indicativo'!I162</f>
        <v>Proporción de colegios con categoría A+ y A en colegios con categoría A+ y A en pruebas saber 11.</v>
      </c>
      <c r="J162" s="4">
        <f>'[1]Plan Indicativo'!J162</f>
        <v>0.48880000000000001</v>
      </c>
      <c r="K162" s="4">
        <f>'[1]Plan Indicativo'!K162</f>
        <v>0.53</v>
      </c>
      <c r="L162" s="4" t="str">
        <f>'[1]Plan Indicativo'!L162</f>
        <v>2201</v>
      </c>
      <c r="M162" s="5" t="str">
        <f>'[1]Plan Indicativo'!M162</f>
        <v>Calidad, cobertura y fortalecimiento de la educación inicial, prescolar, básica y media (2201).</v>
      </c>
      <c r="N162" s="4" t="str">
        <f>'[1]Plan Indicativo'!N162</f>
        <v>2201060</v>
      </c>
      <c r="O162" s="6" t="str">
        <f>'[1]Plan Indicativo'!O162</f>
        <v>Beneficiar a 1600 docentes con estrategias de promoción del bilingúismo en el municipio</v>
      </c>
      <c r="P162" s="4">
        <f>'[1]Plan Indicativo'!P162</f>
        <v>220106000</v>
      </c>
      <c r="Q162" s="6" t="str">
        <f>'[1]Plan Indicativo'!Q162</f>
        <v>Docentes beneficiados con estrategias de promoción del Bilingüismo (220106000)</v>
      </c>
      <c r="R162" s="4" t="str">
        <f>'[1]Plan Indicativo'!AC162</f>
        <v>Acumulativa</v>
      </c>
      <c r="S162" s="4" t="str">
        <f>'[1]Plan Indicativo'!AD162</f>
        <v>4, 10</v>
      </c>
      <c r="T162" s="7">
        <f>'[1]Plan Indicativo'!R162</f>
        <v>0</v>
      </c>
      <c r="U162" s="4" t="str">
        <f>'[1]Plan Indicativo'!S162</f>
        <v>Número</v>
      </c>
      <c r="V162" s="20">
        <f>'[1]Plan Indicativo'!T162</f>
        <v>1600</v>
      </c>
      <c r="W162" s="116">
        <f>'[1]Plan Indicativo'!U162</f>
        <v>0</v>
      </c>
      <c r="X162" s="158">
        <f>'[1]Plan Indicativo'!V162</f>
        <v>0</v>
      </c>
      <c r="Y162" s="189">
        <f>'[1]Plan Indicativo'!W162</f>
        <v>600</v>
      </c>
      <c r="Z162" s="158">
        <f>'[1]Plan Indicativo'!X162</f>
        <v>0.375</v>
      </c>
      <c r="AA162" s="113">
        <f>'[1]Plan Indicativo'!Y162</f>
        <v>500</v>
      </c>
      <c r="AB162" s="158">
        <f>'[1]Plan Indicativo'!Z162</f>
        <v>0.3125</v>
      </c>
      <c r="AC162" s="113">
        <f>'[1]Plan Indicativo'!AA162</f>
        <v>500</v>
      </c>
      <c r="AD162" s="24">
        <f>'[1]Plan Indicativo'!AB162</f>
        <v>0.3125</v>
      </c>
      <c r="AE162" s="116">
        <v>0</v>
      </c>
      <c r="AF162" s="113">
        <f>'[17]Plan de Acción-metas'!O16</f>
        <v>607</v>
      </c>
      <c r="AG162" s="113"/>
      <c r="AH162" s="259"/>
      <c r="AI162" s="11" t="str">
        <f t="shared" si="49"/>
        <v xml:space="preserve"> -</v>
      </c>
      <c r="AJ162" s="99" t="str">
        <f t="shared" si="52"/>
        <v xml:space="preserve"> -</v>
      </c>
      <c r="AK162" s="11">
        <f t="shared" si="56"/>
        <v>1.0116666666666667</v>
      </c>
      <c r="AL162" s="75">
        <f t="shared" si="53"/>
        <v>1</v>
      </c>
      <c r="AM162" s="11">
        <f t="shared" si="57"/>
        <v>0</v>
      </c>
      <c r="AN162" s="75">
        <f t="shared" si="54"/>
        <v>0</v>
      </c>
      <c r="AO162" s="11">
        <f t="shared" si="58"/>
        <v>0</v>
      </c>
      <c r="AP162" s="75">
        <f t="shared" si="55"/>
        <v>0</v>
      </c>
      <c r="AQ162" s="12">
        <f t="shared" si="59"/>
        <v>0.37937500000000002</v>
      </c>
      <c r="AR162" s="11">
        <f t="shared" si="76"/>
        <v>0.37937500000000002</v>
      </c>
      <c r="AS162" s="100">
        <f t="shared" si="61"/>
        <v>0.37937500000000002</v>
      </c>
      <c r="AT162" s="25"/>
      <c r="AU162" s="7">
        <v>350000000</v>
      </c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20"/>
      <c r="BH162" s="48">
        <f t="shared" si="62"/>
        <v>350000000</v>
      </c>
      <c r="BI162" s="23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20"/>
      <c r="BW162" s="53">
        <f t="shared" si="63"/>
        <v>0</v>
      </c>
      <c r="BX162" s="54">
        <v>0</v>
      </c>
      <c r="BY162" s="55">
        <v>0</v>
      </c>
      <c r="BZ162" s="62">
        <f t="shared" si="64"/>
        <v>0</v>
      </c>
      <c r="CA162" s="63" t="str">
        <f t="shared" si="65"/>
        <v>0,0%</v>
      </c>
      <c r="CB162" s="64" t="str">
        <f t="shared" si="66"/>
        <v>0,0%</v>
      </c>
      <c r="CC162" s="23">
        <f>'[17]Plan de Acción-metas'!R16</f>
        <v>0</v>
      </c>
      <c r="CD162" s="7">
        <f>'[17]Plan de Acción-metas'!S16</f>
        <v>495710871</v>
      </c>
      <c r="CE162" s="7">
        <f>'[17]Plan de Acción-metas'!T16</f>
        <v>0</v>
      </c>
      <c r="CF162" s="7">
        <f>'[17]Plan de Acción-metas'!U16</f>
        <v>0</v>
      </c>
      <c r="CG162" s="7">
        <f>'[17]Plan de Acción-metas'!V16</f>
        <v>0</v>
      </c>
      <c r="CH162" s="7">
        <f>'[17]Plan de Acción-metas'!W16</f>
        <v>0</v>
      </c>
      <c r="CI162" s="7">
        <f>'[17]Plan de Acción-metas'!X16</f>
        <v>0</v>
      </c>
      <c r="CJ162" s="7">
        <f>'[17]Plan de Acción-metas'!Y16</f>
        <v>0</v>
      </c>
      <c r="CK162" s="7">
        <f>'[17]Plan de Acción-metas'!Z16</f>
        <v>0</v>
      </c>
      <c r="CL162" s="7">
        <f>'[17]Plan de Acción-metas'!AA16</f>
        <v>0</v>
      </c>
      <c r="CM162" s="7">
        <f>'[17]Plan de Acción-metas'!AB16</f>
        <v>0</v>
      </c>
      <c r="CN162" s="7">
        <f>'[17]Plan de Acción-metas'!AC16</f>
        <v>0</v>
      </c>
      <c r="CO162" s="7">
        <f>'[17]Plan de Acción-metas'!AD16</f>
        <v>0</v>
      </c>
      <c r="CP162" s="20">
        <f>'[17]Plan de Acción-metas'!AE16</f>
        <v>0</v>
      </c>
      <c r="CQ162" s="48">
        <f t="shared" si="74"/>
        <v>495710871</v>
      </c>
      <c r="CR162" s="23">
        <f>'[17]Plan de Acción-metas'!AG16</f>
        <v>0</v>
      </c>
      <c r="CS162" s="7">
        <f>'[17]Plan de Acción-metas'!AH16</f>
        <v>495710871</v>
      </c>
      <c r="CT162" s="7">
        <f>'[17]Plan de Acción-metas'!AI16</f>
        <v>0</v>
      </c>
      <c r="CU162" s="7">
        <f>'[17]Plan de Acción-metas'!AJ16</f>
        <v>0</v>
      </c>
      <c r="CV162" s="7">
        <f>'[17]Plan de Acción-metas'!AK16</f>
        <v>0</v>
      </c>
      <c r="CW162" s="7">
        <f>'[17]Plan de Acción-metas'!AL16</f>
        <v>0</v>
      </c>
      <c r="CX162" s="7">
        <f>'[17]Plan de Acción-metas'!AM16</f>
        <v>0</v>
      </c>
      <c r="CY162" s="7">
        <f>'[17]Plan de Acción-metas'!AN16</f>
        <v>0</v>
      </c>
      <c r="CZ162" s="7">
        <f>'[17]Plan de Acción-metas'!AO16</f>
        <v>0</v>
      </c>
      <c r="DA162" s="7">
        <f>'[17]Plan de Acción-metas'!AP16</f>
        <v>0</v>
      </c>
      <c r="DB162" s="7">
        <f>'[17]Plan de Acción-metas'!AQ16</f>
        <v>0</v>
      </c>
      <c r="DC162" s="7">
        <f>'[17]Plan de Acción-metas'!AR16</f>
        <v>0</v>
      </c>
      <c r="DD162" s="7">
        <f>'[17]Plan de Acción-metas'!AS16</f>
        <v>0</v>
      </c>
      <c r="DE162" s="20">
        <f>'[17]Plan de Acción-metas'!AT16</f>
        <v>0</v>
      </c>
      <c r="DF162" s="53">
        <f t="shared" si="75"/>
        <v>495710871</v>
      </c>
      <c r="DG162" s="54">
        <f>'[17]Plan de Acción-metas'!AV16</f>
        <v>495710871</v>
      </c>
      <c r="DH162" s="68">
        <f>'[17]Plan de Acción-metas'!AW16</f>
        <v>495710871</v>
      </c>
      <c r="DI162" s="69">
        <f t="shared" si="69"/>
        <v>1</v>
      </c>
      <c r="DJ162" s="63">
        <f t="shared" si="70"/>
        <v>1</v>
      </c>
      <c r="DK162" s="64">
        <f t="shared" si="71"/>
        <v>1</v>
      </c>
      <c r="DL162" s="25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8"/>
      <c r="ES162" s="8"/>
      <c r="ET162" s="8"/>
      <c r="EU162" s="9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8"/>
      <c r="GB162" s="8"/>
      <c r="GC162" s="8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8"/>
      <c r="HK162" s="8"/>
      <c r="HL162" s="70"/>
      <c r="HM162" s="72" t="str">
        <f>'[1]Plan Indicativo'!BL162</f>
        <v>Secretaría de Educación</v>
      </c>
    </row>
    <row r="163" spans="1:221" ht="60">
      <c r="A163" s="18">
        <f>'[1]Plan Indicativo'!A163</f>
        <v>155</v>
      </c>
      <c r="B163" s="4" t="str">
        <f>'[1]Plan Indicativo'!B163</f>
        <v>LE-1</v>
      </c>
      <c r="C163" s="5" t="str">
        <f>'[1]Plan Indicativo'!C163</f>
        <v>Territorio seguro que integra</v>
      </c>
      <c r="D163" s="5" t="str">
        <f>'[1]Plan Indicativo'!D163</f>
        <v>Educación</v>
      </c>
      <c r="E163" s="4">
        <f>'[1]Plan Indicativo'!E163</f>
        <v>22</v>
      </c>
      <c r="F163" s="6" t="str">
        <f>'[1]Plan Indicativo'!F163</f>
        <v>Disminuir la Pobreza multidimensional 10,2%</v>
      </c>
      <c r="G163" s="6" t="str">
        <f>'[1]Plan Indicativo'!G163</f>
        <v>Aumentar al 53% la proporción de colegios con categoría A+ y A en pruebas saber 11.</v>
      </c>
      <c r="H163" s="4" t="str">
        <f>'[1]Plan Indicativo'!H163</f>
        <v>00000014</v>
      </c>
      <c r="I163" s="6" t="str">
        <f>'[1]Plan Indicativo'!I163</f>
        <v>Proporción de colegios con categoría A+ y A en colegios con categoría A+ y A en pruebas saber 11.</v>
      </c>
      <c r="J163" s="4">
        <f>'[1]Plan Indicativo'!J163</f>
        <v>0.48880000000000001</v>
      </c>
      <c r="K163" s="4">
        <f>'[1]Plan Indicativo'!K163</f>
        <v>0.53</v>
      </c>
      <c r="L163" s="4" t="str">
        <f>'[1]Plan Indicativo'!L163</f>
        <v>2201</v>
      </c>
      <c r="M163" s="5" t="str">
        <f>'[1]Plan Indicativo'!M163</f>
        <v>Calidad, cobertura y fortalecimiento de la educación inicial, prescolar, básica y media (2201).</v>
      </c>
      <c r="N163" s="4" t="str">
        <f>'[1]Plan Indicativo'!N163</f>
        <v>2201034</v>
      </c>
      <c r="O163" s="6" t="str">
        <f>'[1]Plan Indicativo'!O163</f>
        <v>Beneficiar a 16.000 estudiantes con estrategias de promoción del bilingúismo en el municipio</v>
      </c>
      <c r="P163" s="4">
        <f>'[1]Plan Indicativo'!P163</f>
        <v>220103400</v>
      </c>
      <c r="Q163" s="6" t="str">
        <f>'[1]Plan Indicativo'!Q163</f>
        <v>Estudiantes beneficiados con estrategias de promoción del Bilingüismo (220103400)</v>
      </c>
      <c r="R163" s="4" t="str">
        <f>'[1]Plan Indicativo'!AC163</f>
        <v>Acumulativa</v>
      </c>
      <c r="S163" s="4" t="str">
        <f>'[1]Plan Indicativo'!AD163</f>
        <v>4, 10</v>
      </c>
      <c r="T163" s="7">
        <f>'[1]Plan Indicativo'!R163</f>
        <v>0</v>
      </c>
      <c r="U163" s="4" t="str">
        <f>'[1]Plan Indicativo'!S163</f>
        <v>Número</v>
      </c>
      <c r="V163" s="20">
        <f>'[1]Plan Indicativo'!T163</f>
        <v>16000</v>
      </c>
      <c r="W163" s="116">
        <f>'[1]Plan Indicativo'!U163</f>
        <v>0</v>
      </c>
      <c r="X163" s="158">
        <f>'[1]Plan Indicativo'!V163</f>
        <v>0</v>
      </c>
      <c r="Y163" s="189">
        <f>'[1]Plan Indicativo'!W163</f>
        <v>6000</v>
      </c>
      <c r="Z163" s="158">
        <f>'[1]Plan Indicativo'!X163</f>
        <v>0.375</v>
      </c>
      <c r="AA163" s="113">
        <f>'[1]Plan Indicativo'!Y163</f>
        <v>5000</v>
      </c>
      <c r="AB163" s="158">
        <f>'[1]Plan Indicativo'!Z163</f>
        <v>0.3125</v>
      </c>
      <c r="AC163" s="113">
        <f>'[1]Plan Indicativo'!AA163</f>
        <v>5000</v>
      </c>
      <c r="AD163" s="24">
        <f>'[1]Plan Indicativo'!AB163</f>
        <v>0.3125</v>
      </c>
      <c r="AE163" s="116">
        <v>0</v>
      </c>
      <c r="AF163" s="113">
        <f>'[17]Plan de Acción-metas'!O17</f>
        <v>6185</v>
      </c>
      <c r="AG163" s="113"/>
      <c r="AH163" s="259"/>
      <c r="AI163" s="11" t="str">
        <f t="shared" si="49"/>
        <v xml:space="preserve"> -</v>
      </c>
      <c r="AJ163" s="99" t="str">
        <f t="shared" si="52"/>
        <v xml:space="preserve"> -</v>
      </c>
      <c r="AK163" s="11">
        <f t="shared" si="56"/>
        <v>1.0308333333333333</v>
      </c>
      <c r="AL163" s="75">
        <f t="shared" si="53"/>
        <v>1</v>
      </c>
      <c r="AM163" s="11">
        <f t="shared" si="57"/>
        <v>0</v>
      </c>
      <c r="AN163" s="75">
        <f t="shared" si="54"/>
        <v>0</v>
      </c>
      <c r="AO163" s="11">
        <f t="shared" si="58"/>
        <v>0</v>
      </c>
      <c r="AP163" s="75">
        <f t="shared" si="55"/>
        <v>0</v>
      </c>
      <c r="AQ163" s="12">
        <f t="shared" si="59"/>
        <v>0.38656249999999998</v>
      </c>
      <c r="AR163" s="11">
        <f t="shared" si="76"/>
        <v>0.38656249999999998</v>
      </c>
      <c r="AS163" s="100">
        <f t="shared" si="61"/>
        <v>0.38656249999999998</v>
      </c>
      <c r="AT163" s="25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20"/>
      <c r="BH163" s="48">
        <f t="shared" si="62"/>
        <v>0</v>
      </c>
      <c r="BI163" s="23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20"/>
      <c r="BW163" s="53">
        <f t="shared" si="63"/>
        <v>0</v>
      </c>
      <c r="BX163" s="54">
        <v>0</v>
      </c>
      <c r="BY163" s="55">
        <v>0</v>
      </c>
      <c r="BZ163" s="62" t="str">
        <f t="shared" si="64"/>
        <v xml:space="preserve"> -</v>
      </c>
      <c r="CA163" s="63" t="str">
        <f t="shared" si="65"/>
        <v xml:space="preserve"> -</v>
      </c>
      <c r="CB163" s="64" t="str">
        <f t="shared" si="66"/>
        <v xml:space="preserve"> -</v>
      </c>
      <c r="CC163" s="23">
        <f>'[17]Plan de Acción-metas'!R17</f>
        <v>1625105436</v>
      </c>
      <c r="CD163" s="7">
        <f>'[17]Plan de Acción-metas'!S17</f>
        <v>0</v>
      </c>
      <c r="CE163" s="7">
        <f>'[17]Plan de Acción-metas'!T17</f>
        <v>0</v>
      </c>
      <c r="CF163" s="7">
        <f>'[17]Plan de Acción-metas'!U17</f>
        <v>0</v>
      </c>
      <c r="CG163" s="7">
        <f>'[17]Plan de Acción-metas'!V17</f>
        <v>0</v>
      </c>
      <c r="CH163" s="7">
        <f>'[17]Plan de Acción-metas'!W17</f>
        <v>0</v>
      </c>
      <c r="CI163" s="7">
        <f>'[17]Plan de Acción-metas'!X17</f>
        <v>0</v>
      </c>
      <c r="CJ163" s="7">
        <f>'[17]Plan de Acción-metas'!Y17</f>
        <v>0</v>
      </c>
      <c r="CK163" s="7">
        <f>'[17]Plan de Acción-metas'!Z17</f>
        <v>0</v>
      </c>
      <c r="CL163" s="7">
        <f>'[17]Plan de Acción-metas'!AA17</f>
        <v>0</v>
      </c>
      <c r="CM163" s="7">
        <f>'[17]Plan de Acción-metas'!AB17</f>
        <v>0</v>
      </c>
      <c r="CN163" s="7">
        <f>'[17]Plan de Acción-metas'!AC17</f>
        <v>0</v>
      </c>
      <c r="CO163" s="7">
        <f>'[17]Plan de Acción-metas'!AD17</f>
        <v>0</v>
      </c>
      <c r="CP163" s="20">
        <f>'[17]Plan de Acción-metas'!AE17</f>
        <v>0</v>
      </c>
      <c r="CQ163" s="48">
        <f t="shared" si="74"/>
        <v>1625105436</v>
      </c>
      <c r="CR163" s="23">
        <f>'[17]Plan de Acción-metas'!AG17</f>
        <v>1582539129</v>
      </c>
      <c r="CS163" s="7">
        <f>'[17]Plan de Acción-metas'!AH17</f>
        <v>0</v>
      </c>
      <c r="CT163" s="7">
        <f>'[17]Plan de Acción-metas'!AI17</f>
        <v>0</v>
      </c>
      <c r="CU163" s="7">
        <f>'[17]Plan de Acción-metas'!AJ17</f>
        <v>0</v>
      </c>
      <c r="CV163" s="7">
        <f>'[17]Plan de Acción-metas'!AK17</f>
        <v>0</v>
      </c>
      <c r="CW163" s="7">
        <f>'[17]Plan de Acción-metas'!AL17</f>
        <v>0</v>
      </c>
      <c r="CX163" s="7">
        <f>'[17]Plan de Acción-metas'!AM17</f>
        <v>0</v>
      </c>
      <c r="CY163" s="7">
        <f>'[17]Plan de Acción-metas'!AN17</f>
        <v>0</v>
      </c>
      <c r="CZ163" s="7">
        <f>'[17]Plan de Acción-metas'!AO17</f>
        <v>0</v>
      </c>
      <c r="DA163" s="7">
        <f>'[17]Plan de Acción-metas'!AP17</f>
        <v>0</v>
      </c>
      <c r="DB163" s="7">
        <f>'[17]Plan de Acción-metas'!AQ17</f>
        <v>0</v>
      </c>
      <c r="DC163" s="7">
        <f>'[17]Plan de Acción-metas'!AR17</f>
        <v>0</v>
      </c>
      <c r="DD163" s="7">
        <f>'[17]Plan de Acción-metas'!AS17</f>
        <v>0</v>
      </c>
      <c r="DE163" s="20">
        <f>'[17]Plan de Acción-metas'!AT17</f>
        <v>0</v>
      </c>
      <c r="DF163" s="53">
        <f t="shared" si="75"/>
        <v>1582539129</v>
      </c>
      <c r="DG163" s="54">
        <f>'[17]Plan de Acción-metas'!AV17</f>
        <v>1582539129</v>
      </c>
      <c r="DH163" s="68">
        <f>'[17]Plan de Acción-metas'!AW17</f>
        <v>1582539129</v>
      </c>
      <c r="DI163" s="69">
        <f t="shared" si="69"/>
        <v>0.97380704903383264</v>
      </c>
      <c r="DJ163" s="63">
        <f t="shared" si="70"/>
        <v>0.97380704903383264</v>
      </c>
      <c r="DK163" s="64">
        <f t="shared" si="71"/>
        <v>0.97380704903383264</v>
      </c>
      <c r="DL163" s="25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8"/>
      <c r="ES163" s="8"/>
      <c r="ET163" s="8"/>
      <c r="EU163" s="9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8"/>
      <c r="GB163" s="8"/>
      <c r="GC163" s="8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8"/>
      <c r="HK163" s="8"/>
      <c r="HL163" s="70"/>
      <c r="HM163" s="72" t="str">
        <f>'[1]Plan Indicativo'!BL163</f>
        <v>Secretaría de Educación</v>
      </c>
    </row>
    <row r="164" spans="1:221" ht="75">
      <c r="A164" s="18">
        <f>'[1]Plan Indicativo'!A164</f>
        <v>156</v>
      </c>
      <c r="B164" s="4" t="str">
        <f>'[1]Plan Indicativo'!B164</f>
        <v>LE-1</v>
      </c>
      <c r="C164" s="5" t="str">
        <f>'[1]Plan Indicativo'!C164</f>
        <v>Territorio seguro que integra</v>
      </c>
      <c r="D164" s="5" t="str">
        <f>'[1]Plan Indicativo'!D164</f>
        <v>Educación</v>
      </c>
      <c r="E164" s="4">
        <f>'[1]Plan Indicativo'!E164</f>
        <v>22</v>
      </c>
      <c r="F164" s="6" t="str">
        <f>'[1]Plan Indicativo'!F164</f>
        <v>Disminuir la Pobreza multidimensional 10,2%</v>
      </c>
      <c r="G164" s="6" t="str">
        <f>'[1]Plan Indicativo'!G164</f>
        <v>Reducir a 6% la tasa de deserción intra - anual en educación básica secundaria</v>
      </c>
      <c r="H164" s="4" t="str">
        <f>'[1]Plan Indicativo'!H164</f>
        <v>00000011</v>
      </c>
      <c r="I164" s="6" t="str">
        <f>'[1]Plan Indicativo'!I164</f>
        <v>Tasa de deserción intra - anual en educación básica secundaria</v>
      </c>
      <c r="J164" s="4">
        <f>'[1]Plan Indicativo'!J164</f>
        <v>7.6300000000000007E-2</v>
      </c>
      <c r="K164" s="4">
        <f>'[1]Plan Indicativo'!K164</f>
        <v>0.06</v>
      </c>
      <c r="L164" s="4" t="str">
        <f>'[1]Plan Indicativo'!L164</f>
        <v>2201</v>
      </c>
      <c r="M164" s="5" t="str">
        <f>'[1]Plan Indicativo'!M164</f>
        <v>Calidad, cobertura y fortalecimiento de la educación inicial, prescolar, básica y media (2201).</v>
      </c>
      <c r="N164" s="4" t="str">
        <f>'[1]Plan Indicativo'!N164</f>
        <v>2201084</v>
      </c>
      <c r="O164" s="6" t="str">
        <f>'[1]Plan Indicativo'!O164</f>
        <v>Garantizar el apoyo pedagógico a 121 sedes educativas oficiales para la oferta general, bilingüe, bicultural e inclusiva con servicio de interpretación, para preescolar, básica y media</v>
      </c>
      <c r="P164" s="4">
        <f>'[1]Plan Indicativo'!P164</f>
        <v>220108400</v>
      </c>
      <c r="Q164" s="6" t="str">
        <f>'[1]Plan Indicativo'!Q164</f>
        <v>Sedes educativas con apoyo pedagógico para la oferta de educación inclusiva para preescolar, básica y media (220108400)</v>
      </c>
      <c r="R164" s="4" t="str">
        <f>'[1]Plan Indicativo'!AC164</f>
        <v>No Acumulativa</v>
      </c>
      <c r="S164" s="4" t="str">
        <f>'[1]Plan Indicativo'!AD164</f>
        <v>4, 10</v>
      </c>
      <c r="T164" s="7">
        <f>'[1]Plan Indicativo'!R164</f>
        <v>121</v>
      </c>
      <c r="U164" s="4" t="str">
        <f>'[1]Plan Indicativo'!S164</f>
        <v>Número</v>
      </c>
      <c r="V164" s="20">
        <f>'[1]Plan Indicativo'!T164</f>
        <v>121</v>
      </c>
      <c r="W164" s="116">
        <f>'[1]Plan Indicativo'!U164</f>
        <v>121</v>
      </c>
      <c r="X164" s="158">
        <f>'[1]Plan Indicativo'!V164</f>
        <v>0.25</v>
      </c>
      <c r="Y164" s="189">
        <f>'[1]Plan Indicativo'!W164</f>
        <v>121</v>
      </c>
      <c r="Z164" s="158">
        <f>'[1]Plan Indicativo'!X164</f>
        <v>0.25</v>
      </c>
      <c r="AA164" s="113">
        <f>'[1]Plan Indicativo'!Y164</f>
        <v>121</v>
      </c>
      <c r="AB164" s="158">
        <f>'[1]Plan Indicativo'!Z164</f>
        <v>0.25</v>
      </c>
      <c r="AC164" s="113">
        <f>'[1]Plan Indicativo'!AA164</f>
        <v>121</v>
      </c>
      <c r="AD164" s="24">
        <f>'[1]Plan Indicativo'!AB164</f>
        <v>0.25</v>
      </c>
      <c r="AE164" s="116">
        <v>121</v>
      </c>
      <c r="AF164" s="113">
        <f>'[17]Plan de Acción-metas'!O18</f>
        <v>121</v>
      </c>
      <c r="AG164" s="113"/>
      <c r="AH164" s="259"/>
      <c r="AI164" s="11">
        <f t="shared" si="49"/>
        <v>1</v>
      </c>
      <c r="AJ164" s="99">
        <f t="shared" si="52"/>
        <v>1</v>
      </c>
      <c r="AK164" s="11">
        <f t="shared" si="56"/>
        <v>1</v>
      </c>
      <c r="AL164" s="75">
        <f t="shared" si="53"/>
        <v>1</v>
      </c>
      <c r="AM164" s="11">
        <f t="shared" si="57"/>
        <v>0</v>
      </c>
      <c r="AN164" s="75">
        <f t="shared" si="54"/>
        <v>0</v>
      </c>
      <c r="AO164" s="11">
        <f t="shared" si="58"/>
        <v>0</v>
      </c>
      <c r="AP164" s="75">
        <f t="shared" si="55"/>
        <v>0</v>
      </c>
      <c r="AQ164" s="12">
        <f t="shared" si="59"/>
        <v>0.5</v>
      </c>
      <c r="AR164" s="11">
        <f>+AVERAGE(AJ164,AL164,AN164,AP164)</f>
        <v>0.5</v>
      </c>
      <c r="AS164" s="100">
        <f t="shared" si="61"/>
        <v>0.5</v>
      </c>
      <c r="AT164" s="25">
        <v>388966666.66000003</v>
      </c>
      <c r="AU164" s="7">
        <v>928128069</v>
      </c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20"/>
      <c r="BH164" s="48">
        <f t="shared" si="62"/>
        <v>1317094735.6600001</v>
      </c>
      <c r="BI164" s="23">
        <v>388966666.66000003</v>
      </c>
      <c r="BJ164" s="7">
        <v>709366666.32999992</v>
      </c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20"/>
      <c r="BW164" s="53">
        <f t="shared" si="63"/>
        <v>1098333332.99</v>
      </c>
      <c r="BX164" s="54">
        <v>1098333332.99</v>
      </c>
      <c r="BY164" s="55">
        <v>1098133332.99</v>
      </c>
      <c r="BZ164" s="62">
        <f t="shared" si="64"/>
        <v>0.83390609897140155</v>
      </c>
      <c r="CA164" s="63">
        <f t="shared" si="65"/>
        <v>0.83390609897140155</v>
      </c>
      <c r="CB164" s="64">
        <f t="shared" si="66"/>
        <v>0.83375424960583577</v>
      </c>
      <c r="CC164" s="23">
        <f>'[17]Plan de Acción-metas'!R18</f>
        <v>797568055.72000003</v>
      </c>
      <c r="CD164" s="7">
        <f>'[17]Plan de Acción-metas'!S18</f>
        <v>836131944.38</v>
      </c>
      <c r="CE164" s="7">
        <f>'[17]Plan de Acción-metas'!T18</f>
        <v>0</v>
      </c>
      <c r="CF164" s="7">
        <f>'[17]Plan de Acción-metas'!U18</f>
        <v>0</v>
      </c>
      <c r="CG164" s="7">
        <f>'[17]Plan de Acción-metas'!V18</f>
        <v>0</v>
      </c>
      <c r="CH164" s="7">
        <f>'[17]Plan de Acción-metas'!W18</f>
        <v>0</v>
      </c>
      <c r="CI164" s="7">
        <f>'[17]Plan de Acción-metas'!X18</f>
        <v>0</v>
      </c>
      <c r="CJ164" s="7">
        <f>'[17]Plan de Acción-metas'!Y18</f>
        <v>0</v>
      </c>
      <c r="CK164" s="7">
        <f>'[17]Plan de Acción-metas'!Z18</f>
        <v>0</v>
      </c>
      <c r="CL164" s="7">
        <f>'[17]Plan de Acción-metas'!AA18</f>
        <v>0</v>
      </c>
      <c r="CM164" s="7">
        <f>'[17]Plan de Acción-metas'!AB18</f>
        <v>0</v>
      </c>
      <c r="CN164" s="7">
        <f>'[17]Plan de Acción-metas'!AC18</f>
        <v>0</v>
      </c>
      <c r="CO164" s="7">
        <f>'[17]Plan de Acción-metas'!AD18</f>
        <v>0</v>
      </c>
      <c r="CP164" s="20">
        <f>'[17]Plan de Acción-metas'!AE18</f>
        <v>0</v>
      </c>
      <c r="CQ164" s="48">
        <f t="shared" si="74"/>
        <v>1633700000.0999999</v>
      </c>
      <c r="CR164" s="23">
        <f>'[17]Plan de Acción-metas'!AG18</f>
        <v>737051389.05999994</v>
      </c>
      <c r="CS164" s="7">
        <f>'[17]Plan de Acción-metas'!AH18</f>
        <v>792531944.37</v>
      </c>
      <c r="CT164" s="7">
        <f>'[17]Plan de Acción-metas'!AI18</f>
        <v>0</v>
      </c>
      <c r="CU164" s="7">
        <f>'[17]Plan de Acción-metas'!AJ18</f>
        <v>0</v>
      </c>
      <c r="CV164" s="7">
        <f>'[17]Plan de Acción-metas'!AK18</f>
        <v>0</v>
      </c>
      <c r="CW164" s="7">
        <f>'[17]Plan de Acción-metas'!AL18</f>
        <v>0</v>
      </c>
      <c r="CX164" s="7">
        <f>'[17]Plan de Acción-metas'!AM18</f>
        <v>0</v>
      </c>
      <c r="CY164" s="7">
        <f>'[17]Plan de Acción-metas'!AN18</f>
        <v>0</v>
      </c>
      <c r="CZ164" s="7">
        <f>'[17]Plan de Acción-metas'!AO18</f>
        <v>0</v>
      </c>
      <c r="DA164" s="7">
        <f>'[17]Plan de Acción-metas'!AP18</f>
        <v>0</v>
      </c>
      <c r="DB164" s="7">
        <f>'[17]Plan de Acción-metas'!AQ18</f>
        <v>0</v>
      </c>
      <c r="DC164" s="7">
        <f>'[17]Plan de Acción-metas'!AR18</f>
        <v>0</v>
      </c>
      <c r="DD164" s="7">
        <f>'[17]Plan de Acción-metas'!AS18</f>
        <v>0</v>
      </c>
      <c r="DE164" s="20">
        <f>'[17]Plan de Acción-metas'!AT18</f>
        <v>0</v>
      </c>
      <c r="DF164" s="53">
        <f t="shared" si="75"/>
        <v>1529583333.4299998</v>
      </c>
      <c r="DG164" s="54">
        <f>'[17]Plan de Acción-metas'!AV18</f>
        <v>1529583333.4299998</v>
      </c>
      <c r="DH164" s="68">
        <f>'[17]Plan de Acción-metas'!AW18</f>
        <v>1529583333.4299998</v>
      </c>
      <c r="DI164" s="69">
        <f t="shared" si="69"/>
        <v>0.93626940891006483</v>
      </c>
      <c r="DJ164" s="63">
        <f t="shared" si="70"/>
        <v>0.93626940891006483</v>
      </c>
      <c r="DK164" s="64">
        <f t="shared" si="71"/>
        <v>0.93626940891006483</v>
      </c>
      <c r="DL164" s="25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8"/>
      <c r="ES164" s="8"/>
      <c r="ET164" s="8"/>
      <c r="EU164" s="9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8"/>
      <c r="GB164" s="8"/>
      <c r="GC164" s="8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8"/>
      <c r="HK164" s="8"/>
      <c r="HL164" s="70"/>
      <c r="HM164" s="72" t="str">
        <f>'[1]Plan Indicativo'!BL164</f>
        <v>Secretaría de Educación</v>
      </c>
    </row>
    <row r="165" spans="1:221" ht="105">
      <c r="A165" s="18">
        <f>'[1]Plan Indicativo'!A165</f>
        <v>157</v>
      </c>
      <c r="B165" s="4" t="str">
        <f>'[1]Plan Indicativo'!B165</f>
        <v>LE-1</v>
      </c>
      <c r="C165" s="5" t="str">
        <f>'[1]Plan Indicativo'!C165</f>
        <v>Territorio seguro que integra</v>
      </c>
      <c r="D165" s="5" t="str">
        <f>'[1]Plan Indicativo'!D165</f>
        <v>Educación</v>
      </c>
      <c r="E165" s="4">
        <f>'[1]Plan Indicativo'!E165</f>
        <v>22</v>
      </c>
      <c r="F165" s="6" t="str">
        <f>'[1]Plan Indicativo'!F165</f>
        <v>Disminuir la Pobreza multidimensional 10,2%</v>
      </c>
      <c r="G165" s="6" t="str">
        <f>'[1]Plan Indicativo'!G165</f>
        <v>Aumentar a 60% la tasa de cobertura neta en educación media.</v>
      </c>
      <c r="H165" s="4" t="str">
        <f>'[1]Plan Indicativo'!H165</f>
        <v>040010010</v>
      </c>
      <c r="I165" s="6" t="str">
        <f>'[1]Plan Indicativo'!I165</f>
        <v>Tasa de cobertura neta en educación media.</v>
      </c>
      <c r="J165" s="4">
        <f>'[1]Plan Indicativo'!J165</f>
        <v>0.58589999999999998</v>
      </c>
      <c r="K165" s="4">
        <f>'[1]Plan Indicativo'!K165</f>
        <v>0.59</v>
      </c>
      <c r="L165" s="4" t="str">
        <f>'[1]Plan Indicativo'!L165</f>
        <v>2201</v>
      </c>
      <c r="M165" s="5" t="str">
        <f>'[1]Plan Indicativo'!M165</f>
        <v>Calidad, cobertura y fortalecimiento de la educación inicial, prescolar, básica y media (2201).</v>
      </c>
      <c r="N165" s="4" t="str">
        <f>'[1]Plan Indicativo'!N165</f>
        <v>2201049</v>
      </c>
      <c r="O165" s="6" t="str">
        <f>'[1]Plan Indicativo'!O165</f>
        <v>Beneficiar 1600 docentes de aula de preescolar, básica y media de las instituciones educativas oficiales, con procesos de formación informal en Diseño Universal para el Aprendizaje - DUA y propuestas pedagógicas desde la neuro didáctica.</v>
      </c>
      <c r="P165" s="4">
        <f>'[1]Plan Indicativo'!P165</f>
        <v>220104900</v>
      </c>
      <c r="Q165" s="6" t="str">
        <f>'[1]Plan Indicativo'!Q165</f>
        <v>Personas beneficiadas con procesos de formación informal. (220104900)</v>
      </c>
      <c r="R165" s="4" t="str">
        <f>'[1]Plan Indicativo'!AC165</f>
        <v>Acumulativa</v>
      </c>
      <c r="S165" s="4" t="str">
        <f>'[1]Plan Indicativo'!AD165</f>
        <v>4, 10</v>
      </c>
      <c r="T165" s="7">
        <f>'[1]Plan Indicativo'!R165</f>
        <v>618</v>
      </c>
      <c r="U165" s="4" t="str">
        <f>'[1]Plan Indicativo'!S165</f>
        <v>Número</v>
      </c>
      <c r="V165" s="20">
        <f>'[1]Plan Indicativo'!T165</f>
        <v>1600</v>
      </c>
      <c r="W165" s="116">
        <f>'[1]Plan Indicativo'!U165</f>
        <v>250</v>
      </c>
      <c r="X165" s="158">
        <f>'[1]Plan Indicativo'!V165</f>
        <v>0.15625</v>
      </c>
      <c r="Y165" s="189">
        <f>'[1]Plan Indicativo'!W165</f>
        <v>0</v>
      </c>
      <c r="Z165" s="158">
        <f>'[1]Plan Indicativo'!X165</f>
        <v>0</v>
      </c>
      <c r="AA165" s="113">
        <f>'[1]Plan Indicativo'!Y165</f>
        <v>725</v>
      </c>
      <c r="AB165" s="158">
        <f>'[1]Plan Indicativo'!Z165</f>
        <v>0.453125</v>
      </c>
      <c r="AC165" s="113">
        <f>'[1]Plan Indicativo'!AA165</f>
        <v>625</v>
      </c>
      <c r="AD165" s="24">
        <f>'[1]Plan Indicativo'!AB165</f>
        <v>0.390625</v>
      </c>
      <c r="AE165" s="116">
        <v>215</v>
      </c>
      <c r="AF165" s="113">
        <f>'[17]Plan de Acción-metas'!O19</f>
        <v>0</v>
      </c>
      <c r="AG165" s="113"/>
      <c r="AH165" s="259"/>
      <c r="AI165" s="11">
        <f t="shared" si="49"/>
        <v>0.86</v>
      </c>
      <c r="AJ165" s="99">
        <f t="shared" si="52"/>
        <v>0.86</v>
      </c>
      <c r="AK165" s="11" t="str">
        <f t="shared" si="56"/>
        <v xml:space="preserve"> -</v>
      </c>
      <c r="AL165" s="75" t="str">
        <f t="shared" si="53"/>
        <v xml:space="preserve"> -</v>
      </c>
      <c r="AM165" s="11">
        <f t="shared" si="57"/>
        <v>0</v>
      </c>
      <c r="AN165" s="75">
        <f t="shared" si="54"/>
        <v>0</v>
      </c>
      <c r="AO165" s="11">
        <f t="shared" si="58"/>
        <v>0</v>
      </c>
      <c r="AP165" s="75">
        <f t="shared" si="55"/>
        <v>0</v>
      </c>
      <c r="AQ165" s="12">
        <f t="shared" si="59"/>
        <v>0.13437499999999999</v>
      </c>
      <c r="AR165" s="11">
        <f>+SUM(AE165:AH165)/V165</f>
        <v>0.13437499999999999</v>
      </c>
      <c r="AS165" s="100">
        <f t="shared" si="61"/>
        <v>0.13437499999999999</v>
      </c>
      <c r="AT165" s="25"/>
      <c r="AU165" s="7">
        <v>220000000</v>
      </c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20"/>
      <c r="BH165" s="48">
        <f t="shared" si="62"/>
        <v>220000000</v>
      </c>
      <c r="BI165" s="23"/>
      <c r="BJ165" s="7">
        <v>154000000</v>
      </c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20"/>
      <c r="BW165" s="53">
        <f t="shared" si="63"/>
        <v>154000000</v>
      </c>
      <c r="BX165" s="54">
        <v>0</v>
      </c>
      <c r="BY165" s="55">
        <v>0</v>
      </c>
      <c r="BZ165" s="62">
        <f t="shared" si="64"/>
        <v>0.7</v>
      </c>
      <c r="CA165" s="63">
        <f t="shared" si="65"/>
        <v>0</v>
      </c>
      <c r="CB165" s="64" t="str">
        <f t="shared" si="66"/>
        <v>0,0%</v>
      </c>
      <c r="CC165" s="23">
        <f>'[17]Plan de Acción-metas'!R19</f>
        <v>0</v>
      </c>
      <c r="CD165" s="7">
        <f>'[17]Plan de Acción-metas'!S19</f>
        <v>350000000</v>
      </c>
      <c r="CE165" s="7">
        <f>'[17]Plan de Acción-metas'!T19</f>
        <v>0</v>
      </c>
      <c r="CF165" s="7">
        <f>'[17]Plan de Acción-metas'!U19</f>
        <v>0</v>
      </c>
      <c r="CG165" s="7">
        <f>'[17]Plan de Acción-metas'!V19</f>
        <v>0</v>
      </c>
      <c r="CH165" s="7">
        <f>'[17]Plan de Acción-metas'!W19</f>
        <v>0</v>
      </c>
      <c r="CI165" s="7">
        <f>'[17]Plan de Acción-metas'!X19</f>
        <v>0</v>
      </c>
      <c r="CJ165" s="7">
        <f>'[17]Plan de Acción-metas'!Y19</f>
        <v>0</v>
      </c>
      <c r="CK165" s="7">
        <f>'[17]Plan de Acción-metas'!Z19</f>
        <v>0</v>
      </c>
      <c r="CL165" s="7">
        <f>'[17]Plan de Acción-metas'!AA19</f>
        <v>0</v>
      </c>
      <c r="CM165" s="7">
        <f>'[17]Plan de Acción-metas'!AB19</f>
        <v>0</v>
      </c>
      <c r="CN165" s="7">
        <f>'[17]Plan de Acción-metas'!AC19</f>
        <v>0</v>
      </c>
      <c r="CO165" s="7">
        <f>'[17]Plan de Acción-metas'!AD19</f>
        <v>0</v>
      </c>
      <c r="CP165" s="20">
        <f>'[17]Plan de Acción-metas'!AE19</f>
        <v>0</v>
      </c>
      <c r="CQ165" s="48">
        <f t="shared" si="74"/>
        <v>350000000</v>
      </c>
      <c r="CR165" s="23">
        <f>'[17]Plan de Acción-metas'!AG19</f>
        <v>0</v>
      </c>
      <c r="CS165" s="7">
        <f>'[17]Plan de Acción-metas'!AH19</f>
        <v>0</v>
      </c>
      <c r="CT165" s="7">
        <f>'[17]Plan de Acción-metas'!AI19</f>
        <v>0</v>
      </c>
      <c r="CU165" s="7">
        <f>'[17]Plan de Acción-metas'!AJ19</f>
        <v>0</v>
      </c>
      <c r="CV165" s="7">
        <f>'[17]Plan de Acción-metas'!AK19</f>
        <v>0</v>
      </c>
      <c r="CW165" s="7">
        <f>'[17]Plan de Acción-metas'!AL19</f>
        <v>0</v>
      </c>
      <c r="CX165" s="7">
        <f>'[17]Plan de Acción-metas'!AM19</f>
        <v>0</v>
      </c>
      <c r="CY165" s="7">
        <f>'[17]Plan de Acción-metas'!AN19</f>
        <v>0</v>
      </c>
      <c r="CZ165" s="7">
        <f>'[17]Plan de Acción-metas'!AO19</f>
        <v>0</v>
      </c>
      <c r="DA165" s="7">
        <f>'[17]Plan de Acción-metas'!AP19</f>
        <v>0</v>
      </c>
      <c r="DB165" s="7">
        <f>'[17]Plan de Acción-metas'!AQ19</f>
        <v>0</v>
      </c>
      <c r="DC165" s="7">
        <f>'[17]Plan de Acción-metas'!AR19</f>
        <v>0</v>
      </c>
      <c r="DD165" s="7">
        <f>'[17]Plan de Acción-metas'!AS19</f>
        <v>0</v>
      </c>
      <c r="DE165" s="20">
        <f>'[17]Plan de Acción-metas'!AT19</f>
        <v>0</v>
      </c>
      <c r="DF165" s="53">
        <f t="shared" si="75"/>
        <v>0</v>
      </c>
      <c r="DG165" s="54">
        <f>'[17]Plan de Acción-metas'!AV19</f>
        <v>0</v>
      </c>
      <c r="DH165" s="68">
        <f>'[17]Plan de Acción-metas'!AW19</f>
        <v>0</v>
      </c>
      <c r="DI165" s="69">
        <f t="shared" si="69"/>
        <v>0</v>
      </c>
      <c r="DJ165" s="63" t="str">
        <f t="shared" si="70"/>
        <v>0,0%</v>
      </c>
      <c r="DK165" s="64" t="str">
        <f t="shared" si="71"/>
        <v>0,0%</v>
      </c>
      <c r="DL165" s="25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8"/>
      <c r="ES165" s="8"/>
      <c r="ET165" s="8"/>
      <c r="EU165" s="9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8"/>
      <c r="GB165" s="8"/>
      <c r="GC165" s="8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8"/>
      <c r="HK165" s="8"/>
      <c r="HL165" s="70"/>
      <c r="HM165" s="72" t="str">
        <f>'[1]Plan Indicativo'!BL165</f>
        <v>Secretaría de Educación</v>
      </c>
    </row>
    <row r="166" spans="1:221" ht="60">
      <c r="A166" s="18">
        <f>'[1]Plan Indicativo'!A166</f>
        <v>158</v>
      </c>
      <c r="B166" s="4" t="str">
        <f>'[1]Plan Indicativo'!B166</f>
        <v>LE-1</v>
      </c>
      <c r="C166" s="5" t="str">
        <f>'[1]Plan Indicativo'!C166</f>
        <v>Territorio seguro que integra</v>
      </c>
      <c r="D166" s="5" t="str">
        <f>'[1]Plan Indicativo'!D166</f>
        <v>Educación</v>
      </c>
      <c r="E166" s="4">
        <f>'[1]Plan Indicativo'!E166</f>
        <v>22</v>
      </c>
      <c r="F166" s="6" t="str">
        <f>'[1]Plan Indicativo'!F166</f>
        <v>Disminuir la Pobreza multidimensional 10,2%</v>
      </c>
      <c r="G166" s="6" t="str">
        <f>'[1]Plan Indicativo'!G166</f>
        <v>Aumentar a 91% la tasa de cobertura neta en educación básica secundaria.</v>
      </c>
      <c r="H166" s="4" t="str">
        <f>'[1]Plan Indicativo'!H166</f>
        <v>040010009</v>
      </c>
      <c r="I166" s="6" t="str">
        <f>'[1]Plan Indicativo'!I166</f>
        <v>Tasa de cobertura neta en educación secundaria</v>
      </c>
      <c r="J166" s="4">
        <f>'[1]Plan Indicativo'!J166</f>
        <v>0.90259999999999996</v>
      </c>
      <c r="K166" s="4">
        <f>'[1]Plan Indicativo'!K166</f>
        <v>0.91</v>
      </c>
      <c r="L166" s="4" t="str">
        <f>'[1]Plan Indicativo'!L166</f>
        <v>2201</v>
      </c>
      <c r="M166" s="5" t="str">
        <f>'[1]Plan Indicativo'!M166</f>
        <v>Calidad, cobertura y fortalecimiento de la educación inicial, prescolar, básica y media (2201).</v>
      </c>
      <c r="N166" s="4" t="str">
        <f>'[1]Plan Indicativo'!N166</f>
        <v>2201048</v>
      </c>
      <c r="O166" s="6" t="str">
        <f>'[1]Plan Indicativo'!O166</f>
        <v>Elaborar 2 documentos de Estudios de cobertura educativa de las instituciones educativas oficiales de Bucaramanga</v>
      </c>
      <c r="P166" s="4">
        <f>'[1]Plan Indicativo'!P166</f>
        <v>220104800</v>
      </c>
      <c r="Q166" s="6" t="str">
        <f>'[1]Plan Indicativo'!Q166</f>
        <v>Documentos elaborados (220104800)</v>
      </c>
      <c r="R166" s="4" t="str">
        <f>'[1]Plan Indicativo'!AC166</f>
        <v>Acumulativa</v>
      </c>
      <c r="S166" s="4" t="str">
        <f>'[1]Plan Indicativo'!AD166</f>
        <v>4, 10</v>
      </c>
      <c r="T166" s="7">
        <f>'[1]Plan Indicativo'!R166</f>
        <v>0</v>
      </c>
      <c r="U166" s="4" t="str">
        <f>'[1]Plan Indicativo'!S166</f>
        <v>Número</v>
      </c>
      <c r="V166" s="20">
        <f>'[1]Plan Indicativo'!T166</f>
        <v>2</v>
      </c>
      <c r="W166" s="116">
        <f>'[1]Plan Indicativo'!U166</f>
        <v>0</v>
      </c>
      <c r="X166" s="158">
        <f>'[1]Plan Indicativo'!V166</f>
        <v>0</v>
      </c>
      <c r="Y166" s="189">
        <f>'[1]Plan Indicativo'!W166</f>
        <v>0</v>
      </c>
      <c r="Z166" s="158">
        <f>'[1]Plan Indicativo'!X166</f>
        <v>0</v>
      </c>
      <c r="AA166" s="113">
        <f>'[1]Plan Indicativo'!Y166</f>
        <v>1</v>
      </c>
      <c r="AB166" s="158">
        <f>'[1]Plan Indicativo'!Z166</f>
        <v>0.5</v>
      </c>
      <c r="AC166" s="113">
        <f>'[1]Plan Indicativo'!AA166</f>
        <v>1</v>
      </c>
      <c r="AD166" s="24">
        <f>'[1]Plan Indicativo'!AB166</f>
        <v>0.5</v>
      </c>
      <c r="AE166" s="116">
        <v>0</v>
      </c>
      <c r="AF166" s="113">
        <f>'[17]Plan de Acción-metas'!O20</f>
        <v>0</v>
      </c>
      <c r="AG166" s="113"/>
      <c r="AH166" s="259"/>
      <c r="AI166" s="11" t="str">
        <f t="shared" si="49"/>
        <v xml:space="preserve"> -</v>
      </c>
      <c r="AJ166" s="99" t="str">
        <f t="shared" si="52"/>
        <v xml:space="preserve"> -</v>
      </c>
      <c r="AK166" s="11" t="str">
        <f t="shared" si="56"/>
        <v xml:space="preserve"> -</v>
      </c>
      <c r="AL166" s="75" t="str">
        <f t="shared" si="53"/>
        <v xml:space="preserve"> -</v>
      </c>
      <c r="AM166" s="11">
        <f t="shared" si="57"/>
        <v>0</v>
      </c>
      <c r="AN166" s="75">
        <f t="shared" si="54"/>
        <v>0</v>
      </c>
      <c r="AO166" s="11">
        <f t="shared" si="58"/>
        <v>0</v>
      </c>
      <c r="AP166" s="75">
        <f t="shared" si="55"/>
        <v>0</v>
      </c>
      <c r="AQ166" s="12">
        <f t="shared" si="59"/>
        <v>0</v>
      </c>
      <c r="AR166" s="11">
        <f t="shared" ref="AR166:AR167" si="77">+SUM(AE166:AH166)/V166</f>
        <v>0</v>
      </c>
      <c r="AS166" s="100">
        <f t="shared" si="61"/>
        <v>0</v>
      </c>
      <c r="AT166" s="25">
        <v>150000000</v>
      </c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20"/>
      <c r="BH166" s="48">
        <f t="shared" si="62"/>
        <v>150000000</v>
      </c>
      <c r="BI166" s="23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20"/>
      <c r="BW166" s="53">
        <f t="shared" si="63"/>
        <v>0</v>
      </c>
      <c r="BX166" s="54">
        <v>0</v>
      </c>
      <c r="BY166" s="55">
        <v>0</v>
      </c>
      <c r="BZ166" s="62">
        <f t="shared" si="64"/>
        <v>0</v>
      </c>
      <c r="CA166" s="63" t="str">
        <f t="shared" si="65"/>
        <v>0,0%</v>
      </c>
      <c r="CB166" s="64" t="str">
        <f t="shared" si="66"/>
        <v>0,0%</v>
      </c>
      <c r="CC166" s="23">
        <f>'[17]Plan de Acción-metas'!R20</f>
        <v>200000000</v>
      </c>
      <c r="CD166" s="7">
        <f>'[17]Plan de Acción-metas'!S20</f>
        <v>0</v>
      </c>
      <c r="CE166" s="7">
        <f>'[17]Plan de Acción-metas'!T20</f>
        <v>0</v>
      </c>
      <c r="CF166" s="7">
        <f>'[17]Plan de Acción-metas'!U20</f>
        <v>0</v>
      </c>
      <c r="CG166" s="7">
        <f>'[17]Plan de Acción-metas'!V20</f>
        <v>0</v>
      </c>
      <c r="CH166" s="7">
        <f>'[17]Plan de Acción-metas'!W20</f>
        <v>0</v>
      </c>
      <c r="CI166" s="7">
        <f>'[17]Plan de Acción-metas'!X20</f>
        <v>0</v>
      </c>
      <c r="CJ166" s="7">
        <f>'[17]Plan de Acción-metas'!Y20</f>
        <v>0</v>
      </c>
      <c r="CK166" s="7">
        <f>'[17]Plan de Acción-metas'!Z20</f>
        <v>0</v>
      </c>
      <c r="CL166" s="7">
        <f>'[17]Plan de Acción-metas'!AA20</f>
        <v>0</v>
      </c>
      <c r="CM166" s="7">
        <f>'[17]Plan de Acción-metas'!AB20</f>
        <v>0</v>
      </c>
      <c r="CN166" s="7">
        <f>'[17]Plan de Acción-metas'!AC20</f>
        <v>0</v>
      </c>
      <c r="CO166" s="7">
        <f>'[17]Plan de Acción-metas'!AD20</f>
        <v>0</v>
      </c>
      <c r="CP166" s="20">
        <f>'[17]Plan de Acción-metas'!AE20</f>
        <v>200000000</v>
      </c>
      <c r="CQ166" s="48">
        <f t="shared" si="74"/>
        <v>200000000</v>
      </c>
      <c r="CR166" s="23">
        <f>'[17]Plan de Acción-metas'!AG20</f>
        <v>0</v>
      </c>
      <c r="CS166" s="7">
        <f>'[17]Plan de Acción-metas'!AH20</f>
        <v>0</v>
      </c>
      <c r="CT166" s="7">
        <f>'[17]Plan de Acción-metas'!AI20</f>
        <v>0</v>
      </c>
      <c r="CU166" s="7">
        <f>'[17]Plan de Acción-metas'!AJ20</f>
        <v>0</v>
      </c>
      <c r="CV166" s="7">
        <f>'[17]Plan de Acción-metas'!AK20</f>
        <v>0</v>
      </c>
      <c r="CW166" s="7">
        <f>'[17]Plan de Acción-metas'!AL20</f>
        <v>0</v>
      </c>
      <c r="CX166" s="7">
        <f>'[17]Plan de Acción-metas'!AM20</f>
        <v>0</v>
      </c>
      <c r="CY166" s="7">
        <f>'[17]Plan de Acción-metas'!AN20</f>
        <v>0</v>
      </c>
      <c r="CZ166" s="7">
        <f>'[17]Plan de Acción-metas'!AO20</f>
        <v>0</v>
      </c>
      <c r="DA166" s="7">
        <f>'[17]Plan de Acción-metas'!AP20</f>
        <v>0</v>
      </c>
      <c r="DB166" s="7">
        <f>'[17]Plan de Acción-metas'!AQ20</f>
        <v>0</v>
      </c>
      <c r="DC166" s="7">
        <f>'[17]Plan de Acción-metas'!AR20</f>
        <v>0</v>
      </c>
      <c r="DD166" s="7">
        <f>'[17]Plan de Acción-metas'!AS20</f>
        <v>0</v>
      </c>
      <c r="DE166" s="20">
        <f>'[17]Plan de Acción-metas'!AT20</f>
        <v>0</v>
      </c>
      <c r="DF166" s="53">
        <f t="shared" si="75"/>
        <v>0</v>
      </c>
      <c r="DG166" s="54">
        <f>'[17]Plan de Acción-metas'!AV20</f>
        <v>0</v>
      </c>
      <c r="DH166" s="68">
        <f>'[17]Plan de Acción-metas'!AW20</f>
        <v>0</v>
      </c>
      <c r="DI166" s="69">
        <f t="shared" si="69"/>
        <v>0</v>
      </c>
      <c r="DJ166" s="63" t="str">
        <f t="shared" si="70"/>
        <v>0,0%</v>
      </c>
      <c r="DK166" s="64" t="str">
        <f t="shared" si="71"/>
        <v>0,0%</v>
      </c>
      <c r="DL166" s="25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8"/>
      <c r="ES166" s="8"/>
      <c r="ET166" s="8"/>
      <c r="EU166" s="9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8"/>
      <c r="GB166" s="8"/>
      <c r="GC166" s="8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8"/>
      <c r="HK166" s="8"/>
      <c r="HL166" s="70"/>
      <c r="HM166" s="72" t="str">
        <f>'[1]Plan Indicativo'!BL166</f>
        <v>Secretaría de Educación</v>
      </c>
    </row>
    <row r="167" spans="1:221" ht="60">
      <c r="A167" s="18">
        <f>'[1]Plan Indicativo'!A167</f>
        <v>159</v>
      </c>
      <c r="B167" s="4" t="str">
        <f>'[1]Plan Indicativo'!B167</f>
        <v>LE-1</v>
      </c>
      <c r="C167" s="5" t="str">
        <f>'[1]Plan Indicativo'!C167</f>
        <v>Territorio seguro que integra</v>
      </c>
      <c r="D167" s="5" t="str">
        <f>'[1]Plan Indicativo'!D167</f>
        <v>Educación</v>
      </c>
      <c r="E167" s="4">
        <f>'[1]Plan Indicativo'!E167</f>
        <v>22</v>
      </c>
      <c r="F167" s="6" t="str">
        <f>'[1]Plan Indicativo'!F167</f>
        <v>Disminuir la Pobreza multidimensional 10,2%</v>
      </c>
      <c r="G167" s="6" t="str">
        <f>'[1]Plan Indicativo'!G167</f>
        <v>Aumentar a 60% la tasa de cobertura neta en educación media.</v>
      </c>
      <c r="H167" s="4" t="str">
        <f>'[1]Plan Indicativo'!H167</f>
        <v>040010010</v>
      </c>
      <c r="I167" s="6" t="str">
        <f>'[1]Plan Indicativo'!I167</f>
        <v>Tasa de cobertura neta en educación media.</v>
      </c>
      <c r="J167" s="4">
        <f>'[1]Plan Indicativo'!J167</f>
        <v>0.58589999999999998</v>
      </c>
      <c r="K167" s="4">
        <f>'[1]Plan Indicativo'!K167</f>
        <v>0.59</v>
      </c>
      <c r="L167" s="4" t="str">
        <f>'[1]Plan Indicativo'!L167</f>
        <v>2201</v>
      </c>
      <c r="M167" s="5" t="str">
        <f>'[1]Plan Indicativo'!M167</f>
        <v>Calidad, cobertura y fortalecimiento de la educación inicial, prescolar, básica y media (2201).</v>
      </c>
      <c r="N167" s="4" t="str">
        <f>'[1]Plan Indicativo'!N167</f>
        <v>2201015</v>
      </c>
      <c r="O167" s="6" t="str">
        <f>'[1]Plan Indicativo'!O167</f>
        <v>Realizar 4 procesos de seguimiento y evaluación a través de la auditoria anual de matrícula a las instituciones Educativas Oficiales.</v>
      </c>
      <c r="P167" s="4">
        <f>'[1]Plan Indicativo'!P167</f>
        <v>220101500</v>
      </c>
      <c r="Q167" s="6" t="str">
        <f>'[1]Plan Indicativo'!Q167</f>
        <v>Entidades territoriales con seguimiento y evaluación a la gestión (220101500)</v>
      </c>
      <c r="R167" s="4" t="str">
        <f>'[1]Plan Indicativo'!AC167</f>
        <v>Acumulativa</v>
      </c>
      <c r="S167" s="4" t="str">
        <f>'[1]Plan Indicativo'!AD167</f>
        <v>4, 10</v>
      </c>
      <c r="T167" s="7">
        <f>'[1]Plan Indicativo'!R167</f>
        <v>0</v>
      </c>
      <c r="U167" s="4" t="str">
        <f>'[1]Plan Indicativo'!S167</f>
        <v>Número</v>
      </c>
      <c r="V167" s="20">
        <f>'[1]Plan Indicativo'!T167</f>
        <v>4</v>
      </c>
      <c r="W167" s="116">
        <f>'[1]Plan Indicativo'!U167</f>
        <v>1</v>
      </c>
      <c r="X167" s="158">
        <f>'[1]Plan Indicativo'!V167</f>
        <v>0.25</v>
      </c>
      <c r="Y167" s="189">
        <f>'[1]Plan Indicativo'!W167</f>
        <v>1</v>
      </c>
      <c r="Z167" s="158">
        <f>'[1]Plan Indicativo'!X167</f>
        <v>0.25</v>
      </c>
      <c r="AA167" s="113">
        <f>'[1]Plan Indicativo'!Y167</f>
        <v>1</v>
      </c>
      <c r="AB167" s="158">
        <f>'[1]Plan Indicativo'!Z167</f>
        <v>0.25</v>
      </c>
      <c r="AC167" s="113">
        <f>'[1]Plan Indicativo'!AA167</f>
        <v>1</v>
      </c>
      <c r="AD167" s="24">
        <f>'[1]Plan Indicativo'!AB167</f>
        <v>0.25</v>
      </c>
      <c r="AE167" s="116">
        <v>0</v>
      </c>
      <c r="AF167" s="113">
        <f>'[17]Plan de Acción-metas'!O21</f>
        <v>1</v>
      </c>
      <c r="AG167" s="113"/>
      <c r="AH167" s="259"/>
      <c r="AI167" s="11">
        <f t="shared" si="49"/>
        <v>0</v>
      </c>
      <c r="AJ167" s="99">
        <f t="shared" si="52"/>
        <v>0</v>
      </c>
      <c r="AK167" s="11">
        <f t="shared" si="56"/>
        <v>1</v>
      </c>
      <c r="AL167" s="75">
        <f t="shared" si="53"/>
        <v>1</v>
      </c>
      <c r="AM167" s="11">
        <f t="shared" si="57"/>
        <v>0</v>
      </c>
      <c r="AN167" s="75">
        <f t="shared" si="54"/>
        <v>0</v>
      </c>
      <c r="AO167" s="11">
        <f t="shared" si="58"/>
        <v>0</v>
      </c>
      <c r="AP167" s="75">
        <f t="shared" si="55"/>
        <v>0</v>
      </c>
      <c r="AQ167" s="12">
        <f t="shared" si="59"/>
        <v>0.25</v>
      </c>
      <c r="AR167" s="11">
        <f t="shared" si="77"/>
        <v>0.25</v>
      </c>
      <c r="AS167" s="100">
        <f t="shared" si="61"/>
        <v>0.25</v>
      </c>
      <c r="AT167" s="25">
        <v>156000000</v>
      </c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20"/>
      <c r="BH167" s="48">
        <f t="shared" si="62"/>
        <v>156000000</v>
      </c>
      <c r="BI167" s="23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20"/>
      <c r="BW167" s="53">
        <f t="shared" si="63"/>
        <v>0</v>
      </c>
      <c r="BX167" s="54">
        <v>0</v>
      </c>
      <c r="BY167" s="55">
        <v>0</v>
      </c>
      <c r="BZ167" s="62">
        <f t="shared" si="64"/>
        <v>0</v>
      </c>
      <c r="CA167" s="63" t="str">
        <f t="shared" si="65"/>
        <v>0,0%</v>
      </c>
      <c r="CB167" s="64" t="str">
        <f t="shared" si="66"/>
        <v>0,0%</v>
      </c>
      <c r="CC167" s="23">
        <f>'[17]Plan de Acción-metas'!R21</f>
        <v>167325600</v>
      </c>
      <c r="CD167" s="7">
        <f>'[17]Plan de Acción-metas'!S21</f>
        <v>0</v>
      </c>
      <c r="CE167" s="7">
        <f>'[17]Plan de Acción-metas'!T21</f>
        <v>0</v>
      </c>
      <c r="CF167" s="7">
        <f>'[17]Plan de Acción-metas'!U21</f>
        <v>0</v>
      </c>
      <c r="CG167" s="7">
        <f>'[17]Plan de Acción-metas'!V21</f>
        <v>0</v>
      </c>
      <c r="CH167" s="7">
        <f>'[17]Plan de Acción-metas'!W21</f>
        <v>0</v>
      </c>
      <c r="CI167" s="7">
        <f>'[17]Plan de Acción-metas'!X21</f>
        <v>0</v>
      </c>
      <c r="CJ167" s="7">
        <f>'[17]Plan de Acción-metas'!Y21</f>
        <v>0</v>
      </c>
      <c r="CK167" s="7">
        <f>'[17]Plan de Acción-metas'!Z21</f>
        <v>0</v>
      </c>
      <c r="CL167" s="7">
        <f>'[17]Plan de Acción-metas'!AA21</f>
        <v>0</v>
      </c>
      <c r="CM167" s="7">
        <f>'[17]Plan de Acción-metas'!AB21</f>
        <v>0</v>
      </c>
      <c r="CN167" s="7">
        <f>'[17]Plan de Acción-metas'!AC21</f>
        <v>0</v>
      </c>
      <c r="CO167" s="7">
        <f>'[17]Plan de Acción-metas'!AD21</f>
        <v>0</v>
      </c>
      <c r="CP167" s="20">
        <f>'[17]Plan de Acción-metas'!AE21</f>
        <v>0</v>
      </c>
      <c r="CQ167" s="48">
        <f t="shared" si="74"/>
        <v>167325600</v>
      </c>
      <c r="CR167" s="23">
        <f>'[17]Plan de Acción-metas'!AG21</f>
        <v>54060000.009999998</v>
      </c>
      <c r="CS167" s="7">
        <f>'[17]Plan de Acción-metas'!AH21</f>
        <v>0</v>
      </c>
      <c r="CT167" s="7">
        <f>'[17]Plan de Acción-metas'!AI21</f>
        <v>0</v>
      </c>
      <c r="CU167" s="7">
        <f>'[17]Plan de Acción-metas'!AJ21</f>
        <v>0</v>
      </c>
      <c r="CV167" s="7">
        <f>'[17]Plan de Acción-metas'!AK21</f>
        <v>0</v>
      </c>
      <c r="CW167" s="7">
        <f>'[17]Plan de Acción-metas'!AL21</f>
        <v>0</v>
      </c>
      <c r="CX167" s="7">
        <f>'[17]Plan de Acción-metas'!AM21</f>
        <v>0</v>
      </c>
      <c r="CY167" s="7">
        <f>'[17]Plan de Acción-metas'!AN21</f>
        <v>0</v>
      </c>
      <c r="CZ167" s="7">
        <f>'[17]Plan de Acción-metas'!AO21</f>
        <v>0</v>
      </c>
      <c r="DA167" s="7">
        <f>'[17]Plan de Acción-metas'!AP21</f>
        <v>0</v>
      </c>
      <c r="DB167" s="7">
        <f>'[17]Plan de Acción-metas'!AQ21</f>
        <v>0</v>
      </c>
      <c r="DC167" s="7">
        <f>'[17]Plan de Acción-metas'!AR21</f>
        <v>0</v>
      </c>
      <c r="DD167" s="7">
        <f>'[17]Plan de Acción-metas'!AS21</f>
        <v>0</v>
      </c>
      <c r="DE167" s="20">
        <f>'[17]Plan de Acción-metas'!AT21</f>
        <v>0</v>
      </c>
      <c r="DF167" s="53">
        <f t="shared" si="75"/>
        <v>54060000.009999998</v>
      </c>
      <c r="DG167" s="54">
        <f>'[17]Plan de Acción-metas'!AV21</f>
        <v>54060000.009999998</v>
      </c>
      <c r="DH167" s="68">
        <f>'[17]Plan de Acción-metas'!AW21</f>
        <v>52376666.670000002</v>
      </c>
      <c r="DI167" s="69">
        <f t="shared" si="69"/>
        <v>0.32308266045363049</v>
      </c>
      <c r="DJ167" s="63">
        <f t="shared" si="70"/>
        <v>0.32308266045363049</v>
      </c>
      <c r="DK167" s="64">
        <f t="shared" si="71"/>
        <v>0.31302243452287037</v>
      </c>
      <c r="DL167" s="25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8"/>
      <c r="ES167" s="8"/>
      <c r="ET167" s="8"/>
      <c r="EU167" s="9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8"/>
      <c r="GB167" s="8"/>
      <c r="GC167" s="8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8"/>
      <c r="HK167" s="8"/>
      <c r="HL167" s="70"/>
      <c r="HM167" s="72" t="str">
        <f>'[1]Plan Indicativo'!BL167</f>
        <v>Secretaría de Educación</v>
      </c>
    </row>
    <row r="168" spans="1:221" ht="60">
      <c r="A168" s="18">
        <f>'[1]Plan Indicativo'!A168</f>
        <v>160</v>
      </c>
      <c r="B168" s="4" t="str">
        <f>'[1]Plan Indicativo'!B168</f>
        <v>LE-1</v>
      </c>
      <c r="C168" s="5" t="str">
        <f>'[1]Plan Indicativo'!C168</f>
        <v>Territorio seguro que integra</v>
      </c>
      <c r="D168" s="5" t="str">
        <f>'[1]Plan Indicativo'!D168</f>
        <v>Educación</v>
      </c>
      <c r="E168" s="4">
        <f>'[1]Plan Indicativo'!E168</f>
        <v>22</v>
      </c>
      <c r="F168" s="6" t="str">
        <f>'[1]Plan Indicativo'!F168</f>
        <v>Disminuir la Pobreza multidimensional 10,2%</v>
      </c>
      <c r="G168" s="6" t="str">
        <f>'[1]Plan Indicativo'!G168</f>
        <v>Reducir a 6% la tasa de deserción intra - anual en educación básica secundaria</v>
      </c>
      <c r="H168" s="4" t="str">
        <f>'[1]Plan Indicativo'!H168</f>
        <v>00000011</v>
      </c>
      <c r="I168" s="6" t="str">
        <f>'[1]Plan Indicativo'!I168</f>
        <v>Tasa de deserción intra - anual en educación básica secundaria</v>
      </c>
      <c r="J168" s="4">
        <f>'[1]Plan Indicativo'!J168</f>
        <v>7.6300000000000007E-2</v>
      </c>
      <c r="K168" s="4">
        <f>'[1]Plan Indicativo'!K168</f>
        <v>0.06</v>
      </c>
      <c r="L168" s="4" t="str">
        <f>'[1]Plan Indicativo'!L168</f>
        <v>2201</v>
      </c>
      <c r="M168" s="5" t="str">
        <f>'[1]Plan Indicativo'!M168</f>
        <v>Calidad, cobertura y fortalecimiento de la educación inicial, prescolar, básica y media (2201).</v>
      </c>
      <c r="N168" s="4" t="str">
        <f>'[1]Plan Indicativo'!N168</f>
        <v>2201029</v>
      </c>
      <c r="O168" s="6" t="str">
        <f>'[1]Plan Indicativo'!O168</f>
        <v>Beneficiar 4.000 estudiantes de instituciones educativas oficiales con transporte escolar</v>
      </c>
      <c r="P168" s="4">
        <f>'[1]Plan Indicativo'!P168</f>
        <v>220102900</v>
      </c>
      <c r="Q168" s="6" t="str">
        <f>'[1]Plan Indicativo'!Q168</f>
        <v>Beneficiarios de transporte escolar (220102900)</v>
      </c>
      <c r="R168" s="4" t="str">
        <f>'[1]Plan Indicativo'!AC168</f>
        <v>No Acumulativa</v>
      </c>
      <c r="S168" s="4" t="str">
        <f>'[1]Plan Indicativo'!AD168</f>
        <v>4, 10</v>
      </c>
      <c r="T168" s="7">
        <f>'[1]Plan Indicativo'!R168</f>
        <v>3447</v>
      </c>
      <c r="U168" s="4" t="str">
        <f>'[1]Plan Indicativo'!S168</f>
        <v>Número</v>
      </c>
      <c r="V168" s="20">
        <f>'[1]Plan Indicativo'!T168</f>
        <v>4000</v>
      </c>
      <c r="W168" s="116">
        <f>'[1]Plan Indicativo'!U168</f>
        <v>4000</v>
      </c>
      <c r="X168" s="158">
        <f>'[1]Plan Indicativo'!V168</f>
        <v>0.25</v>
      </c>
      <c r="Y168" s="189">
        <f>'[1]Plan Indicativo'!W168</f>
        <v>4000</v>
      </c>
      <c r="Z168" s="158">
        <f>'[1]Plan Indicativo'!X168</f>
        <v>0.25</v>
      </c>
      <c r="AA168" s="113">
        <f>'[1]Plan Indicativo'!Y168</f>
        <v>4000</v>
      </c>
      <c r="AB168" s="158">
        <f>'[1]Plan Indicativo'!Z168</f>
        <v>0.25</v>
      </c>
      <c r="AC168" s="113">
        <f>'[1]Plan Indicativo'!AA168</f>
        <v>4000</v>
      </c>
      <c r="AD168" s="24">
        <f>'[1]Plan Indicativo'!AB168</f>
        <v>0.25</v>
      </c>
      <c r="AE168" s="116">
        <v>3292</v>
      </c>
      <c r="AF168" s="113">
        <f>'[17]Plan de Acción-metas'!O22</f>
        <v>4296</v>
      </c>
      <c r="AG168" s="113"/>
      <c r="AH168" s="259"/>
      <c r="AI168" s="11">
        <f t="shared" si="49"/>
        <v>0.82299999999999995</v>
      </c>
      <c r="AJ168" s="99">
        <f t="shared" si="52"/>
        <v>0.82299999999999995</v>
      </c>
      <c r="AK168" s="11">
        <f t="shared" si="56"/>
        <v>1.0740000000000001</v>
      </c>
      <c r="AL168" s="75">
        <f t="shared" si="53"/>
        <v>1</v>
      </c>
      <c r="AM168" s="11">
        <f t="shared" si="57"/>
        <v>0</v>
      </c>
      <c r="AN168" s="75">
        <f t="shared" si="54"/>
        <v>0</v>
      </c>
      <c r="AO168" s="11">
        <f t="shared" si="58"/>
        <v>0</v>
      </c>
      <c r="AP168" s="75">
        <f t="shared" si="55"/>
        <v>0</v>
      </c>
      <c r="AQ168" s="12">
        <f t="shared" si="59"/>
        <v>0.45574999999999999</v>
      </c>
      <c r="AR168" s="11">
        <f>+AVERAGE(AJ168,AL168,AN168,AP168)</f>
        <v>0.45574999999999999</v>
      </c>
      <c r="AS168" s="100">
        <f t="shared" si="61"/>
        <v>0.45574999999999999</v>
      </c>
      <c r="AT168" s="25">
        <v>6117597789</v>
      </c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20"/>
      <c r="BH168" s="48">
        <f t="shared" si="62"/>
        <v>6117597789</v>
      </c>
      <c r="BI168" s="23">
        <v>6117597789</v>
      </c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20"/>
      <c r="BW168" s="53">
        <f t="shared" si="63"/>
        <v>6117597789</v>
      </c>
      <c r="BX168" s="54">
        <v>6117597789</v>
      </c>
      <c r="BY168" s="55">
        <v>6117597789</v>
      </c>
      <c r="BZ168" s="62">
        <f t="shared" si="64"/>
        <v>1</v>
      </c>
      <c r="CA168" s="63">
        <f t="shared" si="65"/>
        <v>1</v>
      </c>
      <c r="CB168" s="64">
        <f t="shared" si="66"/>
        <v>1</v>
      </c>
      <c r="CC168" s="23">
        <f>'[17]Plan de Acción-metas'!R22</f>
        <v>10254997906.18</v>
      </c>
      <c r="CD168" s="7">
        <f>'[17]Plan de Acción-metas'!S22</f>
        <v>0</v>
      </c>
      <c r="CE168" s="7">
        <f>'[17]Plan de Acción-metas'!T22</f>
        <v>0</v>
      </c>
      <c r="CF168" s="7">
        <f>'[17]Plan de Acción-metas'!U22</f>
        <v>0</v>
      </c>
      <c r="CG168" s="7">
        <f>'[17]Plan de Acción-metas'!V22</f>
        <v>0</v>
      </c>
      <c r="CH168" s="7">
        <f>'[17]Plan de Acción-metas'!W22</f>
        <v>0</v>
      </c>
      <c r="CI168" s="7">
        <f>'[17]Plan de Acción-metas'!X22</f>
        <v>0</v>
      </c>
      <c r="CJ168" s="7">
        <f>'[17]Plan de Acción-metas'!Y22</f>
        <v>0</v>
      </c>
      <c r="CK168" s="7">
        <f>'[17]Plan de Acción-metas'!Z22</f>
        <v>0</v>
      </c>
      <c r="CL168" s="7">
        <f>'[17]Plan de Acción-metas'!AA22</f>
        <v>0</v>
      </c>
      <c r="CM168" s="7">
        <f>'[17]Plan de Acción-metas'!AB22</f>
        <v>0</v>
      </c>
      <c r="CN168" s="7">
        <f>'[17]Plan de Acción-metas'!AC22</f>
        <v>0</v>
      </c>
      <c r="CO168" s="7">
        <f>'[17]Plan de Acción-metas'!AD22</f>
        <v>0</v>
      </c>
      <c r="CP168" s="20">
        <f>'[17]Plan de Acción-metas'!AE22</f>
        <v>3417961200</v>
      </c>
      <c r="CQ168" s="48">
        <f t="shared" si="74"/>
        <v>10254997906.18</v>
      </c>
      <c r="CR168" s="23">
        <f>'[17]Plan de Acción-metas'!AG22</f>
        <v>10139342870</v>
      </c>
      <c r="CS168" s="7">
        <f>'[17]Plan de Acción-metas'!AH22</f>
        <v>0</v>
      </c>
      <c r="CT168" s="7">
        <f>'[17]Plan de Acción-metas'!AI22</f>
        <v>0</v>
      </c>
      <c r="CU168" s="7">
        <f>'[17]Plan de Acción-metas'!AJ22</f>
        <v>0</v>
      </c>
      <c r="CV168" s="7">
        <f>'[17]Plan de Acción-metas'!AK22</f>
        <v>0</v>
      </c>
      <c r="CW168" s="7">
        <f>'[17]Plan de Acción-metas'!AL22</f>
        <v>0</v>
      </c>
      <c r="CX168" s="7">
        <f>'[17]Plan de Acción-metas'!AM22</f>
        <v>0</v>
      </c>
      <c r="CY168" s="7">
        <f>'[17]Plan de Acción-metas'!AN22</f>
        <v>0</v>
      </c>
      <c r="CZ168" s="7">
        <f>'[17]Plan de Acción-metas'!AO22</f>
        <v>0</v>
      </c>
      <c r="DA168" s="7">
        <f>'[17]Plan de Acción-metas'!AP22</f>
        <v>0</v>
      </c>
      <c r="DB168" s="7">
        <f>'[17]Plan de Acción-metas'!AQ22</f>
        <v>0</v>
      </c>
      <c r="DC168" s="7">
        <f>'[17]Plan de Acción-metas'!AR22</f>
        <v>0</v>
      </c>
      <c r="DD168" s="7">
        <f>'[17]Plan de Acción-metas'!AS22</f>
        <v>0</v>
      </c>
      <c r="DE168" s="20">
        <f>'[17]Plan de Acción-metas'!AT22</f>
        <v>3303420470</v>
      </c>
      <c r="DF168" s="53">
        <f t="shared" si="75"/>
        <v>10139342870</v>
      </c>
      <c r="DG168" s="54">
        <f>'[17]Plan de Acción-metas'!AV22</f>
        <v>10139342870</v>
      </c>
      <c r="DH168" s="68">
        <f>'[17]Plan de Acción-metas'!AW22</f>
        <v>10139342870</v>
      </c>
      <c r="DI168" s="69">
        <f t="shared" si="69"/>
        <v>0.98872208095622305</v>
      </c>
      <c r="DJ168" s="63">
        <f t="shared" si="70"/>
        <v>0.98872208095622305</v>
      </c>
      <c r="DK168" s="64">
        <f t="shared" si="71"/>
        <v>0.98872208095622305</v>
      </c>
      <c r="DL168" s="25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8"/>
      <c r="ES168" s="8"/>
      <c r="ET168" s="8"/>
      <c r="EU168" s="9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8"/>
      <c r="GB168" s="8"/>
      <c r="GC168" s="8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8"/>
      <c r="HK168" s="8"/>
      <c r="HL168" s="70"/>
      <c r="HM168" s="72" t="str">
        <f>'[1]Plan Indicativo'!BL168</f>
        <v>Secretaría de Educación</v>
      </c>
    </row>
    <row r="169" spans="1:221" ht="60">
      <c r="A169" s="18">
        <f>'[1]Plan Indicativo'!A169</f>
        <v>161</v>
      </c>
      <c r="B169" s="4" t="str">
        <f>'[1]Plan Indicativo'!B169</f>
        <v>LE-1</v>
      </c>
      <c r="C169" s="5" t="str">
        <f>'[1]Plan Indicativo'!C169</f>
        <v>Territorio seguro que integra</v>
      </c>
      <c r="D169" s="5" t="str">
        <f>'[1]Plan Indicativo'!D169</f>
        <v>Educación</v>
      </c>
      <c r="E169" s="4">
        <f>'[1]Plan Indicativo'!E169</f>
        <v>22</v>
      </c>
      <c r="F169" s="6" t="str">
        <f>'[1]Plan Indicativo'!F169</f>
        <v>Disminuir la Pobreza multidimensional 10,2%</v>
      </c>
      <c r="G169" s="6" t="str">
        <f>'[1]Plan Indicativo'!G169</f>
        <v>Reducir a 6% la tasa de deserción intra - anual en educación básica secundaria</v>
      </c>
      <c r="H169" s="4" t="str">
        <f>'[1]Plan Indicativo'!H169</f>
        <v>00000011</v>
      </c>
      <c r="I169" s="6" t="str">
        <f>'[1]Plan Indicativo'!I169</f>
        <v>Tasa de deserción intra - anual en educación básica secundaria</v>
      </c>
      <c r="J169" s="4">
        <f>'[1]Plan Indicativo'!J169</f>
        <v>7.6300000000000007E-2</v>
      </c>
      <c r="K169" s="4">
        <f>'[1]Plan Indicativo'!K169</f>
        <v>0.06</v>
      </c>
      <c r="L169" s="4" t="str">
        <f>'[1]Plan Indicativo'!L169</f>
        <v>2201</v>
      </c>
      <c r="M169" s="5" t="str">
        <f>'[1]Plan Indicativo'!M169</f>
        <v>Calidad, cobertura y fortalecimiento de la educación inicial, prescolar, básica y media (2201).</v>
      </c>
      <c r="N169" s="4" t="str">
        <f>'[1]Plan Indicativo'!N169</f>
        <v>2201079</v>
      </c>
      <c r="O169" s="6" t="str">
        <f>'[1]Plan Indicativo'!O169</f>
        <v>Beneficiar 40.000 estudiantes con el Programa de Alimentación Escolar - PAE</v>
      </c>
      <c r="P169" s="4">
        <f>'[1]Plan Indicativo'!P169</f>
        <v>220107900</v>
      </c>
      <c r="Q169" s="6" t="str">
        <f>'[1]Plan Indicativo'!Q169</f>
        <v>Estudiantes beneficiados del programa de alimentación escolar (220107900)</v>
      </c>
      <c r="R169" s="4" t="str">
        <f>'[1]Plan Indicativo'!AC169</f>
        <v>No Acumulativa</v>
      </c>
      <c r="S169" s="4" t="str">
        <f>'[1]Plan Indicativo'!AD169</f>
        <v>4, 10</v>
      </c>
      <c r="T169" s="7">
        <f>'[1]Plan Indicativo'!R169</f>
        <v>35757</v>
      </c>
      <c r="U169" s="4" t="str">
        <f>'[1]Plan Indicativo'!S169</f>
        <v>Número</v>
      </c>
      <c r="V169" s="20">
        <f>'[1]Plan Indicativo'!T169</f>
        <v>40000</v>
      </c>
      <c r="W169" s="116">
        <f>'[1]Plan Indicativo'!U169</f>
        <v>40000</v>
      </c>
      <c r="X169" s="158">
        <f>'[1]Plan Indicativo'!V169</f>
        <v>0.25</v>
      </c>
      <c r="Y169" s="189">
        <f>'[1]Plan Indicativo'!W169</f>
        <v>40000</v>
      </c>
      <c r="Z169" s="158">
        <f>'[1]Plan Indicativo'!X169</f>
        <v>0.25</v>
      </c>
      <c r="AA169" s="113">
        <f>'[1]Plan Indicativo'!Y169</f>
        <v>40000</v>
      </c>
      <c r="AB169" s="158">
        <f>'[1]Plan Indicativo'!Z169</f>
        <v>0.25</v>
      </c>
      <c r="AC169" s="113">
        <f>'[1]Plan Indicativo'!AA169</f>
        <v>40000</v>
      </c>
      <c r="AD169" s="24">
        <f>'[1]Plan Indicativo'!AB169</f>
        <v>0.25</v>
      </c>
      <c r="AE169" s="116">
        <v>37678</v>
      </c>
      <c r="AF169" s="113">
        <f>'[17]Plan de Acción-metas'!O23</f>
        <v>40000</v>
      </c>
      <c r="AG169" s="113"/>
      <c r="AH169" s="259"/>
      <c r="AI169" s="11">
        <f t="shared" si="49"/>
        <v>0.94194999999999995</v>
      </c>
      <c r="AJ169" s="99">
        <f t="shared" si="52"/>
        <v>0.94194999999999995</v>
      </c>
      <c r="AK169" s="11">
        <f t="shared" si="56"/>
        <v>1</v>
      </c>
      <c r="AL169" s="75">
        <f t="shared" si="53"/>
        <v>1</v>
      </c>
      <c r="AM169" s="11">
        <f t="shared" si="57"/>
        <v>0</v>
      </c>
      <c r="AN169" s="75">
        <f t="shared" si="54"/>
        <v>0</v>
      </c>
      <c r="AO169" s="11">
        <f t="shared" si="58"/>
        <v>0</v>
      </c>
      <c r="AP169" s="75">
        <f t="shared" si="55"/>
        <v>0</v>
      </c>
      <c r="AQ169" s="12">
        <f t="shared" si="59"/>
        <v>0.48548749999999996</v>
      </c>
      <c r="AR169" s="11">
        <f>+AVERAGE(AJ169,AL169,AN169,AP169)</f>
        <v>0.48548749999999996</v>
      </c>
      <c r="AS169" s="100">
        <f t="shared" si="61"/>
        <v>0.48548749999999996</v>
      </c>
      <c r="AT169" s="25">
        <v>20605145097.48</v>
      </c>
      <c r="AU169" s="7"/>
      <c r="AV169" s="7"/>
      <c r="AW169" s="7"/>
      <c r="AX169" s="7"/>
      <c r="AY169" s="7">
        <v>8000000000</v>
      </c>
      <c r="AZ169" s="7"/>
      <c r="BA169" s="7">
        <v>1956045354.8099999</v>
      </c>
      <c r="BB169" s="7"/>
      <c r="BC169" s="7"/>
      <c r="BD169" s="7"/>
      <c r="BE169" s="7">
        <v>9754568926</v>
      </c>
      <c r="BF169" s="7">
        <v>178965063</v>
      </c>
      <c r="BG169" s="20"/>
      <c r="BH169" s="48">
        <f t="shared" si="62"/>
        <v>40494724441.290001</v>
      </c>
      <c r="BI169" s="23">
        <v>20554278429.150002</v>
      </c>
      <c r="BJ169" s="7"/>
      <c r="BK169" s="7"/>
      <c r="BL169" s="7"/>
      <c r="BM169" s="7"/>
      <c r="BN169" s="7">
        <v>8000000000</v>
      </c>
      <c r="BO169" s="7"/>
      <c r="BP169" s="7">
        <v>1603666630.8099999</v>
      </c>
      <c r="BQ169" s="7"/>
      <c r="BR169" s="7"/>
      <c r="BS169" s="7"/>
      <c r="BT169" s="7">
        <v>9738111926</v>
      </c>
      <c r="BU169" s="7">
        <v>178965063</v>
      </c>
      <c r="BV169" s="20"/>
      <c r="BW169" s="53">
        <f t="shared" si="63"/>
        <v>40075022048.960007</v>
      </c>
      <c r="BX169" s="54">
        <v>31206864233.360001</v>
      </c>
      <c r="BY169" s="55">
        <v>31174730900.369999</v>
      </c>
      <c r="BZ169" s="62">
        <f t="shared" si="64"/>
        <v>0.98963562789670323</v>
      </c>
      <c r="CA169" s="63">
        <f t="shared" si="65"/>
        <v>0.77064024175801682</v>
      </c>
      <c r="CB169" s="64">
        <f t="shared" si="66"/>
        <v>0.76984672276428745</v>
      </c>
      <c r="CC169" s="23">
        <f>'[17]Plan de Acción-metas'!R23</f>
        <v>23784828083</v>
      </c>
      <c r="CD169" s="7">
        <f>'[17]Plan de Acción-metas'!S23</f>
        <v>0</v>
      </c>
      <c r="CE169" s="7">
        <f>'[17]Plan de Acción-metas'!T23</f>
        <v>0</v>
      </c>
      <c r="CF169" s="7">
        <f>'[17]Plan de Acción-metas'!U23</f>
        <v>0</v>
      </c>
      <c r="CG169" s="7">
        <f>'[17]Plan de Acción-metas'!V23</f>
        <v>0</v>
      </c>
      <c r="CH169" s="7">
        <f>'[17]Plan de Acción-metas'!W23</f>
        <v>19538676177</v>
      </c>
      <c r="CI169" s="7">
        <f>'[17]Plan de Acción-metas'!X23</f>
        <v>0</v>
      </c>
      <c r="CJ169" s="7">
        <f>'[17]Plan de Acción-metas'!Y23</f>
        <v>2662548550.1399999</v>
      </c>
      <c r="CK169" s="7">
        <f>'[17]Plan de Acción-metas'!Z23</f>
        <v>0</v>
      </c>
      <c r="CL169" s="7">
        <f>'[17]Plan de Acción-metas'!AA23</f>
        <v>0</v>
      </c>
      <c r="CM169" s="7">
        <f>'[17]Plan de Acción-metas'!AB23</f>
        <v>0</v>
      </c>
      <c r="CN169" s="7">
        <f>'[17]Plan de Acción-metas'!AC23</f>
        <v>5932510000</v>
      </c>
      <c r="CO169" s="7">
        <f>'[17]Plan de Acción-metas'!AD23</f>
        <v>147510348.08000001</v>
      </c>
      <c r="CP169" s="20">
        <f>'[17]Plan de Acción-metas'!AE23</f>
        <v>16893773077.139999</v>
      </c>
      <c r="CQ169" s="48">
        <f t="shared" si="74"/>
        <v>52066073158.220001</v>
      </c>
      <c r="CR169" s="23">
        <f>'[17]Plan de Acción-metas'!AG23</f>
        <v>21389694190.939999</v>
      </c>
      <c r="CS169" s="7">
        <f>'[17]Plan de Acción-metas'!AH23</f>
        <v>0</v>
      </c>
      <c r="CT169" s="7">
        <f>'[17]Plan de Acción-metas'!AI23</f>
        <v>0</v>
      </c>
      <c r="CU169" s="7">
        <f>'[17]Plan de Acción-metas'!AJ23</f>
        <v>0</v>
      </c>
      <c r="CV169" s="7">
        <f>'[17]Plan de Acción-metas'!AK23</f>
        <v>0</v>
      </c>
      <c r="CW169" s="7">
        <f>'[17]Plan de Acción-metas'!AL23</f>
        <v>16775142413.860001</v>
      </c>
      <c r="CX169" s="7">
        <f>'[17]Plan de Acción-metas'!AM23</f>
        <v>0</v>
      </c>
      <c r="CY169" s="7">
        <f>'[17]Plan de Acción-metas'!AN23</f>
        <v>2587315898.6399999</v>
      </c>
      <c r="CZ169" s="7">
        <f>'[17]Plan de Acción-metas'!AO23</f>
        <v>0</v>
      </c>
      <c r="DA169" s="7">
        <f>'[17]Plan de Acción-metas'!AP23</f>
        <v>0</v>
      </c>
      <c r="DB169" s="7">
        <f>'[17]Plan de Acción-metas'!AQ23</f>
        <v>0</v>
      </c>
      <c r="DC169" s="7">
        <f>'[17]Plan de Acción-metas'!AR23</f>
        <v>5084053091</v>
      </c>
      <c r="DD169" s="7">
        <f>'[17]Plan de Acción-metas'!AS23</f>
        <v>90000000</v>
      </c>
      <c r="DE169" s="20">
        <f>'[17]Plan de Acción-metas'!AT23</f>
        <v>12627714537.34</v>
      </c>
      <c r="DF169" s="53">
        <f t="shared" si="75"/>
        <v>45926205594.440002</v>
      </c>
      <c r="DG169" s="54">
        <f>'[17]Plan de Acción-metas'!AV23</f>
        <v>45926205594.440002</v>
      </c>
      <c r="DH169" s="68">
        <f>'[17]Plan de Acción-metas'!AW23</f>
        <v>45920705594.440002</v>
      </c>
      <c r="DI169" s="69">
        <f t="shared" si="69"/>
        <v>0.88207546313081886</v>
      </c>
      <c r="DJ169" s="63">
        <f t="shared" si="70"/>
        <v>0.88207546313081886</v>
      </c>
      <c r="DK169" s="64">
        <f t="shared" si="71"/>
        <v>0.88196982812386748</v>
      </c>
      <c r="DL169" s="25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8"/>
      <c r="ES169" s="8"/>
      <c r="ET169" s="8"/>
      <c r="EU169" s="9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8"/>
      <c r="GB169" s="8"/>
      <c r="GC169" s="8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8"/>
      <c r="HK169" s="8"/>
      <c r="HL169" s="70"/>
      <c r="HM169" s="72" t="str">
        <f>'[1]Plan Indicativo'!BL169</f>
        <v>Secretaría de Educación</v>
      </c>
    </row>
    <row r="170" spans="1:221" ht="60">
      <c r="A170" s="18">
        <f>'[1]Plan Indicativo'!A170</f>
        <v>162</v>
      </c>
      <c r="B170" s="4" t="str">
        <f>'[1]Plan Indicativo'!B170</f>
        <v>LE-1</v>
      </c>
      <c r="C170" s="5" t="str">
        <f>'[1]Plan Indicativo'!C170</f>
        <v>Territorio seguro que integra</v>
      </c>
      <c r="D170" s="5" t="str">
        <f>'[1]Plan Indicativo'!D170</f>
        <v>Educación</v>
      </c>
      <c r="E170" s="4">
        <f>'[1]Plan Indicativo'!E170</f>
        <v>22</v>
      </c>
      <c r="F170" s="6" t="str">
        <f>'[1]Plan Indicativo'!F170</f>
        <v>Disminuir la Pobreza multidimensional 10,2%</v>
      </c>
      <c r="G170" s="6" t="str">
        <f>'[1]Plan Indicativo'!G170</f>
        <v>Aumentar a 91% la tasa de cobertura neta en educación básica secundaria.</v>
      </c>
      <c r="H170" s="4" t="str">
        <f>'[1]Plan Indicativo'!H170</f>
        <v>040010009</v>
      </c>
      <c r="I170" s="6" t="str">
        <f>'[1]Plan Indicativo'!I170</f>
        <v>Tasa de cobertura neta en educación secundaria</v>
      </c>
      <c r="J170" s="4">
        <f>'[1]Plan Indicativo'!J170</f>
        <v>0.90259999999999996</v>
      </c>
      <c r="K170" s="4">
        <f>'[1]Plan Indicativo'!K170</f>
        <v>0.91</v>
      </c>
      <c r="L170" s="4" t="str">
        <f>'[1]Plan Indicativo'!L170</f>
        <v>2201</v>
      </c>
      <c r="M170" s="5" t="str">
        <f>'[1]Plan Indicativo'!M170</f>
        <v>Calidad, cobertura y fortalecimiento de la educación inicial, prescolar, básica y media (2201).</v>
      </c>
      <c r="N170" s="4" t="str">
        <f>'[1]Plan Indicativo'!N170</f>
        <v>2201071</v>
      </c>
      <c r="O170" s="6" t="str">
        <f>'[1]Plan Indicativo'!O170</f>
        <v>Mantener 7 instituciones educativas oficiales en operación mediante contratación del servicio educativo.</v>
      </c>
      <c r="P170" s="4">
        <f>'[1]Plan Indicativo'!P170</f>
        <v>220107100</v>
      </c>
      <c r="Q170" s="6" t="str">
        <f>'[1]Plan Indicativo'!Q170</f>
        <v>Establecimientos educativos en operación (220107100)</v>
      </c>
      <c r="R170" s="4" t="str">
        <f>'[1]Plan Indicativo'!AC170</f>
        <v>No Acumulativa</v>
      </c>
      <c r="S170" s="4" t="str">
        <f>'[1]Plan Indicativo'!AD170</f>
        <v>4, 10</v>
      </c>
      <c r="T170" s="7">
        <f>'[1]Plan Indicativo'!R170</f>
        <v>7</v>
      </c>
      <c r="U170" s="4" t="str">
        <f>'[1]Plan Indicativo'!S170</f>
        <v>Número</v>
      </c>
      <c r="V170" s="20">
        <f>'[1]Plan Indicativo'!T170</f>
        <v>7</v>
      </c>
      <c r="W170" s="116">
        <f>'[1]Plan Indicativo'!U170</f>
        <v>7</v>
      </c>
      <c r="X170" s="158">
        <f>'[1]Plan Indicativo'!V170</f>
        <v>0.25</v>
      </c>
      <c r="Y170" s="189">
        <f>'[1]Plan Indicativo'!W170</f>
        <v>7</v>
      </c>
      <c r="Z170" s="158">
        <f>'[1]Plan Indicativo'!X170</f>
        <v>0.25</v>
      </c>
      <c r="AA170" s="113">
        <f>'[1]Plan Indicativo'!Y170</f>
        <v>7</v>
      </c>
      <c r="AB170" s="158">
        <f>'[1]Plan Indicativo'!Z170</f>
        <v>0.25</v>
      </c>
      <c r="AC170" s="113">
        <f>'[1]Plan Indicativo'!AA170</f>
        <v>7</v>
      </c>
      <c r="AD170" s="24">
        <f>'[1]Plan Indicativo'!AB170</f>
        <v>0.25</v>
      </c>
      <c r="AE170" s="116">
        <v>7</v>
      </c>
      <c r="AF170" s="113">
        <f>'[17]Plan de Acción-metas'!O24</f>
        <v>7</v>
      </c>
      <c r="AG170" s="113"/>
      <c r="AH170" s="259"/>
      <c r="AI170" s="11">
        <f t="shared" si="49"/>
        <v>1</v>
      </c>
      <c r="AJ170" s="99">
        <f t="shared" si="52"/>
        <v>1</v>
      </c>
      <c r="AK170" s="11">
        <f t="shared" si="56"/>
        <v>1</v>
      </c>
      <c r="AL170" s="75">
        <f t="shared" si="53"/>
        <v>1</v>
      </c>
      <c r="AM170" s="11">
        <f t="shared" si="57"/>
        <v>0</v>
      </c>
      <c r="AN170" s="75">
        <f t="shared" si="54"/>
        <v>0</v>
      </c>
      <c r="AO170" s="11">
        <f t="shared" si="58"/>
        <v>0</v>
      </c>
      <c r="AP170" s="75">
        <f t="shared" si="55"/>
        <v>0</v>
      </c>
      <c r="AQ170" s="12">
        <f t="shared" si="59"/>
        <v>0.5</v>
      </c>
      <c r="AR170" s="11">
        <f>+AVERAGE(AJ170,AL170,AN170,AP170)</f>
        <v>0.5</v>
      </c>
      <c r="AS170" s="100">
        <f t="shared" si="61"/>
        <v>0.5</v>
      </c>
      <c r="AT170" s="25">
        <v>2832293448.8499999</v>
      </c>
      <c r="AU170" s="7">
        <v>15162411985.15</v>
      </c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20"/>
      <c r="BH170" s="48">
        <f t="shared" si="62"/>
        <v>17994705434</v>
      </c>
      <c r="BI170" s="23">
        <v>2832293448.8499999</v>
      </c>
      <c r="BJ170" s="7">
        <v>15162411985.15</v>
      </c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20"/>
      <c r="BW170" s="53">
        <f t="shared" si="63"/>
        <v>17994705434</v>
      </c>
      <c r="BX170" s="54">
        <v>17025751131</v>
      </c>
      <c r="BY170" s="55">
        <v>17025751131</v>
      </c>
      <c r="BZ170" s="62">
        <f t="shared" si="64"/>
        <v>1</v>
      </c>
      <c r="CA170" s="63">
        <f t="shared" si="65"/>
        <v>0.9461533668025921</v>
      </c>
      <c r="CB170" s="64">
        <f t="shared" si="66"/>
        <v>0.9461533668025921</v>
      </c>
      <c r="CC170" s="23">
        <f>'[17]Plan de Acción-metas'!R24</f>
        <v>2939384632.6599998</v>
      </c>
      <c r="CD170" s="7">
        <f>'[17]Plan de Acción-metas'!S24</f>
        <v>15257186281.49</v>
      </c>
      <c r="CE170" s="7">
        <f>'[17]Plan de Acción-metas'!T24</f>
        <v>0</v>
      </c>
      <c r="CF170" s="7">
        <f>'[17]Plan de Acción-metas'!U24</f>
        <v>0</v>
      </c>
      <c r="CG170" s="7">
        <f>'[17]Plan de Acción-metas'!V24</f>
        <v>0</v>
      </c>
      <c r="CH170" s="7">
        <f>'[17]Plan de Acción-metas'!W24</f>
        <v>0</v>
      </c>
      <c r="CI170" s="7">
        <f>'[17]Plan de Acción-metas'!X24</f>
        <v>0</v>
      </c>
      <c r="CJ170" s="7">
        <f>'[17]Plan de Acción-metas'!Y24</f>
        <v>0</v>
      </c>
      <c r="CK170" s="7">
        <f>'[17]Plan de Acción-metas'!Z24</f>
        <v>0</v>
      </c>
      <c r="CL170" s="7">
        <f>'[17]Plan de Acción-metas'!AA24</f>
        <v>0</v>
      </c>
      <c r="CM170" s="7">
        <f>'[17]Plan de Acción-metas'!AB24</f>
        <v>0</v>
      </c>
      <c r="CN170" s="7">
        <f>'[17]Plan de Acción-metas'!AC24</f>
        <v>0</v>
      </c>
      <c r="CO170" s="7">
        <f>'[17]Plan de Acción-metas'!AD24</f>
        <v>0</v>
      </c>
      <c r="CP170" s="20">
        <f>'[17]Plan de Acción-metas'!AE24</f>
        <v>0</v>
      </c>
      <c r="CQ170" s="48">
        <f t="shared" si="74"/>
        <v>18196570914.150002</v>
      </c>
      <c r="CR170" s="23">
        <f>'[17]Plan de Acción-metas'!AG24</f>
        <v>2939384632.6599998</v>
      </c>
      <c r="CS170" s="7">
        <f>'[17]Plan de Acción-metas'!AH24</f>
        <v>15257183585.34</v>
      </c>
      <c r="CT170" s="7">
        <f>'[17]Plan de Acción-metas'!AI24</f>
        <v>0</v>
      </c>
      <c r="CU170" s="7">
        <f>'[17]Plan de Acción-metas'!AJ24</f>
        <v>0</v>
      </c>
      <c r="CV170" s="7">
        <f>'[17]Plan de Acción-metas'!AK24</f>
        <v>0</v>
      </c>
      <c r="CW170" s="7">
        <f>'[17]Plan de Acción-metas'!AL24</f>
        <v>0</v>
      </c>
      <c r="CX170" s="7">
        <f>'[17]Plan de Acción-metas'!AM24</f>
        <v>0</v>
      </c>
      <c r="CY170" s="7">
        <f>'[17]Plan de Acción-metas'!AN24</f>
        <v>0</v>
      </c>
      <c r="CZ170" s="7">
        <f>'[17]Plan de Acción-metas'!AO24</f>
        <v>0</v>
      </c>
      <c r="DA170" s="7">
        <f>'[17]Plan de Acción-metas'!AP24</f>
        <v>0</v>
      </c>
      <c r="DB170" s="7">
        <f>'[17]Plan de Acción-metas'!AQ24</f>
        <v>0</v>
      </c>
      <c r="DC170" s="7">
        <f>'[17]Plan de Acción-metas'!AR24</f>
        <v>0</v>
      </c>
      <c r="DD170" s="7">
        <f>'[17]Plan de Acción-metas'!AS24</f>
        <v>0</v>
      </c>
      <c r="DE170" s="20">
        <f>'[17]Plan de Acción-metas'!AT24</f>
        <v>0</v>
      </c>
      <c r="DF170" s="53">
        <f t="shared" si="75"/>
        <v>18196568218</v>
      </c>
      <c r="DG170" s="54">
        <f>'[17]Plan de Acción-metas'!AV24</f>
        <v>18196568218</v>
      </c>
      <c r="DH170" s="68">
        <f>'[17]Plan de Acción-metas'!AW24</f>
        <v>17616109160.75</v>
      </c>
      <c r="DI170" s="69">
        <f t="shared" si="69"/>
        <v>0.99999985183197349</v>
      </c>
      <c r="DJ170" s="63">
        <f t="shared" si="70"/>
        <v>0.99999985183197349</v>
      </c>
      <c r="DK170" s="64">
        <f t="shared" si="71"/>
        <v>0.96810048683685657</v>
      </c>
      <c r="DL170" s="25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8"/>
      <c r="ES170" s="8"/>
      <c r="ET170" s="8"/>
      <c r="EU170" s="9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8"/>
      <c r="GB170" s="8"/>
      <c r="GC170" s="8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  <c r="HH170" s="7"/>
      <c r="HI170" s="7"/>
      <c r="HJ170" s="8"/>
      <c r="HK170" s="8"/>
      <c r="HL170" s="70"/>
      <c r="HM170" s="72" t="str">
        <f>'[1]Plan Indicativo'!BL170</f>
        <v>Secretaría de Educación</v>
      </c>
    </row>
    <row r="171" spans="1:221" ht="75">
      <c r="A171" s="18">
        <f>'[1]Plan Indicativo'!A171</f>
        <v>163</v>
      </c>
      <c r="B171" s="4" t="str">
        <f>'[1]Plan Indicativo'!B171</f>
        <v>LE-1</v>
      </c>
      <c r="C171" s="5" t="str">
        <f>'[1]Plan Indicativo'!C171</f>
        <v>Territorio seguro que integra</v>
      </c>
      <c r="D171" s="5" t="str">
        <f>'[1]Plan Indicativo'!D171</f>
        <v>Educación</v>
      </c>
      <c r="E171" s="4">
        <f>'[1]Plan Indicativo'!E171</f>
        <v>22</v>
      </c>
      <c r="F171" s="6" t="str">
        <f>'[1]Plan Indicativo'!F171</f>
        <v>Disminuir la Pobreza multidimensional 10,2%</v>
      </c>
      <c r="G171" s="6" t="str">
        <f>'[1]Plan Indicativo'!G171</f>
        <v>Aumentar a 60% la tasa de cobertura neta en educación media.</v>
      </c>
      <c r="H171" s="4" t="str">
        <f>'[1]Plan Indicativo'!H171</f>
        <v>040010010</v>
      </c>
      <c r="I171" s="6" t="str">
        <f>'[1]Plan Indicativo'!I171</f>
        <v>Tasa de cobertura neta en educación media.</v>
      </c>
      <c r="J171" s="4">
        <f>'[1]Plan Indicativo'!J171</f>
        <v>0.58589999999999998</v>
      </c>
      <c r="K171" s="4">
        <f>'[1]Plan Indicativo'!K171</f>
        <v>0.59</v>
      </c>
      <c r="L171" s="4" t="str">
        <f>'[1]Plan Indicativo'!L171</f>
        <v>2201</v>
      </c>
      <c r="M171" s="5" t="str">
        <f>'[1]Plan Indicativo'!M171</f>
        <v>Calidad, cobertura y fortalecimiento de la educación inicial, prescolar, básica y media (2201).</v>
      </c>
      <c r="N171" s="4" t="str">
        <f>'[1]Plan Indicativo'!N171</f>
        <v>2201032</v>
      </c>
      <c r="O171" s="6" t="str">
        <f>'[1]Plan Indicativo'!O171</f>
        <v>Beneficiar 700 jóvenes y adultos iletrados con modelos de alfabetización y procesos de formación encaminados a la enseñanza de la lectura y la escritura con enfoque diferencial.</v>
      </c>
      <c r="P171" s="4">
        <f>'[1]Plan Indicativo'!P171</f>
        <v>220103200</v>
      </c>
      <c r="Q171" s="6" t="str">
        <f>'[1]Plan Indicativo'!Q171</f>
        <v>Personas beneficiadas con modelos de alfabetización 
  (220103200)</v>
      </c>
      <c r="R171" s="4" t="str">
        <f>'[1]Plan Indicativo'!AC171</f>
        <v>Acumulativa</v>
      </c>
      <c r="S171" s="4" t="str">
        <f>'[1]Plan Indicativo'!AD171</f>
        <v>4, 10</v>
      </c>
      <c r="T171" s="7">
        <f>'[1]Plan Indicativo'!R171</f>
        <v>0</v>
      </c>
      <c r="U171" s="4" t="str">
        <f>'[1]Plan Indicativo'!S171</f>
        <v>Número</v>
      </c>
      <c r="V171" s="20">
        <f>'[1]Plan Indicativo'!T171</f>
        <v>700</v>
      </c>
      <c r="W171" s="116">
        <f>'[1]Plan Indicativo'!U171</f>
        <v>0</v>
      </c>
      <c r="X171" s="158">
        <f>'[1]Plan Indicativo'!V171</f>
        <v>0</v>
      </c>
      <c r="Y171" s="189">
        <f>'[1]Plan Indicativo'!W171</f>
        <v>200</v>
      </c>
      <c r="Z171" s="158">
        <f>'[1]Plan Indicativo'!X171</f>
        <v>0.2857142857142857</v>
      </c>
      <c r="AA171" s="113">
        <f>'[1]Plan Indicativo'!Y171</f>
        <v>250</v>
      </c>
      <c r="AB171" s="158">
        <f>'[1]Plan Indicativo'!Z171</f>
        <v>0.35714285714285715</v>
      </c>
      <c r="AC171" s="113">
        <f>'[1]Plan Indicativo'!AA171</f>
        <v>250</v>
      </c>
      <c r="AD171" s="24">
        <f>'[1]Plan Indicativo'!AB171</f>
        <v>0.35714285714285715</v>
      </c>
      <c r="AE171" s="116">
        <v>0</v>
      </c>
      <c r="AF171" s="113">
        <f>'[17]Plan de Acción-metas'!O25</f>
        <v>136</v>
      </c>
      <c r="AG171" s="113"/>
      <c r="AH171" s="259"/>
      <c r="AI171" s="11" t="str">
        <f t="shared" ref="AI171:AI234" si="78">IF(W171=0," -",AE171/W171)</f>
        <v xml:space="preserve"> -</v>
      </c>
      <c r="AJ171" s="99" t="str">
        <f t="shared" si="52"/>
        <v xml:space="preserve"> -</v>
      </c>
      <c r="AK171" s="11">
        <f t="shared" si="56"/>
        <v>0.68</v>
      </c>
      <c r="AL171" s="75">
        <f t="shared" si="53"/>
        <v>0.68</v>
      </c>
      <c r="AM171" s="11">
        <f t="shared" si="57"/>
        <v>0</v>
      </c>
      <c r="AN171" s="75">
        <f t="shared" si="54"/>
        <v>0</v>
      </c>
      <c r="AO171" s="11">
        <f t="shared" si="58"/>
        <v>0</v>
      </c>
      <c r="AP171" s="75">
        <f t="shared" si="55"/>
        <v>0</v>
      </c>
      <c r="AQ171" s="12">
        <f t="shared" si="59"/>
        <v>0.19428571428571428</v>
      </c>
      <c r="AR171" s="11">
        <f>+SUM(AE171:AH171)/V171</f>
        <v>0.19428571428571428</v>
      </c>
      <c r="AS171" s="100">
        <f t="shared" si="61"/>
        <v>0.19428571428571428</v>
      </c>
      <c r="AT171" s="25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20"/>
      <c r="BH171" s="48">
        <f t="shared" si="62"/>
        <v>0</v>
      </c>
      <c r="BI171" s="23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20"/>
      <c r="BW171" s="53">
        <f t="shared" si="63"/>
        <v>0</v>
      </c>
      <c r="BX171" s="54">
        <v>0</v>
      </c>
      <c r="BY171" s="55">
        <v>0</v>
      </c>
      <c r="BZ171" s="62" t="str">
        <f t="shared" si="64"/>
        <v xml:space="preserve"> -</v>
      </c>
      <c r="CA171" s="63" t="str">
        <f t="shared" si="65"/>
        <v xml:space="preserve"> -</v>
      </c>
      <c r="CB171" s="64" t="str">
        <f t="shared" si="66"/>
        <v xml:space="preserve"> -</v>
      </c>
      <c r="CC171" s="23">
        <f>'[17]Plan de Acción-metas'!R25</f>
        <v>269971480</v>
      </c>
      <c r="CD171" s="7">
        <f>'[17]Plan de Acción-metas'!S25</f>
        <v>0</v>
      </c>
      <c r="CE171" s="7">
        <f>'[17]Plan de Acción-metas'!T25</f>
        <v>0</v>
      </c>
      <c r="CF171" s="7">
        <f>'[17]Plan de Acción-metas'!U25</f>
        <v>0</v>
      </c>
      <c r="CG171" s="7">
        <f>'[17]Plan de Acción-metas'!V25</f>
        <v>0</v>
      </c>
      <c r="CH171" s="7">
        <f>'[17]Plan de Acción-metas'!W25</f>
        <v>0</v>
      </c>
      <c r="CI171" s="7">
        <f>'[17]Plan de Acción-metas'!X25</f>
        <v>0</v>
      </c>
      <c r="CJ171" s="7">
        <f>'[17]Plan de Acción-metas'!Y25</f>
        <v>0</v>
      </c>
      <c r="CK171" s="7">
        <f>'[17]Plan de Acción-metas'!Z25</f>
        <v>0</v>
      </c>
      <c r="CL171" s="7">
        <f>'[17]Plan de Acción-metas'!AA25</f>
        <v>0</v>
      </c>
      <c r="CM171" s="7">
        <f>'[17]Plan de Acción-metas'!AB25</f>
        <v>0</v>
      </c>
      <c r="CN171" s="7">
        <f>'[17]Plan de Acción-metas'!AC25</f>
        <v>0</v>
      </c>
      <c r="CO171" s="7">
        <f>'[17]Plan de Acción-metas'!AD25</f>
        <v>0</v>
      </c>
      <c r="CP171" s="20">
        <f>'[17]Plan de Acción-metas'!AE25</f>
        <v>30000000</v>
      </c>
      <c r="CQ171" s="48">
        <f t="shared" si="74"/>
        <v>269971480</v>
      </c>
      <c r="CR171" s="23">
        <f>'[17]Plan de Acción-metas'!AG25</f>
        <v>159051833.32999998</v>
      </c>
      <c r="CS171" s="7">
        <f>'[17]Plan de Acción-metas'!AH25</f>
        <v>0</v>
      </c>
      <c r="CT171" s="7">
        <f>'[17]Plan de Acción-metas'!AI25</f>
        <v>0</v>
      </c>
      <c r="CU171" s="7">
        <f>'[17]Plan de Acción-metas'!AJ25</f>
        <v>0</v>
      </c>
      <c r="CV171" s="7">
        <f>'[17]Plan de Acción-metas'!AK25</f>
        <v>0</v>
      </c>
      <c r="CW171" s="7">
        <f>'[17]Plan de Acción-metas'!AL25</f>
        <v>0</v>
      </c>
      <c r="CX171" s="7">
        <f>'[17]Plan de Acción-metas'!AM25</f>
        <v>0</v>
      </c>
      <c r="CY171" s="7">
        <f>'[17]Plan de Acción-metas'!AN25</f>
        <v>0</v>
      </c>
      <c r="CZ171" s="7">
        <f>'[17]Plan de Acción-metas'!AO25</f>
        <v>0</v>
      </c>
      <c r="DA171" s="7">
        <f>'[17]Plan de Acción-metas'!AP25</f>
        <v>0</v>
      </c>
      <c r="DB171" s="7">
        <f>'[17]Plan de Acción-metas'!AQ25</f>
        <v>0</v>
      </c>
      <c r="DC171" s="7">
        <f>'[17]Plan de Acción-metas'!AR25</f>
        <v>0</v>
      </c>
      <c r="DD171" s="7">
        <f>'[17]Plan de Acción-metas'!AS25</f>
        <v>0</v>
      </c>
      <c r="DE171" s="20">
        <f>'[17]Plan de Acción-metas'!AT25</f>
        <v>0</v>
      </c>
      <c r="DF171" s="53">
        <f t="shared" si="75"/>
        <v>159051833.32999998</v>
      </c>
      <c r="DG171" s="54">
        <f>'[17]Plan de Acción-metas'!AV25</f>
        <v>159051833.32999998</v>
      </c>
      <c r="DH171" s="68">
        <f>'[17]Plan de Acción-metas'!AW25</f>
        <v>159051833.32999998</v>
      </c>
      <c r="DI171" s="69">
        <f t="shared" si="69"/>
        <v>0.58914309515212493</v>
      </c>
      <c r="DJ171" s="63">
        <f t="shared" si="70"/>
        <v>0.58914309515212493</v>
      </c>
      <c r="DK171" s="64">
        <f t="shared" si="71"/>
        <v>0.58914309515212493</v>
      </c>
      <c r="DL171" s="25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8"/>
      <c r="ES171" s="8"/>
      <c r="ET171" s="8"/>
      <c r="EU171" s="9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8"/>
      <c r="GB171" s="8"/>
      <c r="GC171" s="8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8"/>
      <c r="HK171" s="8"/>
      <c r="HL171" s="70"/>
      <c r="HM171" s="72" t="str">
        <f>'[1]Plan Indicativo'!BL171</f>
        <v>Secretaría de Educación</v>
      </c>
    </row>
    <row r="172" spans="1:221" ht="75">
      <c r="A172" s="18">
        <f>'[1]Plan Indicativo'!A172</f>
        <v>164</v>
      </c>
      <c r="B172" s="4" t="str">
        <f>'[1]Plan Indicativo'!B172</f>
        <v>LE-1</v>
      </c>
      <c r="C172" s="5" t="str">
        <f>'[1]Plan Indicativo'!C172</f>
        <v>Territorio seguro que integra</v>
      </c>
      <c r="D172" s="5" t="str">
        <f>'[1]Plan Indicativo'!D172</f>
        <v>Educación</v>
      </c>
      <c r="E172" s="4">
        <f>'[1]Plan Indicativo'!E172</f>
        <v>22</v>
      </c>
      <c r="F172" s="6" t="str">
        <f>'[1]Plan Indicativo'!F172</f>
        <v>Disminuir la Pobreza multidimensional 10,2%</v>
      </c>
      <c r="G172" s="6" t="str">
        <f>'[1]Plan Indicativo'!G172</f>
        <v>Aumentar a 91% la tasa de cobertura neta en educación básica secundaria.</v>
      </c>
      <c r="H172" s="4" t="str">
        <f>'[1]Plan Indicativo'!H172</f>
        <v>040010009</v>
      </c>
      <c r="I172" s="6" t="str">
        <f>'[1]Plan Indicativo'!I172</f>
        <v>Tasa de cobertura neta en educación secundaria</v>
      </c>
      <c r="J172" s="4">
        <f>'[1]Plan Indicativo'!J172</f>
        <v>0.90259999999999996</v>
      </c>
      <c r="K172" s="4">
        <f>'[1]Plan Indicativo'!K172</f>
        <v>0.91</v>
      </c>
      <c r="L172" s="4" t="str">
        <f>'[1]Plan Indicativo'!L172</f>
        <v>2201</v>
      </c>
      <c r="M172" s="5" t="str">
        <f>'[1]Plan Indicativo'!M172</f>
        <v>Calidad, cobertura y fortalecimiento de la educación inicial, prescolar, básica y media (2201).</v>
      </c>
      <c r="N172" s="4" t="str">
        <f>'[1]Plan Indicativo'!N172</f>
        <v>2201062</v>
      </c>
      <c r="O172" s="6" t="str">
        <f>'[1]Plan Indicativo'!O172</f>
        <v>Mantener 118 sedes Educativas Oficiales con acciones de revisión periódicas y seguimiento constante a los tanques de almacenamiento de agua, plantas de potabilización y/o pozos sépticos..</v>
      </c>
      <c r="P172" s="4">
        <f>'[1]Plan Indicativo'!P172</f>
        <v>220106200</v>
      </c>
      <c r="Q172" s="6" t="str">
        <f>'[1]Plan Indicativo'!Q172</f>
        <v>Sedes mantenidas (220106200)</v>
      </c>
      <c r="R172" s="4" t="str">
        <f>'[1]Plan Indicativo'!AC172</f>
        <v>No Acumulativa</v>
      </c>
      <c r="S172" s="4" t="str">
        <f>'[1]Plan Indicativo'!AD172</f>
        <v>4, 10</v>
      </c>
      <c r="T172" s="7">
        <f>'[1]Plan Indicativo'!R172</f>
        <v>0</v>
      </c>
      <c r="U172" s="4" t="str">
        <f>'[1]Plan Indicativo'!S172</f>
        <v>Número</v>
      </c>
      <c r="V172" s="20">
        <f>'[1]Plan Indicativo'!T172</f>
        <v>118</v>
      </c>
      <c r="W172" s="116">
        <f>'[1]Plan Indicativo'!U172</f>
        <v>0</v>
      </c>
      <c r="X172" s="158">
        <f>'[1]Plan Indicativo'!V172</f>
        <v>0.25</v>
      </c>
      <c r="Y172" s="189">
        <f>'[1]Plan Indicativo'!W172</f>
        <v>59</v>
      </c>
      <c r="Z172" s="158">
        <f>'[1]Plan Indicativo'!X172</f>
        <v>0.25</v>
      </c>
      <c r="AA172" s="113">
        <f>'[1]Plan Indicativo'!Y172</f>
        <v>118</v>
      </c>
      <c r="AB172" s="158">
        <f>'[1]Plan Indicativo'!Z172</f>
        <v>0.25</v>
      </c>
      <c r="AC172" s="113">
        <f>'[1]Plan Indicativo'!AA172</f>
        <v>118</v>
      </c>
      <c r="AD172" s="24">
        <f>'[1]Plan Indicativo'!AB172</f>
        <v>0.25</v>
      </c>
      <c r="AE172" s="116">
        <v>0</v>
      </c>
      <c r="AF172" s="113">
        <f>'[17]Plan de Acción-metas'!O26</f>
        <v>59</v>
      </c>
      <c r="AG172" s="113"/>
      <c r="AH172" s="259"/>
      <c r="AI172" s="11" t="str">
        <f t="shared" si="78"/>
        <v xml:space="preserve"> -</v>
      </c>
      <c r="AJ172" s="99" t="str">
        <f t="shared" si="52"/>
        <v xml:space="preserve"> -</v>
      </c>
      <c r="AK172" s="11">
        <f t="shared" si="56"/>
        <v>1</v>
      </c>
      <c r="AL172" s="75">
        <f t="shared" si="53"/>
        <v>1</v>
      </c>
      <c r="AM172" s="11">
        <f t="shared" si="57"/>
        <v>0</v>
      </c>
      <c r="AN172" s="75">
        <f t="shared" si="54"/>
        <v>0</v>
      </c>
      <c r="AO172" s="11">
        <f t="shared" si="58"/>
        <v>0</v>
      </c>
      <c r="AP172" s="75">
        <f t="shared" si="55"/>
        <v>0</v>
      </c>
      <c r="AQ172" s="12">
        <f t="shared" si="59"/>
        <v>0.33333333333333331</v>
      </c>
      <c r="AR172" s="11">
        <f>+AVERAGE(AL172,AN172,AP172)</f>
        <v>0.33333333333333331</v>
      </c>
      <c r="AS172" s="100">
        <f t="shared" si="61"/>
        <v>0.33333333333333331</v>
      </c>
      <c r="AT172" s="25">
        <v>235000000</v>
      </c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>
        <v>465410014.54000002</v>
      </c>
      <c r="BG172" s="20"/>
      <c r="BH172" s="48">
        <f t="shared" si="62"/>
        <v>700410014.53999996</v>
      </c>
      <c r="BI172" s="23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20"/>
      <c r="BW172" s="53">
        <f t="shared" si="63"/>
        <v>0</v>
      </c>
      <c r="BX172" s="54">
        <v>0</v>
      </c>
      <c r="BY172" s="55">
        <v>0</v>
      </c>
      <c r="BZ172" s="62">
        <f t="shared" si="64"/>
        <v>0</v>
      </c>
      <c r="CA172" s="63" t="str">
        <f t="shared" si="65"/>
        <v>0,0%</v>
      </c>
      <c r="CB172" s="64" t="str">
        <f t="shared" si="66"/>
        <v>0,0%</v>
      </c>
      <c r="CC172" s="23">
        <f>'[17]Plan de Acción-metas'!R26</f>
        <v>0</v>
      </c>
      <c r="CD172" s="7">
        <f>'[17]Plan de Acción-metas'!S26</f>
        <v>304006239.75</v>
      </c>
      <c r="CE172" s="7">
        <f>'[17]Plan de Acción-metas'!T26</f>
        <v>0</v>
      </c>
      <c r="CF172" s="7">
        <f>'[17]Plan de Acción-metas'!U26</f>
        <v>0</v>
      </c>
      <c r="CG172" s="7">
        <f>'[17]Plan de Acción-metas'!V26</f>
        <v>0</v>
      </c>
      <c r="CH172" s="7">
        <f>'[17]Plan de Acción-metas'!W26</f>
        <v>0</v>
      </c>
      <c r="CI172" s="7">
        <f>'[17]Plan de Acción-metas'!X26</f>
        <v>0</v>
      </c>
      <c r="CJ172" s="7">
        <f>'[17]Plan de Acción-metas'!Y26</f>
        <v>0</v>
      </c>
      <c r="CK172" s="7">
        <f>'[17]Plan de Acción-metas'!Z26</f>
        <v>0</v>
      </c>
      <c r="CL172" s="7">
        <f>'[17]Plan de Acción-metas'!AA26</f>
        <v>0</v>
      </c>
      <c r="CM172" s="7">
        <f>'[17]Plan de Acción-metas'!AB26</f>
        <v>0</v>
      </c>
      <c r="CN172" s="7">
        <f>'[17]Plan de Acción-metas'!AC26</f>
        <v>0</v>
      </c>
      <c r="CO172" s="7">
        <f>'[17]Plan de Acción-metas'!AD26</f>
        <v>350000000</v>
      </c>
      <c r="CP172" s="20">
        <f>'[17]Plan de Acción-metas'!AE26</f>
        <v>0</v>
      </c>
      <c r="CQ172" s="48">
        <f t="shared" si="74"/>
        <v>654006239.75</v>
      </c>
      <c r="CR172" s="23">
        <f>'[17]Plan de Acción-metas'!AG26</f>
        <v>0</v>
      </c>
      <c r="CS172" s="7">
        <f>'[17]Plan de Acción-metas'!AH26</f>
        <v>304006239.75</v>
      </c>
      <c r="CT172" s="7">
        <f>'[17]Plan de Acción-metas'!AI26</f>
        <v>0</v>
      </c>
      <c r="CU172" s="7">
        <f>'[17]Plan de Acción-metas'!AJ26</f>
        <v>0</v>
      </c>
      <c r="CV172" s="7">
        <f>'[17]Plan de Acción-metas'!AK26</f>
        <v>0</v>
      </c>
      <c r="CW172" s="7">
        <f>'[17]Plan de Acción-metas'!AL26</f>
        <v>0</v>
      </c>
      <c r="CX172" s="7">
        <f>'[17]Plan de Acción-metas'!AM26</f>
        <v>0</v>
      </c>
      <c r="CY172" s="7">
        <f>'[17]Plan de Acción-metas'!AN26</f>
        <v>0</v>
      </c>
      <c r="CZ172" s="7">
        <f>'[17]Plan de Acción-metas'!AO26</f>
        <v>0</v>
      </c>
      <c r="DA172" s="7">
        <f>'[17]Plan de Acción-metas'!AP26</f>
        <v>0</v>
      </c>
      <c r="DB172" s="7">
        <f>'[17]Plan de Acción-metas'!AQ26</f>
        <v>0</v>
      </c>
      <c r="DC172" s="7">
        <f>'[17]Plan de Acción-metas'!AR26</f>
        <v>0</v>
      </c>
      <c r="DD172" s="7">
        <f>'[17]Plan de Acción-metas'!AS26</f>
        <v>92616844.25</v>
      </c>
      <c r="DE172" s="20">
        <f>'[17]Plan de Acción-metas'!AT26</f>
        <v>0</v>
      </c>
      <c r="DF172" s="53">
        <f t="shared" si="75"/>
        <v>396623084</v>
      </c>
      <c r="DG172" s="54">
        <f>'[17]Plan de Acción-metas'!AV26</f>
        <v>396623084</v>
      </c>
      <c r="DH172" s="68">
        <f>'[17]Plan de Acción-metas'!AW26</f>
        <v>396623084</v>
      </c>
      <c r="DI172" s="69">
        <f t="shared" si="69"/>
        <v>0.6064515288900193</v>
      </c>
      <c r="DJ172" s="63">
        <f t="shared" si="70"/>
        <v>0.6064515288900193</v>
      </c>
      <c r="DK172" s="64">
        <f t="shared" si="71"/>
        <v>0.6064515288900193</v>
      </c>
      <c r="DL172" s="25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8"/>
      <c r="ES172" s="8"/>
      <c r="ET172" s="8"/>
      <c r="EU172" s="9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8"/>
      <c r="GB172" s="8"/>
      <c r="GC172" s="8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8"/>
      <c r="HK172" s="8"/>
      <c r="HL172" s="70"/>
      <c r="HM172" s="72" t="str">
        <f>'[1]Plan Indicativo'!BL172</f>
        <v>Secretaría de Educación</v>
      </c>
    </row>
    <row r="173" spans="1:221" ht="60">
      <c r="A173" s="18">
        <f>'[1]Plan Indicativo'!A173</f>
        <v>165</v>
      </c>
      <c r="B173" s="4" t="str">
        <f>'[1]Plan Indicativo'!B173</f>
        <v>LE-1</v>
      </c>
      <c r="C173" s="5" t="str">
        <f>'[1]Plan Indicativo'!C173</f>
        <v>Territorio seguro que integra</v>
      </c>
      <c r="D173" s="5" t="str">
        <f>'[1]Plan Indicativo'!D173</f>
        <v>Educación</v>
      </c>
      <c r="E173" s="4">
        <f>'[1]Plan Indicativo'!E173</f>
        <v>22</v>
      </c>
      <c r="F173" s="6" t="str">
        <f>'[1]Plan Indicativo'!F173</f>
        <v>Disminuir la Pobreza multidimensional 10,2%</v>
      </c>
      <c r="G173" s="6" t="str">
        <f>'[1]Plan Indicativo'!G173</f>
        <v>Aumentar en 1,42 años el promedio de educación inicial (pre escolar)</v>
      </c>
      <c r="H173" s="4" t="str">
        <f>'[1]Plan Indicativo'!H173</f>
        <v>00000016</v>
      </c>
      <c r="I173" s="6" t="str">
        <f>'[1]Plan Indicativo'!I173</f>
        <v>Numero de años promedio de educación inicial</v>
      </c>
      <c r="J173" s="4">
        <f>'[1]Plan Indicativo'!J173</f>
        <v>1.58</v>
      </c>
      <c r="K173" s="4">
        <f>'[1]Plan Indicativo'!K173</f>
        <v>3</v>
      </c>
      <c r="L173" s="4" t="str">
        <f>'[1]Plan Indicativo'!L173</f>
        <v>2201</v>
      </c>
      <c r="M173" s="5" t="str">
        <f>'[1]Plan Indicativo'!M173</f>
        <v>Calidad, cobertura y fortalecimiento de la educación inicial, prescolar, básica y media (2201).</v>
      </c>
      <c r="N173" s="4" t="str">
        <f>'[1]Plan Indicativo'!N173</f>
        <v>2201052</v>
      </c>
      <c r="O173" s="6" t="str">
        <f>'[1]Plan Indicativo'!O173</f>
        <v>Mejorar 80 sedes educativas oficiales en su infraestructura.</v>
      </c>
      <c r="P173" s="4">
        <f>'[1]Plan Indicativo'!P173</f>
        <v>220105200</v>
      </c>
      <c r="Q173" s="6" t="str">
        <f>'[1]Plan Indicativo'!Q173</f>
        <v>Sedes educativas mejoradas (220105200)</v>
      </c>
      <c r="R173" s="4" t="str">
        <f>'[1]Plan Indicativo'!AC173</f>
        <v>Acumulativa</v>
      </c>
      <c r="S173" s="4" t="str">
        <f>'[1]Plan Indicativo'!AD173</f>
        <v>4, 10</v>
      </c>
      <c r="T173" s="7">
        <f>'[1]Plan Indicativo'!R173</f>
        <v>31</v>
      </c>
      <c r="U173" s="4" t="str">
        <f>'[1]Plan Indicativo'!S173</f>
        <v>Número</v>
      </c>
      <c r="V173" s="20">
        <f>'[1]Plan Indicativo'!T173</f>
        <v>80</v>
      </c>
      <c r="W173" s="116">
        <f>'[1]Plan Indicativo'!U173</f>
        <v>0</v>
      </c>
      <c r="X173" s="158">
        <f>'[1]Plan Indicativo'!V173</f>
        <v>0</v>
      </c>
      <c r="Y173" s="189">
        <f>'[1]Plan Indicativo'!W173</f>
        <v>22</v>
      </c>
      <c r="Z173" s="158">
        <f>'[1]Plan Indicativo'!X173</f>
        <v>0.27500000000000002</v>
      </c>
      <c r="AA173" s="113">
        <f>'[1]Plan Indicativo'!Y173</f>
        <v>30</v>
      </c>
      <c r="AB173" s="158">
        <f>'[1]Plan Indicativo'!Z173</f>
        <v>0.375</v>
      </c>
      <c r="AC173" s="113">
        <f>'[1]Plan Indicativo'!AA173</f>
        <v>28</v>
      </c>
      <c r="AD173" s="24">
        <f>'[1]Plan Indicativo'!AB173</f>
        <v>0.35</v>
      </c>
      <c r="AE173" s="116">
        <v>0</v>
      </c>
      <c r="AF173" s="113">
        <f>'[17]Plan de Acción-metas'!O27</f>
        <v>46</v>
      </c>
      <c r="AG173" s="113"/>
      <c r="AH173" s="259"/>
      <c r="AI173" s="11" t="str">
        <f t="shared" si="78"/>
        <v xml:space="preserve"> -</v>
      </c>
      <c r="AJ173" s="99" t="str">
        <f t="shared" si="52"/>
        <v xml:space="preserve"> -</v>
      </c>
      <c r="AK173" s="11">
        <f t="shared" si="56"/>
        <v>2.0909090909090908</v>
      </c>
      <c r="AL173" s="75">
        <f t="shared" si="53"/>
        <v>1</v>
      </c>
      <c r="AM173" s="11">
        <f t="shared" si="57"/>
        <v>0</v>
      </c>
      <c r="AN173" s="75">
        <f t="shared" si="54"/>
        <v>0</v>
      </c>
      <c r="AO173" s="11">
        <f t="shared" si="58"/>
        <v>0</v>
      </c>
      <c r="AP173" s="75">
        <f t="shared" si="55"/>
        <v>0</v>
      </c>
      <c r="AQ173" s="12">
        <f t="shared" si="59"/>
        <v>0.57499999999999996</v>
      </c>
      <c r="AR173" s="11">
        <f>+SUM(AE173:AH173)/V173</f>
        <v>0.57499999999999996</v>
      </c>
      <c r="AS173" s="100">
        <f t="shared" si="61"/>
        <v>0.57499999999999996</v>
      </c>
      <c r="AT173" s="25">
        <v>3131561416.9200001</v>
      </c>
      <c r="AU173" s="7"/>
      <c r="AV173" s="7"/>
      <c r="AW173" s="7"/>
      <c r="AX173" s="7"/>
      <c r="AY173" s="7">
        <v>3956184108.3299999</v>
      </c>
      <c r="AZ173" s="7"/>
      <c r="BA173" s="7"/>
      <c r="BB173" s="7"/>
      <c r="BC173" s="7"/>
      <c r="BD173" s="7"/>
      <c r="BE173" s="7"/>
      <c r="BF173" s="7"/>
      <c r="BG173" s="20"/>
      <c r="BH173" s="48">
        <f t="shared" si="62"/>
        <v>7087745525.25</v>
      </c>
      <c r="BI173" s="23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20"/>
      <c r="BW173" s="53">
        <f t="shared" si="63"/>
        <v>0</v>
      </c>
      <c r="BX173" s="54">
        <v>0</v>
      </c>
      <c r="BY173" s="55">
        <v>0</v>
      </c>
      <c r="BZ173" s="62">
        <f t="shared" si="64"/>
        <v>0</v>
      </c>
      <c r="CA173" s="63" t="str">
        <f t="shared" si="65"/>
        <v>0,0%</v>
      </c>
      <c r="CB173" s="64" t="str">
        <f t="shared" si="66"/>
        <v>0,0%</v>
      </c>
      <c r="CC173" s="23">
        <f>'[17]Plan de Acción-metas'!R27</f>
        <v>10493423487.16</v>
      </c>
      <c r="CD173" s="7">
        <f>'[17]Plan de Acción-metas'!S27</f>
        <v>0</v>
      </c>
      <c r="CE173" s="7">
        <f>'[17]Plan de Acción-metas'!T27</f>
        <v>0</v>
      </c>
      <c r="CF173" s="7">
        <f>'[17]Plan de Acción-metas'!U27</f>
        <v>0</v>
      </c>
      <c r="CG173" s="7">
        <f>'[17]Plan de Acción-metas'!V27</f>
        <v>0</v>
      </c>
      <c r="CH173" s="7">
        <f>'[17]Plan de Acción-metas'!W27</f>
        <v>0</v>
      </c>
      <c r="CI173" s="7">
        <f>'[17]Plan de Acción-metas'!X27</f>
        <v>0</v>
      </c>
      <c r="CJ173" s="7">
        <f>'[17]Plan de Acción-metas'!Y27</f>
        <v>0</v>
      </c>
      <c r="CK173" s="7">
        <f>'[17]Plan de Acción-metas'!Z27</f>
        <v>0</v>
      </c>
      <c r="CL173" s="7">
        <f>'[17]Plan de Acción-metas'!AA27</f>
        <v>0</v>
      </c>
      <c r="CM173" s="7">
        <f>'[17]Plan de Acción-metas'!AB27</f>
        <v>0</v>
      </c>
      <c r="CN173" s="7">
        <f>'[17]Plan de Acción-metas'!AC27</f>
        <v>0</v>
      </c>
      <c r="CO173" s="7">
        <f>'[17]Plan de Acción-metas'!AD27</f>
        <v>0</v>
      </c>
      <c r="CP173" s="20">
        <f>'[17]Plan de Acción-metas'!AE27</f>
        <v>2883171674.4000001</v>
      </c>
      <c r="CQ173" s="48">
        <f t="shared" si="74"/>
        <v>10493423487.16</v>
      </c>
      <c r="CR173" s="23">
        <f>'[17]Plan de Acción-metas'!AG27</f>
        <v>4955752166.6100006</v>
      </c>
      <c r="CS173" s="7">
        <f>'[17]Plan de Acción-metas'!AH27</f>
        <v>0</v>
      </c>
      <c r="CT173" s="7">
        <f>'[17]Plan de Acción-metas'!AI27</f>
        <v>0</v>
      </c>
      <c r="CU173" s="7">
        <f>'[17]Plan de Acción-metas'!AJ27</f>
        <v>0</v>
      </c>
      <c r="CV173" s="7">
        <f>'[17]Plan de Acción-metas'!AK27</f>
        <v>0</v>
      </c>
      <c r="CW173" s="7">
        <f>'[17]Plan de Acción-metas'!AL27</f>
        <v>0</v>
      </c>
      <c r="CX173" s="7">
        <f>'[17]Plan de Acción-metas'!AM27</f>
        <v>0</v>
      </c>
      <c r="CY173" s="7">
        <f>'[17]Plan de Acción-metas'!AN27</f>
        <v>0</v>
      </c>
      <c r="CZ173" s="7">
        <f>'[17]Plan de Acción-metas'!AO27</f>
        <v>0</v>
      </c>
      <c r="DA173" s="7">
        <f>'[17]Plan de Acción-metas'!AP27</f>
        <v>0</v>
      </c>
      <c r="DB173" s="7">
        <f>'[17]Plan de Acción-metas'!AQ27</f>
        <v>0</v>
      </c>
      <c r="DC173" s="7">
        <f>'[17]Plan de Acción-metas'!AR27</f>
        <v>0</v>
      </c>
      <c r="DD173" s="7">
        <f>'[17]Plan de Acción-metas'!AS27</f>
        <v>0</v>
      </c>
      <c r="DE173" s="20">
        <f>'[17]Plan de Acción-metas'!AT27</f>
        <v>2209718661.6100001</v>
      </c>
      <c r="DF173" s="53">
        <f t="shared" si="75"/>
        <v>4955752166.6100006</v>
      </c>
      <c r="DG173" s="54">
        <f>'[17]Plan de Acción-metas'!AV27</f>
        <v>4006972754.2600002</v>
      </c>
      <c r="DH173" s="68">
        <f>'[17]Plan de Acción-metas'!AW27</f>
        <v>4006972754.2600002</v>
      </c>
      <c r="DI173" s="69">
        <f t="shared" si="69"/>
        <v>0.47227219721704511</v>
      </c>
      <c r="DJ173" s="63">
        <f t="shared" si="70"/>
        <v>0.38185562215830005</v>
      </c>
      <c r="DK173" s="64">
        <f t="shared" si="71"/>
        <v>0.38185562215830005</v>
      </c>
      <c r="DL173" s="25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8"/>
      <c r="ES173" s="8"/>
      <c r="ET173" s="8"/>
      <c r="EU173" s="9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8"/>
      <c r="GB173" s="8"/>
      <c r="GC173" s="8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8"/>
      <c r="HK173" s="8"/>
      <c r="HL173" s="70"/>
      <c r="HM173" s="72" t="str">
        <f>'[1]Plan Indicativo'!BL173</f>
        <v>Secretaría de Educación</v>
      </c>
    </row>
    <row r="174" spans="1:221" ht="60">
      <c r="A174" s="18">
        <f>'[1]Plan Indicativo'!A174</f>
        <v>166</v>
      </c>
      <c r="B174" s="4" t="str">
        <f>'[1]Plan Indicativo'!B174</f>
        <v>LE-1</v>
      </c>
      <c r="C174" s="5" t="str">
        <f>'[1]Plan Indicativo'!C174</f>
        <v>Territorio seguro que integra</v>
      </c>
      <c r="D174" s="5" t="str">
        <f>'[1]Plan Indicativo'!D174</f>
        <v>Educación</v>
      </c>
      <c r="E174" s="4">
        <f>'[1]Plan Indicativo'!E174</f>
        <v>22</v>
      </c>
      <c r="F174" s="6" t="str">
        <f>'[1]Plan Indicativo'!F174</f>
        <v>Disminuir la Pobreza multidimensional 10,2%</v>
      </c>
      <c r="G174" s="6" t="str">
        <f>'[1]Plan Indicativo'!G174</f>
        <v>Aumentar a 91% la tasa de cobertura neta en educación básica secundaria.</v>
      </c>
      <c r="H174" s="4" t="str">
        <f>'[1]Plan Indicativo'!H174</f>
        <v>040010009</v>
      </c>
      <c r="I174" s="6" t="str">
        <f>'[1]Plan Indicativo'!I174</f>
        <v>Tasa de cobertura neta en educación secundaria</v>
      </c>
      <c r="J174" s="4">
        <f>'[1]Plan Indicativo'!J174</f>
        <v>0.90259999999999996</v>
      </c>
      <c r="K174" s="4">
        <f>'[1]Plan Indicativo'!K174</f>
        <v>0.91</v>
      </c>
      <c r="L174" s="4" t="str">
        <f>'[1]Plan Indicativo'!L174</f>
        <v>2201</v>
      </c>
      <c r="M174" s="5" t="str">
        <f>'[1]Plan Indicativo'!M174</f>
        <v>Calidad, cobertura y fortalecimiento de la educación inicial, prescolar, básica y media (2201).</v>
      </c>
      <c r="N174" s="4" t="str">
        <f>'[1]Plan Indicativo'!N174</f>
        <v>2201087</v>
      </c>
      <c r="O174" s="6" t="str">
        <f>'[1]Plan Indicativo'!O174</f>
        <v>Elaborar un (1) documento de estudio técnico de las condiciones de infraestructura de las instituciones educativas oficiales.</v>
      </c>
      <c r="P174" s="4">
        <f>'[1]Plan Indicativo'!P174</f>
        <v>220108700</v>
      </c>
      <c r="Q174" s="6" t="str">
        <f>'[1]Plan Indicativo'!Q174</f>
        <v>Documentos de estudios técnicos
  (220108700)</v>
      </c>
      <c r="R174" s="4" t="str">
        <f>'[1]Plan Indicativo'!AC174</f>
        <v>No Acumulativa</v>
      </c>
      <c r="S174" s="4" t="str">
        <f>'[1]Plan Indicativo'!AD174</f>
        <v>4, 10</v>
      </c>
      <c r="T174" s="7">
        <f>'[1]Plan Indicativo'!R174</f>
        <v>0</v>
      </c>
      <c r="U174" s="4" t="str">
        <f>'[1]Plan Indicativo'!S174</f>
        <v>Número</v>
      </c>
      <c r="V174" s="20">
        <f>'[1]Plan Indicativo'!T174</f>
        <v>1</v>
      </c>
      <c r="W174" s="116">
        <f>'[1]Plan Indicativo'!U174</f>
        <v>1</v>
      </c>
      <c r="X174" s="158">
        <f>'[1]Plan Indicativo'!V174</f>
        <v>0.25</v>
      </c>
      <c r="Y174" s="189">
        <f>'[1]Plan Indicativo'!W174</f>
        <v>0</v>
      </c>
      <c r="Z174" s="158">
        <f>'[1]Plan Indicativo'!X174</f>
        <v>0.25</v>
      </c>
      <c r="AA174" s="113">
        <f>'[1]Plan Indicativo'!Y174</f>
        <v>1</v>
      </c>
      <c r="AB174" s="158">
        <f>'[1]Plan Indicativo'!Z174</f>
        <v>0.25</v>
      </c>
      <c r="AC174" s="113">
        <f>'[1]Plan Indicativo'!AA174</f>
        <v>0</v>
      </c>
      <c r="AD174" s="24">
        <f>'[1]Plan Indicativo'!AB174</f>
        <v>0.25</v>
      </c>
      <c r="AE174" s="116">
        <v>0</v>
      </c>
      <c r="AF174" s="113">
        <f>'[17]Plan de Acción-metas'!O28</f>
        <v>0</v>
      </c>
      <c r="AG174" s="113"/>
      <c r="AH174" s="259"/>
      <c r="AI174" s="11">
        <f t="shared" si="78"/>
        <v>0</v>
      </c>
      <c r="AJ174" s="99">
        <f t="shared" si="52"/>
        <v>0</v>
      </c>
      <c r="AK174" s="11" t="str">
        <f t="shared" si="56"/>
        <v xml:space="preserve"> -</v>
      </c>
      <c r="AL174" s="75" t="str">
        <f t="shared" si="53"/>
        <v xml:space="preserve"> -</v>
      </c>
      <c r="AM174" s="11">
        <f t="shared" si="57"/>
        <v>0</v>
      </c>
      <c r="AN174" s="75">
        <f t="shared" si="54"/>
        <v>0</v>
      </c>
      <c r="AO174" s="11" t="str">
        <f t="shared" si="58"/>
        <v xml:space="preserve"> -</v>
      </c>
      <c r="AP174" s="75" t="str">
        <f t="shared" si="55"/>
        <v xml:space="preserve"> -</v>
      </c>
      <c r="AQ174" s="12">
        <f t="shared" si="59"/>
        <v>0</v>
      </c>
      <c r="AR174" s="11">
        <f>+AVERAGE(AJ174,AL174)</f>
        <v>0</v>
      </c>
      <c r="AS174" s="100">
        <f t="shared" si="61"/>
        <v>0</v>
      </c>
      <c r="AT174" s="25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20"/>
      <c r="BH174" s="48">
        <f t="shared" si="62"/>
        <v>0</v>
      </c>
      <c r="BI174" s="23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20"/>
      <c r="BW174" s="53">
        <f t="shared" si="63"/>
        <v>0</v>
      </c>
      <c r="BX174" s="54">
        <v>0</v>
      </c>
      <c r="BY174" s="55">
        <v>0</v>
      </c>
      <c r="BZ174" s="62" t="str">
        <f t="shared" si="64"/>
        <v xml:space="preserve"> -</v>
      </c>
      <c r="CA174" s="63" t="str">
        <f t="shared" si="65"/>
        <v xml:space="preserve"> -</v>
      </c>
      <c r="CB174" s="64" t="str">
        <f t="shared" si="66"/>
        <v xml:space="preserve"> -</v>
      </c>
      <c r="CC174" s="23">
        <f>'[17]Plan de Acción-metas'!R28</f>
        <v>0</v>
      </c>
      <c r="CD174" s="7">
        <f>'[17]Plan de Acción-metas'!S28</f>
        <v>0</v>
      </c>
      <c r="CE174" s="7">
        <f>'[17]Plan de Acción-metas'!T28</f>
        <v>0</v>
      </c>
      <c r="CF174" s="7">
        <f>'[17]Plan de Acción-metas'!U28</f>
        <v>0</v>
      </c>
      <c r="CG174" s="7">
        <f>'[17]Plan de Acción-metas'!V28</f>
        <v>0</v>
      </c>
      <c r="CH174" s="7">
        <f>'[17]Plan de Acción-metas'!W28</f>
        <v>0</v>
      </c>
      <c r="CI174" s="7">
        <f>'[17]Plan de Acción-metas'!X28</f>
        <v>0</v>
      </c>
      <c r="CJ174" s="7">
        <f>'[17]Plan de Acción-metas'!Y28</f>
        <v>0</v>
      </c>
      <c r="CK174" s="7">
        <f>'[17]Plan de Acción-metas'!Z28</f>
        <v>0</v>
      </c>
      <c r="CL174" s="7">
        <f>'[17]Plan de Acción-metas'!AA28</f>
        <v>0</v>
      </c>
      <c r="CM174" s="7">
        <f>'[17]Plan de Acción-metas'!AB28</f>
        <v>0</v>
      </c>
      <c r="CN174" s="7">
        <f>'[17]Plan de Acción-metas'!AC28</f>
        <v>0</v>
      </c>
      <c r="CO174" s="7">
        <f>'[17]Plan de Acción-metas'!AD28</f>
        <v>0</v>
      </c>
      <c r="CP174" s="20">
        <f>'[17]Plan de Acción-metas'!AE28</f>
        <v>0</v>
      </c>
      <c r="CQ174" s="48">
        <f t="shared" si="74"/>
        <v>0</v>
      </c>
      <c r="CR174" s="23">
        <f>'[17]Plan de Acción-metas'!AG28</f>
        <v>0</v>
      </c>
      <c r="CS174" s="7">
        <f>'[17]Plan de Acción-metas'!AH28</f>
        <v>0</v>
      </c>
      <c r="CT174" s="7">
        <f>'[17]Plan de Acción-metas'!AI28</f>
        <v>0</v>
      </c>
      <c r="CU174" s="7">
        <f>'[17]Plan de Acción-metas'!AJ28</f>
        <v>0</v>
      </c>
      <c r="CV174" s="7">
        <f>'[17]Plan de Acción-metas'!AK28</f>
        <v>0</v>
      </c>
      <c r="CW174" s="7">
        <f>'[17]Plan de Acción-metas'!AL28</f>
        <v>0</v>
      </c>
      <c r="CX174" s="7">
        <f>'[17]Plan de Acción-metas'!AM28</f>
        <v>0</v>
      </c>
      <c r="CY174" s="7">
        <f>'[17]Plan de Acción-metas'!AN28</f>
        <v>0</v>
      </c>
      <c r="CZ174" s="7">
        <f>'[17]Plan de Acción-metas'!AO28</f>
        <v>0</v>
      </c>
      <c r="DA174" s="7">
        <f>'[17]Plan de Acción-metas'!AP28</f>
        <v>0</v>
      </c>
      <c r="DB174" s="7">
        <f>'[17]Plan de Acción-metas'!AQ28</f>
        <v>0</v>
      </c>
      <c r="DC174" s="7">
        <f>'[17]Plan de Acción-metas'!AR28</f>
        <v>0</v>
      </c>
      <c r="DD174" s="7">
        <f>'[17]Plan de Acción-metas'!AS28</f>
        <v>0</v>
      </c>
      <c r="DE174" s="20">
        <f>'[17]Plan de Acción-metas'!AT28</f>
        <v>0</v>
      </c>
      <c r="DF174" s="53">
        <f t="shared" si="75"/>
        <v>0</v>
      </c>
      <c r="DG174" s="54">
        <f>'[17]Plan de Acción-metas'!AV28</f>
        <v>0</v>
      </c>
      <c r="DH174" s="68">
        <f>'[17]Plan de Acción-metas'!AW28</f>
        <v>0</v>
      </c>
      <c r="DI174" s="69" t="str">
        <f t="shared" si="69"/>
        <v xml:space="preserve"> -</v>
      </c>
      <c r="DJ174" s="63" t="str">
        <f t="shared" si="70"/>
        <v xml:space="preserve"> -</v>
      </c>
      <c r="DK174" s="64" t="str">
        <f t="shared" si="71"/>
        <v xml:space="preserve"> -</v>
      </c>
      <c r="DL174" s="25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8"/>
      <c r="ES174" s="8"/>
      <c r="ET174" s="8"/>
      <c r="EU174" s="9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8"/>
      <c r="GB174" s="8"/>
      <c r="GC174" s="8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8"/>
      <c r="HK174" s="8"/>
      <c r="HL174" s="70"/>
      <c r="HM174" s="72" t="str">
        <f>'[1]Plan Indicativo'!BL174</f>
        <v>Secretaría de Educación</v>
      </c>
    </row>
    <row r="175" spans="1:221" ht="90">
      <c r="A175" s="18">
        <f>'[1]Plan Indicativo'!A175</f>
        <v>167</v>
      </c>
      <c r="B175" s="4" t="str">
        <f>'[1]Plan Indicativo'!B175</f>
        <v>LE-1</v>
      </c>
      <c r="C175" s="5" t="str">
        <f>'[1]Plan Indicativo'!C175</f>
        <v>Territorio seguro que integra</v>
      </c>
      <c r="D175" s="5" t="str">
        <f>'[1]Plan Indicativo'!D175</f>
        <v>Educación</v>
      </c>
      <c r="E175" s="4">
        <f>'[1]Plan Indicativo'!E175</f>
        <v>22</v>
      </c>
      <c r="F175" s="6" t="str">
        <f>'[1]Plan Indicativo'!F175</f>
        <v>Disminuir la Pobreza multidimensional 10,2%</v>
      </c>
      <c r="G175" s="6" t="str">
        <f>'[1]Plan Indicativo'!G175</f>
        <v>Aumentar a 91% la tasa de cobertura neta en educación básica secundaria.</v>
      </c>
      <c r="H175" s="4" t="str">
        <f>'[1]Plan Indicativo'!H175</f>
        <v>040010009</v>
      </c>
      <c r="I175" s="6" t="str">
        <f>'[1]Plan Indicativo'!I175</f>
        <v>Tasa de cobertura neta en educación secundaria</v>
      </c>
      <c r="J175" s="4">
        <f>'[1]Plan Indicativo'!J175</f>
        <v>0.90259999999999996</v>
      </c>
      <c r="K175" s="4">
        <f>'[1]Plan Indicativo'!K175</f>
        <v>0.91</v>
      </c>
      <c r="L175" s="4" t="str">
        <f>'[1]Plan Indicativo'!L175</f>
        <v>2201</v>
      </c>
      <c r="M175" s="5" t="str">
        <f>'[1]Plan Indicativo'!M175</f>
        <v>Calidad, cobertura y fortalecimiento de la educación inicial, prescolar, básica y media (2201).</v>
      </c>
      <c r="N175" s="4" t="str">
        <f>'[1]Plan Indicativo'!N175</f>
        <v>2201005</v>
      </c>
      <c r="O175" s="6" t="str">
        <f>'[1]Plan Indicativo'!O175</f>
        <v>Expedir un (1) documento de lineamientos técnicos en educación inicial, preescolar, básica y media con relación al Plan de Mantenimiento Escolar (PME) para su implementación en las Instituciones Educativas Oficiales.</v>
      </c>
      <c r="P175" s="4">
        <f>'[1]Plan Indicativo'!P175</f>
        <v>220100500</v>
      </c>
      <c r="Q175" s="6" t="str">
        <f>'[1]Plan Indicativo'!Q175</f>
        <v>Documentos de lineamientos técnicos en educación inicial, preescolar, básica y media expedidos (220100500)</v>
      </c>
      <c r="R175" s="4" t="str">
        <f>'[1]Plan Indicativo'!AC175</f>
        <v>No Acumulativa</v>
      </c>
      <c r="S175" s="4" t="str">
        <f>'[1]Plan Indicativo'!AD175</f>
        <v>4, 10</v>
      </c>
      <c r="T175" s="7">
        <f>'[1]Plan Indicativo'!R175</f>
        <v>0</v>
      </c>
      <c r="U175" s="4" t="str">
        <f>'[1]Plan Indicativo'!S175</f>
        <v>Número</v>
      </c>
      <c r="V175" s="20">
        <f>'[1]Plan Indicativo'!T175</f>
        <v>1</v>
      </c>
      <c r="W175" s="116">
        <f>'[1]Plan Indicativo'!U175</f>
        <v>1</v>
      </c>
      <c r="X175" s="158">
        <f>'[1]Plan Indicativo'!V175</f>
        <v>0.5</v>
      </c>
      <c r="Y175" s="189">
        <f>'[1]Plan Indicativo'!W175</f>
        <v>0</v>
      </c>
      <c r="Z175" s="158">
        <f>'[1]Plan Indicativo'!X175</f>
        <v>0.5</v>
      </c>
      <c r="AA175" s="113">
        <f>'[1]Plan Indicativo'!Y175</f>
        <v>1</v>
      </c>
      <c r="AB175" s="158">
        <f>'[1]Plan Indicativo'!Z175</f>
        <v>1</v>
      </c>
      <c r="AC175" s="113">
        <f>'[1]Plan Indicativo'!AA175</f>
        <v>0</v>
      </c>
      <c r="AD175" s="24">
        <f>'[1]Plan Indicativo'!AB175</f>
        <v>0</v>
      </c>
      <c r="AE175" s="116">
        <v>0</v>
      </c>
      <c r="AF175" s="113">
        <f>'[17]Plan de Acción-metas'!O29</f>
        <v>0</v>
      </c>
      <c r="AG175" s="113"/>
      <c r="AH175" s="259"/>
      <c r="AI175" s="11">
        <f t="shared" si="78"/>
        <v>0</v>
      </c>
      <c r="AJ175" s="99">
        <f t="shared" si="52"/>
        <v>0</v>
      </c>
      <c r="AK175" s="11" t="str">
        <f t="shared" si="56"/>
        <v xml:space="preserve"> -</v>
      </c>
      <c r="AL175" s="75" t="str">
        <f t="shared" si="53"/>
        <v xml:space="preserve"> -</v>
      </c>
      <c r="AM175" s="11">
        <f t="shared" si="57"/>
        <v>0</v>
      </c>
      <c r="AN175" s="75">
        <f t="shared" si="54"/>
        <v>0</v>
      </c>
      <c r="AO175" s="11" t="str">
        <f t="shared" si="58"/>
        <v xml:space="preserve"> -</v>
      </c>
      <c r="AP175" s="75" t="str">
        <f t="shared" si="55"/>
        <v xml:space="preserve"> -</v>
      </c>
      <c r="AQ175" s="12">
        <f t="shared" si="59"/>
        <v>0</v>
      </c>
      <c r="AR175" s="11">
        <f>+AVERAGE(AJ175,AL175)</f>
        <v>0</v>
      </c>
      <c r="AS175" s="100">
        <f t="shared" si="61"/>
        <v>0</v>
      </c>
      <c r="AT175" s="25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20"/>
      <c r="BH175" s="48">
        <f t="shared" si="62"/>
        <v>0</v>
      </c>
      <c r="BI175" s="23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20"/>
      <c r="BW175" s="53">
        <f t="shared" si="63"/>
        <v>0</v>
      </c>
      <c r="BX175" s="54">
        <v>0</v>
      </c>
      <c r="BY175" s="55">
        <v>0</v>
      </c>
      <c r="BZ175" s="62" t="str">
        <f t="shared" si="64"/>
        <v xml:space="preserve"> -</v>
      </c>
      <c r="CA175" s="63" t="str">
        <f t="shared" si="65"/>
        <v xml:space="preserve"> -</v>
      </c>
      <c r="CB175" s="64" t="str">
        <f t="shared" si="66"/>
        <v xml:space="preserve"> -</v>
      </c>
      <c r="CC175" s="23">
        <f>'[17]Plan de Acción-metas'!R29</f>
        <v>0</v>
      </c>
      <c r="CD175" s="7">
        <f>'[17]Plan de Acción-metas'!S29</f>
        <v>0</v>
      </c>
      <c r="CE175" s="7">
        <f>'[17]Plan de Acción-metas'!T29</f>
        <v>0</v>
      </c>
      <c r="CF175" s="7">
        <f>'[17]Plan de Acción-metas'!U29</f>
        <v>0</v>
      </c>
      <c r="CG175" s="7">
        <f>'[17]Plan de Acción-metas'!V29</f>
        <v>0</v>
      </c>
      <c r="CH175" s="7">
        <f>'[17]Plan de Acción-metas'!W29</f>
        <v>0</v>
      </c>
      <c r="CI175" s="7">
        <f>'[17]Plan de Acción-metas'!X29</f>
        <v>0</v>
      </c>
      <c r="CJ175" s="7">
        <f>'[17]Plan de Acción-metas'!Y29</f>
        <v>0</v>
      </c>
      <c r="CK175" s="7">
        <f>'[17]Plan de Acción-metas'!Z29</f>
        <v>0</v>
      </c>
      <c r="CL175" s="7">
        <f>'[17]Plan de Acción-metas'!AA29</f>
        <v>0</v>
      </c>
      <c r="CM175" s="7">
        <f>'[17]Plan de Acción-metas'!AB29</f>
        <v>0</v>
      </c>
      <c r="CN175" s="7">
        <f>'[17]Plan de Acción-metas'!AC29</f>
        <v>0</v>
      </c>
      <c r="CO175" s="7">
        <f>'[17]Plan de Acción-metas'!AD29</f>
        <v>0</v>
      </c>
      <c r="CP175" s="20">
        <f>'[17]Plan de Acción-metas'!AE29</f>
        <v>0</v>
      </c>
      <c r="CQ175" s="48">
        <f t="shared" si="74"/>
        <v>0</v>
      </c>
      <c r="CR175" s="23">
        <f>'[17]Plan de Acción-metas'!AG29</f>
        <v>0</v>
      </c>
      <c r="CS175" s="7">
        <f>'[17]Plan de Acción-metas'!AH29</f>
        <v>0</v>
      </c>
      <c r="CT175" s="7">
        <f>'[17]Plan de Acción-metas'!AI29</f>
        <v>0</v>
      </c>
      <c r="CU175" s="7">
        <f>'[17]Plan de Acción-metas'!AJ29</f>
        <v>0</v>
      </c>
      <c r="CV175" s="7">
        <f>'[17]Plan de Acción-metas'!AK29</f>
        <v>0</v>
      </c>
      <c r="CW175" s="7">
        <f>'[17]Plan de Acción-metas'!AL29</f>
        <v>0</v>
      </c>
      <c r="CX175" s="7">
        <f>'[17]Plan de Acción-metas'!AM29</f>
        <v>0</v>
      </c>
      <c r="CY175" s="7">
        <f>'[17]Plan de Acción-metas'!AN29</f>
        <v>0</v>
      </c>
      <c r="CZ175" s="7">
        <f>'[17]Plan de Acción-metas'!AO29</f>
        <v>0</v>
      </c>
      <c r="DA175" s="7">
        <f>'[17]Plan de Acción-metas'!AP29</f>
        <v>0</v>
      </c>
      <c r="DB175" s="7">
        <f>'[17]Plan de Acción-metas'!AQ29</f>
        <v>0</v>
      </c>
      <c r="DC175" s="7">
        <f>'[17]Plan de Acción-metas'!AR29</f>
        <v>0</v>
      </c>
      <c r="DD175" s="7">
        <f>'[17]Plan de Acción-metas'!AS29</f>
        <v>0</v>
      </c>
      <c r="DE175" s="20">
        <f>'[17]Plan de Acción-metas'!AT29</f>
        <v>0</v>
      </c>
      <c r="DF175" s="53">
        <f t="shared" si="75"/>
        <v>0</v>
      </c>
      <c r="DG175" s="54">
        <f>'[17]Plan de Acción-metas'!AV29</f>
        <v>0</v>
      </c>
      <c r="DH175" s="68">
        <f>'[17]Plan de Acción-metas'!AW29</f>
        <v>0</v>
      </c>
      <c r="DI175" s="69" t="str">
        <f t="shared" si="69"/>
        <v xml:space="preserve"> -</v>
      </c>
      <c r="DJ175" s="63" t="str">
        <f t="shared" si="70"/>
        <v xml:space="preserve"> -</v>
      </c>
      <c r="DK175" s="64" t="str">
        <f t="shared" si="71"/>
        <v xml:space="preserve"> -</v>
      </c>
      <c r="DL175" s="25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8"/>
      <c r="ES175" s="8"/>
      <c r="ET175" s="8"/>
      <c r="EU175" s="9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8"/>
      <c r="GB175" s="8"/>
      <c r="GC175" s="8"/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/>
      <c r="GS175" s="7"/>
      <c r="GT175" s="7"/>
      <c r="GU175" s="7"/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7"/>
      <c r="HH175" s="7"/>
      <c r="HI175" s="7"/>
      <c r="HJ175" s="8"/>
      <c r="HK175" s="8"/>
      <c r="HL175" s="70"/>
      <c r="HM175" s="72" t="str">
        <f>'[1]Plan Indicativo'!BL175</f>
        <v>Secretaría de Educación</v>
      </c>
    </row>
    <row r="176" spans="1:221" ht="60">
      <c r="A176" s="18">
        <f>'[1]Plan Indicativo'!A176</f>
        <v>168</v>
      </c>
      <c r="B176" s="4" t="str">
        <f>'[1]Plan Indicativo'!B176</f>
        <v>LE-1</v>
      </c>
      <c r="C176" s="5" t="str">
        <f>'[1]Plan Indicativo'!C176</f>
        <v>Territorio seguro que integra</v>
      </c>
      <c r="D176" s="5" t="str">
        <f>'[1]Plan Indicativo'!D176</f>
        <v>Educación</v>
      </c>
      <c r="E176" s="4">
        <f>'[1]Plan Indicativo'!E176</f>
        <v>22</v>
      </c>
      <c r="F176" s="6" t="str">
        <f>'[1]Plan Indicativo'!F176</f>
        <v>Disminuir la Pobreza multidimensional 10,2%</v>
      </c>
      <c r="G176" s="6" t="str">
        <f>'[1]Plan Indicativo'!G176</f>
        <v>Aumentar a 60% la tasa de cobertura neta en educación media.</v>
      </c>
      <c r="H176" s="4" t="str">
        <f>'[1]Plan Indicativo'!H176</f>
        <v>040010010</v>
      </c>
      <c r="I176" s="6" t="str">
        <f>'[1]Plan Indicativo'!I176</f>
        <v>Tasa de cobertura neta en educación media.</v>
      </c>
      <c r="J176" s="4">
        <f>'[1]Plan Indicativo'!J176</f>
        <v>0.58589999999999998</v>
      </c>
      <c r="K176" s="4">
        <f>'[1]Plan Indicativo'!K176</f>
        <v>0.6</v>
      </c>
      <c r="L176" s="4" t="str">
        <f>'[1]Plan Indicativo'!L176</f>
        <v>2201</v>
      </c>
      <c r="M176" s="5" t="str">
        <f>'[1]Plan Indicativo'!M176</f>
        <v>Calidad, cobertura y fortalecimiento de la educación inicial, prescolar, básica y media (2201).</v>
      </c>
      <c r="N176" s="4" t="str">
        <f>'[1]Plan Indicativo'!N176</f>
        <v>2201069</v>
      </c>
      <c r="O176" s="6" t="str">
        <f>'[1]Plan Indicativo'!O176</f>
        <v>Dotar 80 sedes de instituciones educativas oficiales con material didáctico, pedagógico, tecnológico y/o mobiliario escolar.</v>
      </c>
      <c r="P176" s="4">
        <f>'[1]Plan Indicativo'!P176</f>
        <v>220106900</v>
      </c>
      <c r="Q176" s="6" t="str">
        <f>'[1]Plan Indicativo'!Q176</f>
        <v>Sedes dotadas (220106900)</v>
      </c>
      <c r="R176" s="4" t="str">
        <f>'[1]Plan Indicativo'!AC176</f>
        <v>Acumulativa</v>
      </c>
      <c r="S176" s="4" t="str">
        <f>'[1]Plan Indicativo'!AD176</f>
        <v>4, 10</v>
      </c>
      <c r="T176" s="7">
        <f>'[1]Plan Indicativo'!R176</f>
        <v>32</v>
      </c>
      <c r="U176" s="4" t="str">
        <f>'[1]Plan Indicativo'!S176</f>
        <v>Número</v>
      </c>
      <c r="V176" s="20">
        <f>'[1]Plan Indicativo'!T176</f>
        <v>80</v>
      </c>
      <c r="W176" s="116">
        <f>'[1]Plan Indicativo'!U176</f>
        <v>32</v>
      </c>
      <c r="X176" s="158">
        <f>'[1]Plan Indicativo'!V176</f>
        <v>0.4</v>
      </c>
      <c r="Y176" s="189">
        <f>'[1]Plan Indicativo'!W176</f>
        <v>26</v>
      </c>
      <c r="Z176" s="158">
        <f>'[1]Plan Indicativo'!X176</f>
        <v>0.32500000000000001</v>
      </c>
      <c r="AA176" s="113">
        <f>'[1]Plan Indicativo'!Y176</f>
        <v>15</v>
      </c>
      <c r="AB176" s="158">
        <f>'[1]Plan Indicativo'!Z176</f>
        <v>0.1875</v>
      </c>
      <c r="AC176" s="113">
        <f>'[1]Plan Indicativo'!AA176</f>
        <v>7</v>
      </c>
      <c r="AD176" s="24">
        <f>'[1]Plan Indicativo'!AB176</f>
        <v>8.7499999999999994E-2</v>
      </c>
      <c r="AE176" s="116">
        <v>32</v>
      </c>
      <c r="AF176" s="113">
        <f>'[17]Plan de Acción-metas'!O30</f>
        <v>44</v>
      </c>
      <c r="AG176" s="113"/>
      <c r="AH176" s="259"/>
      <c r="AI176" s="11">
        <f t="shared" si="78"/>
        <v>1</v>
      </c>
      <c r="AJ176" s="99">
        <f t="shared" si="52"/>
        <v>1</v>
      </c>
      <c r="AK176" s="11">
        <f t="shared" si="56"/>
        <v>1.6923076923076923</v>
      </c>
      <c r="AL176" s="75">
        <f t="shared" si="53"/>
        <v>1</v>
      </c>
      <c r="AM176" s="11">
        <f t="shared" si="57"/>
        <v>0</v>
      </c>
      <c r="AN176" s="75">
        <f t="shared" si="54"/>
        <v>0</v>
      </c>
      <c r="AO176" s="11">
        <f t="shared" si="58"/>
        <v>0</v>
      </c>
      <c r="AP176" s="75">
        <f t="shared" si="55"/>
        <v>0</v>
      </c>
      <c r="AQ176" s="12">
        <f t="shared" si="59"/>
        <v>0.95</v>
      </c>
      <c r="AR176" s="11">
        <f>+SUM(AE176:AH176)/V176</f>
        <v>0.95</v>
      </c>
      <c r="AS176" s="100">
        <f t="shared" si="61"/>
        <v>0.95</v>
      </c>
      <c r="AT176" s="25">
        <v>7790865766.0100002</v>
      </c>
      <c r="AU176" s="7">
        <v>400779343</v>
      </c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20"/>
      <c r="BH176" s="48">
        <f t="shared" si="62"/>
        <v>8191645109.0100002</v>
      </c>
      <c r="BI176" s="23">
        <v>3429398667.5999999</v>
      </c>
      <c r="BJ176" s="7">
        <v>209541800</v>
      </c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20"/>
      <c r="BW176" s="53">
        <f t="shared" si="63"/>
        <v>3638940467.5999999</v>
      </c>
      <c r="BX176" s="54">
        <v>1165462465</v>
      </c>
      <c r="BY176" s="55">
        <v>1165462465</v>
      </c>
      <c r="BZ176" s="62">
        <f t="shared" si="64"/>
        <v>0.44422584464719117</v>
      </c>
      <c r="CA176" s="63">
        <f t="shared" si="65"/>
        <v>0.14227453087757749</v>
      </c>
      <c r="CB176" s="64">
        <f t="shared" si="66"/>
        <v>0.14227453087757749</v>
      </c>
      <c r="CC176" s="23">
        <f>'[17]Plan de Acción-metas'!R30</f>
        <v>7802621515.4399996</v>
      </c>
      <c r="CD176" s="7">
        <f>'[17]Plan de Acción-metas'!S30</f>
        <v>274799117.63999999</v>
      </c>
      <c r="CE176" s="7">
        <f>'[17]Plan de Acción-metas'!T30</f>
        <v>0</v>
      </c>
      <c r="CF176" s="7">
        <f>'[17]Plan de Acción-metas'!U30</f>
        <v>0</v>
      </c>
      <c r="CG176" s="7">
        <f>'[17]Plan de Acción-metas'!V30</f>
        <v>0</v>
      </c>
      <c r="CH176" s="7">
        <f>'[17]Plan de Acción-metas'!W30</f>
        <v>0</v>
      </c>
      <c r="CI176" s="7">
        <f>'[17]Plan de Acción-metas'!X30</f>
        <v>0</v>
      </c>
      <c r="CJ176" s="7">
        <f>'[17]Plan de Acción-metas'!Y30</f>
        <v>0</v>
      </c>
      <c r="CK176" s="7">
        <f>'[17]Plan de Acción-metas'!Z30</f>
        <v>0</v>
      </c>
      <c r="CL176" s="7">
        <f>'[17]Plan de Acción-metas'!AA30</f>
        <v>0</v>
      </c>
      <c r="CM176" s="7">
        <f>'[17]Plan de Acción-metas'!AB30</f>
        <v>0</v>
      </c>
      <c r="CN176" s="7">
        <f>'[17]Plan de Acción-metas'!AC30</f>
        <v>0</v>
      </c>
      <c r="CO176" s="7">
        <f>'[17]Plan de Acción-metas'!AD30</f>
        <v>0</v>
      </c>
      <c r="CP176" s="20">
        <f>'[17]Plan de Acción-metas'!AE30</f>
        <v>1932516875.0599999</v>
      </c>
      <c r="CQ176" s="48">
        <f t="shared" si="74"/>
        <v>8077420633.0799999</v>
      </c>
      <c r="CR176" s="23">
        <f>'[17]Plan de Acción-metas'!AG30</f>
        <v>2891755338.0100002</v>
      </c>
      <c r="CS176" s="7">
        <f>'[17]Plan de Acción-metas'!AH30</f>
        <v>274799117.63999999</v>
      </c>
      <c r="CT176" s="7">
        <f>'[17]Plan de Acción-metas'!AI30</f>
        <v>0</v>
      </c>
      <c r="CU176" s="7">
        <f>'[17]Plan de Acción-metas'!AJ30</f>
        <v>0</v>
      </c>
      <c r="CV176" s="7">
        <f>'[17]Plan de Acción-metas'!AK30</f>
        <v>0</v>
      </c>
      <c r="CW176" s="7">
        <f>'[17]Plan de Acción-metas'!AL30</f>
        <v>0</v>
      </c>
      <c r="CX176" s="7">
        <f>'[17]Plan de Acción-metas'!AM30</f>
        <v>0</v>
      </c>
      <c r="CY176" s="7">
        <f>'[17]Plan de Acción-metas'!AN30</f>
        <v>0</v>
      </c>
      <c r="CZ176" s="7">
        <f>'[17]Plan de Acción-metas'!AO30</f>
        <v>0</v>
      </c>
      <c r="DA176" s="7">
        <f>'[17]Plan de Acción-metas'!AP30</f>
        <v>0</v>
      </c>
      <c r="DB176" s="7">
        <f>'[17]Plan de Acción-metas'!AQ30</f>
        <v>0</v>
      </c>
      <c r="DC176" s="7">
        <f>'[17]Plan de Acción-metas'!AR30</f>
        <v>0</v>
      </c>
      <c r="DD176" s="7">
        <f>'[17]Plan de Acción-metas'!AS30</f>
        <v>0</v>
      </c>
      <c r="DE176" s="20">
        <f>'[17]Plan de Acción-metas'!AT30</f>
        <v>1425684439.3499999</v>
      </c>
      <c r="DF176" s="53">
        <f t="shared" si="75"/>
        <v>3166554455.6500001</v>
      </c>
      <c r="DG176" s="54">
        <f>'[17]Plan de Acción-metas'!AV30</f>
        <v>1094742358.52</v>
      </c>
      <c r="DH176" s="68">
        <f>'[17]Plan de Acción-metas'!AW30</f>
        <v>1094742358.52</v>
      </c>
      <c r="DI176" s="69">
        <f t="shared" si="69"/>
        <v>0.39202544964438257</v>
      </c>
      <c r="DJ176" s="63">
        <f t="shared" si="70"/>
        <v>0.1355311810847919</v>
      </c>
      <c r="DK176" s="64">
        <f t="shared" si="71"/>
        <v>0.1355311810847919</v>
      </c>
      <c r="DL176" s="25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8"/>
      <c r="ES176" s="8"/>
      <c r="ET176" s="8"/>
      <c r="EU176" s="9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8"/>
      <c r="GB176" s="8"/>
      <c r="GC176" s="8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/>
      <c r="GS176" s="7"/>
      <c r="GT176" s="7"/>
      <c r="GU176" s="7"/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7"/>
      <c r="HH176" s="7"/>
      <c r="HI176" s="7"/>
      <c r="HJ176" s="8"/>
      <c r="HK176" s="8"/>
      <c r="HL176" s="70"/>
      <c r="HM176" s="72" t="str">
        <f>'[1]Plan Indicativo'!BL176</f>
        <v>Secretaría de Educación</v>
      </c>
    </row>
    <row r="177" spans="1:221" ht="75">
      <c r="A177" s="18">
        <f>'[1]Plan Indicativo'!A177</f>
        <v>169</v>
      </c>
      <c r="B177" s="4" t="str">
        <f>'[1]Plan Indicativo'!B177</f>
        <v>LE-1</v>
      </c>
      <c r="C177" s="5" t="str">
        <f>'[1]Plan Indicativo'!C177</f>
        <v>Territorio seguro que integra</v>
      </c>
      <c r="D177" s="5" t="str">
        <f>'[1]Plan Indicativo'!D177</f>
        <v>Educación</v>
      </c>
      <c r="E177" s="4">
        <f>'[1]Plan Indicativo'!E177</f>
        <v>22</v>
      </c>
      <c r="F177" s="6" t="str">
        <f>'[1]Plan Indicativo'!F177</f>
        <v>Disminuir la Pobreza multidimensional 10,2%</v>
      </c>
      <c r="G177" s="6" t="str">
        <f>'[1]Plan Indicativo'!G177</f>
        <v>Aumentar a 91% la tasa de cobertura neta en educación básica secundaria.</v>
      </c>
      <c r="H177" s="4" t="str">
        <f>'[1]Plan Indicativo'!H177</f>
        <v>040010009</v>
      </c>
      <c r="I177" s="6" t="str">
        <f>'[1]Plan Indicativo'!I177</f>
        <v>Tasa de cobertura neta en educación secundaria</v>
      </c>
      <c r="J177" s="4">
        <f>'[1]Plan Indicativo'!J177</f>
        <v>0.90259999999999996</v>
      </c>
      <c r="K177" s="4">
        <f>'[1]Plan Indicativo'!K177</f>
        <v>0.91</v>
      </c>
      <c r="L177" s="4" t="str">
        <f>'[1]Plan Indicativo'!L177</f>
        <v>2201</v>
      </c>
      <c r="M177" s="5" t="str">
        <f>'[1]Plan Indicativo'!M177</f>
        <v>Calidad, cobertura y fortalecimiento de la educación inicial, prescolar, básica y media (2201).</v>
      </c>
      <c r="N177" s="4" t="str">
        <f>'[1]Plan Indicativo'!N177</f>
        <v>2201071</v>
      </c>
      <c r="O177" s="6" t="str">
        <f>'[1]Plan Indicativo'!O177</f>
        <v>Mantener 45 Instituciones educativas oficiales en operación con planta de personal directivo docente, docente y administrativo, aseo, arrendamiento, vigilancia y/o servicios públicos.</v>
      </c>
      <c r="P177" s="4">
        <f>'[1]Plan Indicativo'!P177</f>
        <v>220107100</v>
      </c>
      <c r="Q177" s="6" t="str">
        <f>'[1]Plan Indicativo'!Q177</f>
        <v>Establecimientos educativos en operación (220107100)</v>
      </c>
      <c r="R177" s="4" t="str">
        <f>'[1]Plan Indicativo'!AC177</f>
        <v>No Acumulativa</v>
      </c>
      <c r="S177" s="4" t="str">
        <f>'[1]Plan Indicativo'!AD177</f>
        <v>4, 10</v>
      </c>
      <c r="T177" s="7">
        <f>'[1]Plan Indicativo'!R177</f>
        <v>45</v>
      </c>
      <c r="U177" s="4" t="str">
        <f>'[1]Plan Indicativo'!S177</f>
        <v>Número</v>
      </c>
      <c r="V177" s="20">
        <f>'[1]Plan Indicativo'!T177</f>
        <v>45</v>
      </c>
      <c r="W177" s="116">
        <f>'[1]Plan Indicativo'!U177</f>
        <v>45</v>
      </c>
      <c r="X177" s="158">
        <f>'[1]Plan Indicativo'!V177</f>
        <v>0.25</v>
      </c>
      <c r="Y177" s="189">
        <f>'[1]Plan Indicativo'!W177</f>
        <v>45</v>
      </c>
      <c r="Z177" s="158">
        <f>'[1]Plan Indicativo'!X177</f>
        <v>0.25</v>
      </c>
      <c r="AA177" s="113">
        <f>'[1]Plan Indicativo'!Y177</f>
        <v>45</v>
      </c>
      <c r="AB177" s="158">
        <f>'[1]Plan Indicativo'!Z177</f>
        <v>0.25</v>
      </c>
      <c r="AC177" s="113">
        <f>'[1]Plan Indicativo'!AA177</f>
        <v>45</v>
      </c>
      <c r="AD177" s="24">
        <f>'[1]Plan Indicativo'!AB177</f>
        <v>0.25</v>
      </c>
      <c r="AE177" s="116">
        <v>45</v>
      </c>
      <c r="AF177" s="113">
        <f>'[17]Plan de Acción-metas'!O31</f>
        <v>46</v>
      </c>
      <c r="AG177" s="113"/>
      <c r="AH177" s="259"/>
      <c r="AI177" s="11">
        <f t="shared" si="78"/>
        <v>1</v>
      </c>
      <c r="AJ177" s="99">
        <f t="shared" si="52"/>
        <v>1</v>
      </c>
      <c r="AK177" s="11">
        <f t="shared" si="56"/>
        <v>1.0222222222222221</v>
      </c>
      <c r="AL177" s="75">
        <f t="shared" si="53"/>
        <v>1</v>
      </c>
      <c r="AM177" s="11">
        <f t="shared" si="57"/>
        <v>0</v>
      </c>
      <c r="AN177" s="75">
        <f t="shared" si="54"/>
        <v>0</v>
      </c>
      <c r="AO177" s="11">
        <f t="shared" si="58"/>
        <v>0</v>
      </c>
      <c r="AP177" s="75">
        <f t="shared" si="55"/>
        <v>0</v>
      </c>
      <c r="AQ177" s="12">
        <f t="shared" si="59"/>
        <v>0.5</v>
      </c>
      <c r="AR177" s="11">
        <f>+AVERAGE(AJ177,AL177,AN177,AP177)</f>
        <v>0.5</v>
      </c>
      <c r="AS177" s="100">
        <f t="shared" si="61"/>
        <v>0.5</v>
      </c>
      <c r="AT177" s="25">
        <v>25165907607.84</v>
      </c>
      <c r="AU177" s="7">
        <v>336499993450.82001</v>
      </c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20"/>
      <c r="BH177" s="48">
        <f t="shared" si="62"/>
        <v>361665901058.66003</v>
      </c>
      <c r="BI177" s="23">
        <v>24276364529.5</v>
      </c>
      <c r="BJ177" s="7">
        <v>334362235510</v>
      </c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20"/>
      <c r="BW177" s="53">
        <f t="shared" si="63"/>
        <v>358638600039.5</v>
      </c>
      <c r="BX177" s="54">
        <v>355804104367.84998</v>
      </c>
      <c r="BY177" s="55">
        <v>342305982735.84998</v>
      </c>
      <c r="BZ177" s="62">
        <f t="shared" si="64"/>
        <v>0.99162956471622399</v>
      </c>
      <c r="CA177" s="63">
        <f t="shared" si="65"/>
        <v>0.98379223290431428</v>
      </c>
      <c r="CB177" s="64">
        <f t="shared" si="66"/>
        <v>0.94647015860179196</v>
      </c>
      <c r="CC177" s="23">
        <f>'[17]Plan de Acción-metas'!R31</f>
        <v>27103203368.860001</v>
      </c>
      <c r="CD177" s="7">
        <f>'[17]Plan de Acción-metas'!S31</f>
        <v>390444731946.45996</v>
      </c>
      <c r="CE177" s="7">
        <f>'[17]Plan de Acción-metas'!T31</f>
        <v>0</v>
      </c>
      <c r="CF177" s="7">
        <f>'[17]Plan de Acción-metas'!U31</f>
        <v>0</v>
      </c>
      <c r="CG177" s="7">
        <f>'[17]Plan de Acción-metas'!V31</f>
        <v>0</v>
      </c>
      <c r="CH177" s="7">
        <f>'[17]Plan de Acción-metas'!W31</f>
        <v>0</v>
      </c>
      <c r="CI177" s="7">
        <f>'[17]Plan de Acción-metas'!X31</f>
        <v>0</v>
      </c>
      <c r="CJ177" s="7">
        <f>'[17]Plan de Acción-metas'!Y31</f>
        <v>0</v>
      </c>
      <c r="CK177" s="7">
        <f>'[17]Plan de Acción-metas'!Z31</f>
        <v>0</v>
      </c>
      <c r="CL177" s="7">
        <f>'[17]Plan de Acción-metas'!AA31</f>
        <v>0</v>
      </c>
      <c r="CM177" s="7">
        <f>'[17]Plan de Acción-metas'!AB31</f>
        <v>0</v>
      </c>
      <c r="CN177" s="7">
        <f>'[17]Plan de Acción-metas'!AC31</f>
        <v>0</v>
      </c>
      <c r="CO177" s="7">
        <f>'[17]Plan de Acción-metas'!AD31</f>
        <v>4950494136.46</v>
      </c>
      <c r="CP177" s="20">
        <f>'[17]Plan de Acción-metas'!AE31</f>
        <v>15102484924.219999</v>
      </c>
      <c r="CQ177" s="48">
        <f t="shared" si="74"/>
        <v>422498429451.77997</v>
      </c>
      <c r="CR177" s="23">
        <f>'[17]Plan de Acción-metas'!AG31</f>
        <v>26425660581.639999</v>
      </c>
      <c r="CS177" s="7">
        <f>'[17]Plan de Acción-metas'!AH31</f>
        <v>389364938724</v>
      </c>
      <c r="CT177" s="7">
        <f>'[17]Plan de Acción-metas'!AI31</f>
        <v>0</v>
      </c>
      <c r="CU177" s="7">
        <f>'[17]Plan de Acción-metas'!AJ31</f>
        <v>0</v>
      </c>
      <c r="CV177" s="7">
        <f>'[17]Plan de Acción-metas'!AK31</f>
        <v>0</v>
      </c>
      <c r="CW177" s="7">
        <f>'[17]Plan de Acción-metas'!AL31</f>
        <v>0</v>
      </c>
      <c r="CX177" s="7">
        <f>'[17]Plan de Acción-metas'!AM31</f>
        <v>0</v>
      </c>
      <c r="CY177" s="7">
        <f>'[17]Plan de Acción-metas'!AN31</f>
        <v>0</v>
      </c>
      <c r="CZ177" s="7">
        <f>'[17]Plan de Acción-metas'!AO31</f>
        <v>0</v>
      </c>
      <c r="DA177" s="7">
        <f>'[17]Plan de Acción-metas'!AP31</f>
        <v>0</v>
      </c>
      <c r="DB177" s="7">
        <f>'[17]Plan de Acción-metas'!AQ31</f>
        <v>0</v>
      </c>
      <c r="DC177" s="7">
        <f>'[17]Plan de Acción-metas'!AR31</f>
        <v>0</v>
      </c>
      <c r="DD177" s="7">
        <f>'[17]Plan de Acción-metas'!AS31</f>
        <v>2563233105</v>
      </c>
      <c r="DE177" s="20">
        <f>'[17]Plan de Acción-metas'!AT31</f>
        <v>13742521471.879999</v>
      </c>
      <c r="DF177" s="53">
        <f t="shared" si="75"/>
        <v>418353832410.64001</v>
      </c>
      <c r="DG177" s="54">
        <f>'[17]Plan de Acción-metas'!AV31</f>
        <v>416740302532.66998</v>
      </c>
      <c r="DH177" s="68">
        <f>'[17]Plan de Acción-metas'!AW31</f>
        <v>407841012479.66998</v>
      </c>
      <c r="DI177" s="69">
        <f t="shared" si="69"/>
        <v>0.99019026639574059</v>
      </c>
      <c r="DJ177" s="63">
        <f t="shared" si="70"/>
        <v>0.98637124657106645</v>
      </c>
      <c r="DK177" s="64">
        <f t="shared" si="71"/>
        <v>0.96530775986284978</v>
      </c>
      <c r="DL177" s="25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8"/>
      <c r="ES177" s="8"/>
      <c r="ET177" s="8"/>
      <c r="EU177" s="9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8"/>
      <c r="GB177" s="8"/>
      <c r="GC177" s="8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/>
      <c r="HD177" s="7"/>
      <c r="HE177" s="7"/>
      <c r="HF177" s="7"/>
      <c r="HG177" s="7"/>
      <c r="HH177" s="7"/>
      <c r="HI177" s="7"/>
      <c r="HJ177" s="8"/>
      <c r="HK177" s="8"/>
      <c r="HL177" s="70"/>
      <c r="HM177" s="72" t="str">
        <f>'[1]Plan Indicativo'!BL177</f>
        <v>Secretaría de Educación</v>
      </c>
    </row>
    <row r="178" spans="1:221" ht="75">
      <c r="A178" s="18">
        <f>'[1]Plan Indicativo'!A178</f>
        <v>170</v>
      </c>
      <c r="B178" s="4" t="str">
        <f>'[1]Plan Indicativo'!B178</f>
        <v>LE-1</v>
      </c>
      <c r="C178" s="5" t="str">
        <f>'[1]Plan Indicativo'!C178</f>
        <v>Territorio seguro que integra</v>
      </c>
      <c r="D178" s="5" t="str">
        <f>'[1]Plan Indicativo'!D178</f>
        <v>Educación</v>
      </c>
      <c r="E178" s="4">
        <f>'[1]Plan Indicativo'!E178</f>
        <v>22</v>
      </c>
      <c r="F178" s="6" t="str">
        <f>'[1]Plan Indicativo'!F178</f>
        <v>Disminuir la Pobreza multidimensional 10,2%</v>
      </c>
      <c r="G178" s="6" t="str">
        <f>'[1]Plan Indicativo'!G178</f>
        <v>Reducir a 3% la tasa de deserción intra - anual en educación media</v>
      </c>
      <c r="H178" s="4" t="str">
        <f>'[1]Plan Indicativo'!H178</f>
        <v>00000012</v>
      </c>
      <c r="I178" s="6" t="str">
        <f>'[1]Plan Indicativo'!I178</f>
        <v>Tasa de deserción intra-anual del sector oficial en educación media</v>
      </c>
      <c r="J178" s="4">
        <f>'[1]Plan Indicativo'!J178</f>
        <v>4.1700000000000001E-2</v>
      </c>
      <c r="K178" s="4">
        <f>'[1]Plan Indicativo'!K178</f>
        <v>0.03</v>
      </c>
      <c r="L178" s="4" t="str">
        <f>'[1]Plan Indicativo'!L178</f>
        <v>2201</v>
      </c>
      <c r="M178" s="5" t="str">
        <f>'[1]Plan Indicativo'!M178</f>
        <v>Calidad, cobertura y fortalecimiento de la educación inicial, prescolar, básica y media (2201).</v>
      </c>
      <c r="N178" s="4" t="str">
        <f>'[1]Plan Indicativo'!N178</f>
        <v>2201049</v>
      </c>
      <c r="O178" s="6" t="str">
        <f>'[1]Plan Indicativo'!O178</f>
        <v>Beneficiar 3.000 directivos docentes, docentes y administrativos de las instituciones educativas oficiales con procesos de formación informal y/o actividades de bienestar laboral.</v>
      </c>
      <c r="P178" s="4">
        <f>'[1]Plan Indicativo'!P178</f>
        <v>220104900</v>
      </c>
      <c r="Q178" s="6" t="str">
        <f>'[1]Plan Indicativo'!Q178</f>
        <v>Personas beneficiadas con procesos de formación informal (220104900)</v>
      </c>
      <c r="R178" s="4" t="str">
        <f>'[1]Plan Indicativo'!AC178</f>
        <v>No Acumulativa</v>
      </c>
      <c r="S178" s="4" t="str">
        <f>'[1]Plan Indicativo'!AD178</f>
        <v>4, 10</v>
      </c>
      <c r="T178" s="7">
        <f>'[1]Plan Indicativo'!R178</f>
        <v>3000</v>
      </c>
      <c r="U178" s="4" t="str">
        <f>'[1]Plan Indicativo'!S178</f>
        <v>Número</v>
      </c>
      <c r="V178" s="20">
        <f>'[1]Plan Indicativo'!T178</f>
        <v>3000</v>
      </c>
      <c r="W178" s="116">
        <f>'[1]Plan Indicativo'!U178</f>
        <v>3000</v>
      </c>
      <c r="X178" s="158">
        <f>'[1]Plan Indicativo'!V178</f>
        <v>0.25</v>
      </c>
      <c r="Y178" s="189">
        <f>'[1]Plan Indicativo'!W178</f>
        <v>3000</v>
      </c>
      <c r="Z178" s="158">
        <f>'[1]Plan Indicativo'!X178</f>
        <v>0.25</v>
      </c>
      <c r="AA178" s="113">
        <f>'[1]Plan Indicativo'!Y178</f>
        <v>3000</v>
      </c>
      <c r="AB178" s="158">
        <f>'[1]Plan Indicativo'!Z178</f>
        <v>0.25</v>
      </c>
      <c r="AC178" s="113">
        <f>'[1]Plan Indicativo'!AA178</f>
        <v>3000</v>
      </c>
      <c r="AD178" s="24">
        <f>'[1]Plan Indicativo'!AB178</f>
        <v>0.25</v>
      </c>
      <c r="AE178" s="116">
        <v>3148</v>
      </c>
      <c r="AF178" s="113">
        <f>'[17]Plan de Acción-metas'!O32</f>
        <v>3149</v>
      </c>
      <c r="AG178" s="113"/>
      <c r="AH178" s="259"/>
      <c r="AI178" s="11">
        <f t="shared" si="78"/>
        <v>1.0493333333333332</v>
      </c>
      <c r="AJ178" s="99">
        <f t="shared" si="52"/>
        <v>1</v>
      </c>
      <c r="AK178" s="11">
        <f t="shared" si="56"/>
        <v>1.0496666666666667</v>
      </c>
      <c r="AL178" s="75">
        <f t="shared" si="53"/>
        <v>1</v>
      </c>
      <c r="AM178" s="11">
        <f t="shared" si="57"/>
        <v>0</v>
      </c>
      <c r="AN178" s="75">
        <f t="shared" si="54"/>
        <v>0</v>
      </c>
      <c r="AO178" s="11">
        <f t="shared" si="58"/>
        <v>0</v>
      </c>
      <c r="AP178" s="75">
        <f t="shared" si="55"/>
        <v>0</v>
      </c>
      <c r="AQ178" s="12">
        <f t="shared" si="59"/>
        <v>0.5</v>
      </c>
      <c r="AR178" s="11">
        <f>+AVERAGE(AJ178,AL178,AN178,AP178)</f>
        <v>0.5</v>
      </c>
      <c r="AS178" s="100">
        <f t="shared" si="61"/>
        <v>0.5</v>
      </c>
      <c r="AT178" s="25">
        <v>896531086</v>
      </c>
      <c r="AU178" s="7">
        <v>200159170</v>
      </c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20"/>
      <c r="BH178" s="48">
        <f t="shared" si="62"/>
        <v>1096690256</v>
      </c>
      <c r="BI178" s="23">
        <v>883407804</v>
      </c>
      <c r="BJ178" s="7">
        <v>114695876</v>
      </c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20"/>
      <c r="BW178" s="53">
        <f t="shared" si="63"/>
        <v>998103680</v>
      </c>
      <c r="BX178" s="54">
        <v>998103680</v>
      </c>
      <c r="BY178" s="55">
        <v>940755742</v>
      </c>
      <c r="BZ178" s="62">
        <f t="shared" si="64"/>
        <v>0.91010535977626117</v>
      </c>
      <c r="CA178" s="63">
        <f t="shared" si="65"/>
        <v>0.91010535977626117</v>
      </c>
      <c r="CB178" s="64">
        <f t="shared" si="66"/>
        <v>0.85781353199147969</v>
      </c>
      <c r="CC178" s="23">
        <f>'[17]Plan de Acción-metas'!R32</f>
        <v>1521406448</v>
      </c>
      <c r="CD178" s="7">
        <f>'[17]Plan de Acción-metas'!S32</f>
        <v>450000000</v>
      </c>
      <c r="CE178" s="7">
        <f>'[17]Plan de Acción-metas'!T32</f>
        <v>0</v>
      </c>
      <c r="CF178" s="7">
        <f>'[17]Plan de Acción-metas'!U32</f>
        <v>0</v>
      </c>
      <c r="CG178" s="7">
        <f>'[17]Plan de Acción-metas'!V32</f>
        <v>0</v>
      </c>
      <c r="CH178" s="7">
        <f>'[17]Plan de Acción-metas'!W32</f>
        <v>0</v>
      </c>
      <c r="CI178" s="7">
        <f>'[17]Plan de Acción-metas'!X32</f>
        <v>0</v>
      </c>
      <c r="CJ178" s="7">
        <f>'[17]Plan de Acción-metas'!Y32</f>
        <v>0</v>
      </c>
      <c r="CK178" s="7">
        <f>'[17]Plan de Acción-metas'!Z32</f>
        <v>0</v>
      </c>
      <c r="CL178" s="7">
        <f>'[17]Plan de Acción-metas'!AA32</f>
        <v>0</v>
      </c>
      <c r="CM178" s="7">
        <f>'[17]Plan de Acción-metas'!AB32</f>
        <v>0</v>
      </c>
      <c r="CN178" s="7">
        <f>'[17]Plan de Acción-metas'!AC32</f>
        <v>0</v>
      </c>
      <c r="CO178" s="7">
        <f>'[17]Plan de Acción-metas'!AD32</f>
        <v>0</v>
      </c>
      <c r="CP178" s="20">
        <f>'[17]Plan de Acción-metas'!AE32</f>
        <v>0</v>
      </c>
      <c r="CQ178" s="48">
        <f t="shared" si="74"/>
        <v>1971406448</v>
      </c>
      <c r="CR178" s="23">
        <f>'[17]Plan de Acción-metas'!AG32</f>
        <v>1131690000</v>
      </c>
      <c r="CS178" s="7">
        <f>'[17]Plan de Acción-metas'!AH32</f>
        <v>450000000</v>
      </c>
      <c r="CT178" s="7">
        <f>'[17]Plan de Acción-metas'!AI32</f>
        <v>0</v>
      </c>
      <c r="CU178" s="7">
        <f>'[17]Plan de Acción-metas'!AJ32</f>
        <v>0</v>
      </c>
      <c r="CV178" s="7">
        <f>'[17]Plan de Acción-metas'!AK32</f>
        <v>0</v>
      </c>
      <c r="CW178" s="7">
        <f>'[17]Plan de Acción-metas'!AL32</f>
        <v>0</v>
      </c>
      <c r="CX178" s="7">
        <f>'[17]Plan de Acción-metas'!AM32</f>
        <v>0</v>
      </c>
      <c r="CY178" s="7">
        <f>'[17]Plan de Acción-metas'!AN32</f>
        <v>0</v>
      </c>
      <c r="CZ178" s="7">
        <f>'[17]Plan de Acción-metas'!AO32</f>
        <v>0</v>
      </c>
      <c r="DA178" s="7">
        <f>'[17]Plan de Acción-metas'!AP32</f>
        <v>0</v>
      </c>
      <c r="DB178" s="7">
        <f>'[17]Plan de Acción-metas'!AQ32</f>
        <v>0</v>
      </c>
      <c r="DC178" s="7">
        <f>'[17]Plan de Acción-metas'!AR32</f>
        <v>0</v>
      </c>
      <c r="DD178" s="7">
        <f>'[17]Plan de Acción-metas'!AS32</f>
        <v>0</v>
      </c>
      <c r="DE178" s="20">
        <f>'[17]Plan de Acción-metas'!AT32</f>
        <v>0</v>
      </c>
      <c r="DF178" s="53">
        <f t="shared" si="75"/>
        <v>1581690000</v>
      </c>
      <c r="DG178" s="54">
        <f>'[17]Plan de Acción-metas'!AV32</f>
        <v>1581690000</v>
      </c>
      <c r="DH178" s="68">
        <f>'[17]Plan de Acción-metas'!AW32</f>
        <v>1581690000</v>
      </c>
      <c r="DI178" s="69">
        <f t="shared" si="69"/>
        <v>0.8023155253472114</v>
      </c>
      <c r="DJ178" s="63">
        <f t="shared" si="70"/>
        <v>0.8023155253472114</v>
      </c>
      <c r="DK178" s="64">
        <f t="shared" si="71"/>
        <v>0.8023155253472114</v>
      </c>
      <c r="DL178" s="25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8"/>
      <c r="ES178" s="8"/>
      <c r="ET178" s="8"/>
      <c r="EU178" s="9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8"/>
      <c r="GB178" s="8"/>
      <c r="GC178" s="8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8"/>
      <c r="HK178" s="8"/>
      <c r="HL178" s="70"/>
      <c r="HM178" s="72" t="str">
        <f>'[1]Plan Indicativo'!BL178</f>
        <v>Secretaría de Educación</v>
      </c>
    </row>
    <row r="179" spans="1:221" ht="105">
      <c r="A179" s="18">
        <f>'[1]Plan Indicativo'!A179</f>
        <v>171</v>
      </c>
      <c r="B179" s="4" t="str">
        <f>'[1]Plan Indicativo'!B179</f>
        <v>LE-1</v>
      </c>
      <c r="C179" s="5" t="str">
        <f>'[1]Plan Indicativo'!C179</f>
        <v>Territorio seguro que integra</v>
      </c>
      <c r="D179" s="5" t="str">
        <f>'[1]Plan Indicativo'!D179</f>
        <v>Educación</v>
      </c>
      <c r="E179" s="4">
        <f>'[1]Plan Indicativo'!E179</f>
        <v>22</v>
      </c>
      <c r="F179" s="6" t="str">
        <f>'[1]Plan Indicativo'!F179</f>
        <v>Disminuir la Pobreza multidimensional 10,2%</v>
      </c>
      <c r="G179" s="6" t="str">
        <f>'[1]Plan Indicativo'!G179</f>
        <v>Aumentar a 91% la tasa de cobertura neta en educación básica secundaria.</v>
      </c>
      <c r="H179" s="4" t="str">
        <f>'[1]Plan Indicativo'!H179</f>
        <v>040010009</v>
      </c>
      <c r="I179" s="6" t="str">
        <f>'[1]Plan Indicativo'!I179</f>
        <v>Tasa de cobertura neta en educación secundaria</v>
      </c>
      <c r="J179" s="4">
        <f>'[1]Plan Indicativo'!J179</f>
        <v>0.90259999999999996</v>
      </c>
      <c r="K179" s="4">
        <f>'[1]Plan Indicativo'!K179</f>
        <v>0.91</v>
      </c>
      <c r="L179" s="4" t="str">
        <f>'[1]Plan Indicativo'!L179</f>
        <v>2201</v>
      </c>
      <c r="M179" s="5" t="str">
        <f>'[1]Plan Indicativo'!M179</f>
        <v>Calidad, cobertura y fortalecimiento de la educación inicial, prescolar, básica y media (2201).</v>
      </c>
      <c r="N179" s="4" t="str">
        <f>'[1]Plan Indicativo'!N179</f>
        <v>2201030</v>
      </c>
      <c r="O179" s="6" t="str">
        <f>'[1]Plan Indicativo'!O179</f>
        <v>Beneficiar 3.000 estudiantes con oferta de modelos educativos flexibles y/o ciclos lectivos especiales integrados - CLEI para la atención en educación básica primaria, básica secundaria y media en las instituciones educativas oficiales del municipio.</v>
      </c>
      <c r="P179" s="4">
        <f>'[1]Plan Indicativo'!P179</f>
        <v>220103000</v>
      </c>
      <c r="Q179" s="6" t="str">
        <f>'[1]Plan Indicativo'!Q179</f>
        <v>Beneficiarios atendidos con modelos educativos flexibles (220103000)</v>
      </c>
      <c r="R179" s="4" t="str">
        <f>'[1]Plan Indicativo'!AC179</f>
        <v>No Acumulativa</v>
      </c>
      <c r="S179" s="4" t="str">
        <f>'[1]Plan Indicativo'!AD179</f>
        <v>4, 10</v>
      </c>
      <c r="T179" s="7">
        <f>'[1]Plan Indicativo'!R179</f>
        <v>2648</v>
      </c>
      <c r="U179" s="4" t="str">
        <f>'[1]Plan Indicativo'!S179</f>
        <v>Número</v>
      </c>
      <c r="V179" s="20">
        <f>'[1]Plan Indicativo'!T179</f>
        <v>3000</v>
      </c>
      <c r="W179" s="116">
        <f>'[1]Plan Indicativo'!U179</f>
        <v>3000</v>
      </c>
      <c r="X179" s="158">
        <f>'[1]Plan Indicativo'!V179</f>
        <v>0.25</v>
      </c>
      <c r="Y179" s="189">
        <f>'[1]Plan Indicativo'!W179</f>
        <v>2892</v>
      </c>
      <c r="Z179" s="158">
        <f>'[1]Plan Indicativo'!X179</f>
        <v>0.25</v>
      </c>
      <c r="AA179" s="113">
        <f>'[1]Plan Indicativo'!Y179</f>
        <v>3000</v>
      </c>
      <c r="AB179" s="158">
        <f>'[1]Plan Indicativo'!Z179</f>
        <v>0.25</v>
      </c>
      <c r="AC179" s="113">
        <f>'[1]Plan Indicativo'!AA179</f>
        <v>3000</v>
      </c>
      <c r="AD179" s="24">
        <f>'[1]Plan Indicativo'!AB179</f>
        <v>0.25</v>
      </c>
      <c r="AE179" s="116">
        <v>2573</v>
      </c>
      <c r="AF179" s="113">
        <f>'[17]Plan de Acción-metas'!O33</f>
        <v>2892</v>
      </c>
      <c r="AG179" s="113"/>
      <c r="AH179" s="259"/>
      <c r="AI179" s="11">
        <f t="shared" si="78"/>
        <v>0.85766666666666669</v>
      </c>
      <c r="AJ179" s="99">
        <f t="shared" si="52"/>
        <v>0.85766666666666669</v>
      </c>
      <c r="AK179" s="11">
        <f t="shared" si="56"/>
        <v>1</v>
      </c>
      <c r="AL179" s="75">
        <f t="shared" si="53"/>
        <v>1</v>
      </c>
      <c r="AM179" s="11">
        <f t="shared" si="57"/>
        <v>0</v>
      </c>
      <c r="AN179" s="75">
        <f t="shared" si="54"/>
        <v>0</v>
      </c>
      <c r="AO179" s="11">
        <f t="shared" si="58"/>
        <v>0</v>
      </c>
      <c r="AP179" s="75">
        <f t="shared" si="55"/>
        <v>0</v>
      </c>
      <c r="AQ179" s="12">
        <f t="shared" si="59"/>
        <v>0.4644166666666667</v>
      </c>
      <c r="AR179" s="11">
        <f>+AVERAGE(AJ179,AL179,AN179,AP179)</f>
        <v>0.4644166666666667</v>
      </c>
      <c r="AS179" s="100">
        <f t="shared" si="61"/>
        <v>0.4644166666666667</v>
      </c>
      <c r="AT179" s="25">
        <v>134981316.66999999</v>
      </c>
      <c r="AU179" s="7">
        <v>21090299</v>
      </c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20"/>
      <c r="BH179" s="48">
        <f t="shared" si="62"/>
        <v>156071615.66999999</v>
      </c>
      <c r="BI179" s="23">
        <v>25166666.670000002</v>
      </c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20"/>
      <c r="BW179" s="53">
        <f t="shared" si="63"/>
        <v>25166666.670000002</v>
      </c>
      <c r="BX179" s="54">
        <v>25166666.670000002</v>
      </c>
      <c r="BY179" s="55">
        <v>25166666.670000002</v>
      </c>
      <c r="BZ179" s="62">
        <f t="shared" si="64"/>
        <v>0.16125076018443196</v>
      </c>
      <c r="CA179" s="63">
        <f t="shared" si="65"/>
        <v>0.16125076018443196</v>
      </c>
      <c r="CB179" s="64">
        <f t="shared" si="66"/>
        <v>0.16125076018443196</v>
      </c>
      <c r="CC179" s="23">
        <f>'[17]Plan de Acción-metas'!R33</f>
        <v>157500000</v>
      </c>
      <c r="CD179" s="7">
        <f>'[17]Plan de Acción-metas'!S33</f>
        <v>46561906</v>
      </c>
      <c r="CE179" s="7">
        <f>'[17]Plan de Acción-metas'!T33</f>
        <v>0</v>
      </c>
      <c r="CF179" s="7">
        <f>'[17]Plan de Acción-metas'!U33</f>
        <v>0</v>
      </c>
      <c r="CG179" s="7">
        <f>'[17]Plan de Acción-metas'!V33</f>
        <v>0</v>
      </c>
      <c r="CH179" s="7">
        <f>'[17]Plan de Acción-metas'!W33</f>
        <v>0</v>
      </c>
      <c r="CI179" s="7">
        <f>'[17]Plan de Acción-metas'!X33</f>
        <v>0</v>
      </c>
      <c r="CJ179" s="7">
        <f>'[17]Plan de Acción-metas'!Y33</f>
        <v>0</v>
      </c>
      <c r="CK179" s="7">
        <f>'[17]Plan de Acción-metas'!Z33</f>
        <v>0</v>
      </c>
      <c r="CL179" s="7">
        <f>'[17]Plan de Acción-metas'!AA33</f>
        <v>0</v>
      </c>
      <c r="CM179" s="7">
        <f>'[17]Plan de Acción-metas'!AB33</f>
        <v>0</v>
      </c>
      <c r="CN179" s="7">
        <f>'[17]Plan de Acción-metas'!AC33</f>
        <v>0</v>
      </c>
      <c r="CO179" s="7">
        <f>'[17]Plan de Acción-metas'!AD33</f>
        <v>0</v>
      </c>
      <c r="CP179" s="20">
        <f>'[17]Plan de Acción-metas'!AE33</f>
        <v>17500000</v>
      </c>
      <c r="CQ179" s="48">
        <f t="shared" si="74"/>
        <v>204061906</v>
      </c>
      <c r="CR179" s="23">
        <f>'[17]Plan de Acción-metas'!AG33</f>
        <v>68769695.670000002</v>
      </c>
      <c r="CS179" s="7">
        <f>'[17]Plan de Acción-metas'!AH33</f>
        <v>46561906</v>
      </c>
      <c r="CT179" s="7">
        <f>'[17]Plan de Acción-metas'!AI33</f>
        <v>0</v>
      </c>
      <c r="CU179" s="7">
        <f>'[17]Plan de Acción-metas'!AJ33</f>
        <v>0</v>
      </c>
      <c r="CV179" s="7">
        <f>'[17]Plan de Acción-metas'!AK33</f>
        <v>0</v>
      </c>
      <c r="CW179" s="7">
        <f>'[17]Plan de Acción-metas'!AL33</f>
        <v>0</v>
      </c>
      <c r="CX179" s="7">
        <f>'[17]Plan de Acción-metas'!AM33</f>
        <v>0</v>
      </c>
      <c r="CY179" s="7">
        <f>'[17]Plan de Acción-metas'!AN33</f>
        <v>0</v>
      </c>
      <c r="CZ179" s="7">
        <f>'[17]Plan de Acción-metas'!AO33</f>
        <v>0</v>
      </c>
      <c r="DA179" s="7">
        <f>'[17]Plan de Acción-metas'!AP33</f>
        <v>0</v>
      </c>
      <c r="DB179" s="7">
        <f>'[17]Plan de Acción-metas'!AQ33</f>
        <v>0</v>
      </c>
      <c r="DC179" s="7">
        <f>'[17]Plan de Acción-metas'!AR33</f>
        <v>0</v>
      </c>
      <c r="DD179" s="7">
        <f>'[17]Plan de Acción-metas'!AS33</f>
        <v>0</v>
      </c>
      <c r="DE179" s="20">
        <f>'[17]Plan de Acción-metas'!AT33</f>
        <v>1666666.67</v>
      </c>
      <c r="DF179" s="53">
        <f t="shared" si="75"/>
        <v>115331601.67</v>
      </c>
      <c r="DG179" s="54">
        <f>'[17]Plan de Acción-metas'!AV33</f>
        <v>115331601.67</v>
      </c>
      <c r="DH179" s="68">
        <f>'[17]Plan de Acción-metas'!AW33</f>
        <v>115331601.67</v>
      </c>
      <c r="DI179" s="69">
        <f t="shared" si="69"/>
        <v>0.56517947877052566</v>
      </c>
      <c r="DJ179" s="63">
        <f t="shared" si="70"/>
        <v>0.56517947877052566</v>
      </c>
      <c r="DK179" s="64">
        <f t="shared" si="71"/>
        <v>0.56517947877052566</v>
      </c>
      <c r="DL179" s="25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8"/>
      <c r="ES179" s="8"/>
      <c r="ET179" s="8"/>
      <c r="EU179" s="9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8"/>
      <c r="GB179" s="8"/>
      <c r="GC179" s="8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8"/>
      <c r="HK179" s="8"/>
      <c r="HL179" s="70"/>
      <c r="HM179" s="72" t="str">
        <f>'[1]Plan Indicativo'!BL179</f>
        <v>Secretaría de Educación</v>
      </c>
    </row>
    <row r="180" spans="1:221" ht="60">
      <c r="A180" s="18">
        <f>'[1]Plan Indicativo'!A180</f>
        <v>172</v>
      </c>
      <c r="B180" s="4" t="str">
        <f>'[1]Plan Indicativo'!B180</f>
        <v>LE-1</v>
      </c>
      <c r="C180" s="5" t="str">
        <f>'[1]Plan Indicativo'!C180</f>
        <v>Territorio seguro que integra</v>
      </c>
      <c r="D180" s="5" t="str">
        <f>'[1]Plan Indicativo'!D180</f>
        <v>Educación</v>
      </c>
      <c r="E180" s="4">
        <f>'[1]Plan Indicativo'!E180</f>
        <v>22</v>
      </c>
      <c r="F180" s="6" t="str">
        <f>'[1]Plan Indicativo'!F180</f>
        <v>Disminuir la Pobreza multidimensional 10,2%</v>
      </c>
      <c r="G180" s="6" t="str">
        <f>'[1]Plan Indicativo'!G180</f>
        <v>Aumentar a 91% la tasa de cobertura neta en educación básica secundaria.</v>
      </c>
      <c r="H180" s="4" t="str">
        <f>'[1]Plan Indicativo'!H180</f>
        <v>040010009</v>
      </c>
      <c r="I180" s="6" t="str">
        <f>'[1]Plan Indicativo'!I180</f>
        <v>Tasa de cobertura neta en educación secundaria</v>
      </c>
      <c r="J180" s="4">
        <f>'[1]Plan Indicativo'!J180</f>
        <v>0.90259999999999996</v>
      </c>
      <c r="K180" s="4">
        <f>'[1]Plan Indicativo'!K180</f>
        <v>0.91</v>
      </c>
      <c r="L180" s="4" t="str">
        <f>'[1]Plan Indicativo'!L180</f>
        <v>2201</v>
      </c>
      <c r="M180" s="5" t="str">
        <f>'[1]Plan Indicativo'!M180</f>
        <v>Calidad, cobertura y fortalecimiento de la educación inicial, prescolar, básica y media (2201).</v>
      </c>
      <c r="N180" s="4" t="str">
        <f>'[1]Plan Indicativo'!N180</f>
        <v>2201006</v>
      </c>
      <c r="O180" s="6" t="str">
        <f>'[1]Plan Indicativo'!O180</f>
        <v>Asistir tecnicamente a la Secretaría de Educación con macroprocesos fortalecidos</v>
      </c>
      <c r="P180" s="4">
        <f>'[1]Plan Indicativo'!P180</f>
        <v>220100600</v>
      </c>
      <c r="Q180" s="6" t="str">
        <f>'[1]Plan Indicativo'!Q180</f>
        <v>Entidades y organizaciones asistidas técnicamente (220100600)</v>
      </c>
      <c r="R180" s="4" t="str">
        <f>'[1]Plan Indicativo'!AC180</f>
        <v>No Acumulativa</v>
      </c>
      <c r="S180" s="4" t="str">
        <f>'[1]Plan Indicativo'!AD180</f>
        <v>4, 10</v>
      </c>
      <c r="T180" s="7">
        <f>'[1]Plan Indicativo'!R180</f>
        <v>1</v>
      </c>
      <c r="U180" s="4" t="str">
        <f>'[1]Plan Indicativo'!S180</f>
        <v>Número</v>
      </c>
      <c r="V180" s="20">
        <f>'[1]Plan Indicativo'!T180</f>
        <v>1</v>
      </c>
      <c r="W180" s="260">
        <f>'[1]Plan Indicativo'!U180</f>
        <v>1</v>
      </c>
      <c r="X180" s="158">
        <f>'[1]Plan Indicativo'!V180</f>
        <v>1</v>
      </c>
      <c r="Y180" s="189">
        <f>'[1]Plan Indicativo'!W180</f>
        <v>1</v>
      </c>
      <c r="Z180" s="158">
        <f>'[1]Plan Indicativo'!X180</f>
        <v>1</v>
      </c>
      <c r="AA180" s="113">
        <f>'[1]Plan Indicativo'!Y180</f>
        <v>1</v>
      </c>
      <c r="AB180" s="158">
        <f>'[1]Plan Indicativo'!Z180</f>
        <v>1</v>
      </c>
      <c r="AC180" s="113">
        <f>'[1]Plan Indicativo'!AA180</f>
        <v>1</v>
      </c>
      <c r="AD180" s="24">
        <f>'[1]Plan Indicativo'!AB180</f>
        <v>1</v>
      </c>
      <c r="AE180" s="260">
        <v>0.23</v>
      </c>
      <c r="AF180" s="261">
        <f>'[17]Plan de Acción-metas'!O34</f>
        <v>1</v>
      </c>
      <c r="AG180" s="261"/>
      <c r="AH180" s="262"/>
      <c r="AI180" s="11">
        <f t="shared" si="78"/>
        <v>0.23</v>
      </c>
      <c r="AJ180" s="99">
        <f t="shared" si="52"/>
        <v>0.23</v>
      </c>
      <c r="AK180" s="11">
        <f t="shared" si="56"/>
        <v>1</v>
      </c>
      <c r="AL180" s="75">
        <f t="shared" si="53"/>
        <v>1</v>
      </c>
      <c r="AM180" s="11">
        <f t="shared" si="57"/>
        <v>0</v>
      </c>
      <c r="AN180" s="75">
        <f t="shared" si="54"/>
        <v>0</v>
      </c>
      <c r="AO180" s="11">
        <f t="shared" si="58"/>
        <v>0</v>
      </c>
      <c r="AP180" s="75">
        <f t="shared" si="55"/>
        <v>0</v>
      </c>
      <c r="AQ180" s="12">
        <f t="shared" si="59"/>
        <v>0.3075</v>
      </c>
      <c r="AR180" s="11">
        <f>+AVERAGE(AJ180,AL180,AN180,AP180)</f>
        <v>0.3075</v>
      </c>
      <c r="AS180" s="100">
        <f t="shared" si="61"/>
        <v>0.3075</v>
      </c>
      <c r="AT180" s="25">
        <v>2984930302.3299999</v>
      </c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20"/>
      <c r="BH180" s="48">
        <f t="shared" si="62"/>
        <v>2984930302.3299999</v>
      </c>
      <c r="BI180" s="23">
        <v>2617969326.3699999</v>
      </c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20"/>
      <c r="BW180" s="53">
        <f t="shared" si="63"/>
        <v>2617969326.3699999</v>
      </c>
      <c r="BX180" s="54">
        <v>2617969326.3699999</v>
      </c>
      <c r="BY180" s="55">
        <v>2589952659.6999998</v>
      </c>
      <c r="BZ180" s="62">
        <f t="shared" si="64"/>
        <v>0.87706212916477322</v>
      </c>
      <c r="CA180" s="63">
        <f t="shared" si="65"/>
        <v>0.87706212916477322</v>
      </c>
      <c r="CB180" s="64">
        <f t="shared" si="66"/>
        <v>0.86767609202744689</v>
      </c>
      <c r="CC180" s="23">
        <f>'[17]Plan de Acción-metas'!R34</f>
        <v>5518339145.6400003</v>
      </c>
      <c r="CD180" s="7">
        <f>'[17]Plan de Acción-metas'!S34</f>
        <v>0</v>
      </c>
      <c r="CE180" s="7">
        <f>'[17]Plan de Acción-metas'!T34</f>
        <v>0</v>
      </c>
      <c r="CF180" s="7">
        <f>'[17]Plan de Acción-metas'!U34</f>
        <v>0</v>
      </c>
      <c r="CG180" s="7">
        <f>'[17]Plan de Acción-metas'!V34</f>
        <v>0</v>
      </c>
      <c r="CH180" s="7">
        <f>'[17]Plan de Acción-metas'!W34</f>
        <v>0</v>
      </c>
      <c r="CI180" s="7">
        <f>'[17]Plan de Acción-metas'!X34</f>
        <v>0</v>
      </c>
      <c r="CJ180" s="7">
        <f>'[17]Plan de Acción-metas'!Y34</f>
        <v>0</v>
      </c>
      <c r="CK180" s="7">
        <f>'[17]Plan de Acción-metas'!Z34</f>
        <v>0</v>
      </c>
      <c r="CL180" s="7">
        <f>'[17]Plan de Acción-metas'!AA34</f>
        <v>0</v>
      </c>
      <c r="CM180" s="7">
        <f>'[17]Plan de Acción-metas'!AB34</f>
        <v>0</v>
      </c>
      <c r="CN180" s="7">
        <f>'[17]Plan de Acción-metas'!AC34</f>
        <v>0</v>
      </c>
      <c r="CO180" s="7">
        <f>'[17]Plan de Acción-metas'!AD34</f>
        <v>0</v>
      </c>
      <c r="CP180" s="20">
        <f>'[17]Plan de Acción-metas'!AE34</f>
        <v>928383534.94000006</v>
      </c>
      <c r="CQ180" s="48">
        <f t="shared" si="74"/>
        <v>5518339145.6400003</v>
      </c>
      <c r="CR180" s="23">
        <f>'[17]Plan de Acción-metas'!AG34</f>
        <v>4551706391.8499994</v>
      </c>
      <c r="CS180" s="7">
        <f>'[17]Plan de Acción-metas'!AH34</f>
        <v>0</v>
      </c>
      <c r="CT180" s="7">
        <f>'[17]Plan de Acción-metas'!AI34</f>
        <v>0</v>
      </c>
      <c r="CU180" s="7">
        <f>'[17]Plan de Acción-metas'!AJ34</f>
        <v>0</v>
      </c>
      <c r="CV180" s="7">
        <f>'[17]Plan de Acción-metas'!AK34</f>
        <v>0</v>
      </c>
      <c r="CW180" s="7">
        <f>'[17]Plan de Acción-metas'!AL34</f>
        <v>0</v>
      </c>
      <c r="CX180" s="7">
        <f>'[17]Plan de Acción-metas'!AM34</f>
        <v>0</v>
      </c>
      <c r="CY180" s="7">
        <f>'[17]Plan de Acción-metas'!AN34</f>
        <v>0</v>
      </c>
      <c r="CZ180" s="7">
        <f>'[17]Plan de Acción-metas'!AO34</f>
        <v>0</v>
      </c>
      <c r="DA180" s="7">
        <f>'[17]Plan de Acción-metas'!AP34</f>
        <v>0</v>
      </c>
      <c r="DB180" s="7">
        <f>'[17]Plan de Acción-metas'!AQ34</f>
        <v>0</v>
      </c>
      <c r="DC180" s="7">
        <f>'[17]Plan de Acción-metas'!AR34</f>
        <v>0</v>
      </c>
      <c r="DD180" s="7">
        <f>'[17]Plan de Acción-metas'!AS34</f>
        <v>0</v>
      </c>
      <c r="DE180" s="20">
        <f>'[17]Plan de Acción-metas'!AT34</f>
        <v>745171391.86000001</v>
      </c>
      <c r="DF180" s="53">
        <f t="shared" si="75"/>
        <v>4551706391.8499994</v>
      </c>
      <c r="DG180" s="54">
        <f>'[17]Plan de Acción-metas'!AV34</f>
        <v>4551706391.8499994</v>
      </c>
      <c r="DH180" s="68">
        <f>'[17]Plan de Acción-metas'!AW34</f>
        <v>4513474725.1999998</v>
      </c>
      <c r="DI180" s="69">
        <f t="shared" si="69"/>
        <v>0.82483266644571307</v>
      </c>
      <c r="DJ180" s="63">
        <f t="shared" si="70"/>
        <v>0.82483266644571307</v>
      </c>
      <c r="DK180" s="64">
        <f t="shared" si="71"/>
        <v>0.81790455535268491</v>
      </c>
      <c r="DL180" s="25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8"/>
      <c r="ES180" s="8"/>
      <c r="ET180" s="8"/>
      <c r="EU180" s="9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8"/>
      <c r="GB180" s="8"/>
      <c r="GC180" s="8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8"/>
      <c r="HK180" s="8"/>
      <c r="HL180" s="70"/>
      <c r="HM180" s="72" t="str">
        <f>'[1]Plan Indicativo'!BL180</f>
        <v>Secretaría de Educación</v>
      </c>
    </row>
    <row r="181" spans="1:221" ht="75">
      <c r="A181" s="18">
        <f>'[1]Plan Indicativo'!A181</f>
        <v>173</v>
      </c>
      <c r="B181" s="4" t="str">
        <f>'[1]Plan Indicativo'!B181</f>
        <v>LE-1</v>
      </c>
      <c r="C181" s="5" t="str">
        <f>'[1]Plan Indicativo'!C181</f>
        <v>Territorio seguro que integra</v>
      </c>
      <c r="D181" s="5" t="str">
        <f>'[1]Plan Indicativo'!D181</f>
        <v>Educación</v>
      </c>
      <c r="E181" s="4">
        <f>'[1]Plan Indicativo'!E181</f>
        <v>22</v>
      </c>
      <c r="F181" s="6" t="str">
        <f>'[1]Plan Indicativo'!F181</f>
        <v>Disminuir la Pobreza multidimensional 10,2%</v>
      </c>
      <c r="G181" s="6" t="str">
        <f>'[1]Plan Indicativo'!G181</f>
        <v>Aumentar a 91% la tasa de cobertura neta en educación básica secundaria.</v>
      </c>
      <c r="H181" s="4" t="str">
        <f>'[1]Plan Indicativo'!H181</f>
        <v>040010009</v>
      </c>
      <c r="I181" s="6" t="str">
        <f>'[1]Plan Indicativo'!I181</f>
        <v>Tasa de cobertura neta en educación secundaria</v>
      </c>
      <c r="J181" s="4">
        <f>'[1]Plan Indicativo'!J181</f>
        <v>0.90259999999999996</v>
      </c>
      <c r="K181" s="4">
        <f>'[1]Plan Indicativo'!K181</f>
        <v>0.91</v>
      </c>
      <c r="L181" s="4" t="str">
        <f>'[1]Plan Indicativo'!L181</f>
        <v>2201</v>
      </c>
      <c r="M181" s="5" t="str">
        <f>'[1]Plan Indicativo'!M181</f>
        <v>Calidad, cobertura y fortalecimiento de la educación inicial, prescolar, básica y media (2201).</v>
      </c>
      <c r="N181" s="4" t="str">
        <f>'[1]Plan Indicativo'!N181</f>
        <v>2201050</v>
      </c>
      <c r="O181" s="6" t="str">
        <f>'[1]Plan Indicativo'!O181</f>
        <v>Beneficiar 72.000 estudiantes de instituciones educativas oficiales con acceso a contenidos web en el establecimiento educativo mediante servicio de conectividad.</v>
      </c>
      <c r="P181" s="4">
        <f>'[1]Plan Indicativo'!P181</f>
        <v>220105000</v>
      </c>
      <c r="Q181" s="6" t="str">
        <f>'[1]Plan Indicativo'!Q181</f>
        <v>Estudiantes con acceso a contenidos web en el establecimiento educativo (220105000)</v>
      </c>
      <c r="R181" s="4" t="str">
        <f>'[1]Plan Indicativo'!AC181</f>
        <v>No Acumulativa</v>
      </c>
      <c r="S181" s="4" t="str">
        <f>'[1]Plan Indicativo'!AD181</f>
        <v>4, 10</v>
      </c>
      <c r="T181" s="7">
        <f>'[1]Plan Indicativo'!R181</f>
        <v>945</v>
      </c>
      <c r="U181" s="4" t="str">
        <f>'[1]Plan Indicativo'!S181</f>
        <v>Número</v>
      </c>
      <c r="V181" s="20">
        <f>'[1]Plan Indicativo'!T181</f>
        <v>72000</v>
      </c>
      <c r="W181" s="116">
        <f>'[1]Plan Indicativo'!U181</f>
        <v>72000</v>
      </c>
      <c r="X181" s="158">
        <f>'[1]Plan Indicativo'!V181</f>
        <v>0.25</v>
      </c>
      <c r="Y181" s="189">
        <f>'[1]Plan Indicativo'!W181</f>
        <v>70272</v>
      </c>
      <c r="Z181" s="158">
        <f>'[1]Plan Indicativo'!X181</f>
        <v>0.25</v>
      </c>
      <c r="AA181" s="113">
        <f>'[1]Plan Indicativo'!Y181</f>
        <v>72000</v>
      </c>
      <c r="AB181" s="158">
        <f>'[1]Plan Indicativo'!Z181</f>
        <v>0.25</v>
      </c>
      <c r="AC181" s="113">
        <f>'[1]Plan Indicativo'!AA181</f>
        <v>72000</v>
      </c>
      <c r="AD181" s="24">
        <f>'[1]Plan Indicativo'!AB181</f>
        <v>0.25</v>
      </c>
      <c r="AE181" s="116">
        <v>69161</v>
      </c>
      <c r="AF181" s="113">
        <f>'[17]Plan de Acción-metas'!O35</f>
        <v>70272</v>
      </c>
      <c r="AG181" s="113"/>
      <c r="AH181" s="259"/>
      <c r="AI181" s="11">
        <f t="shared" si="78"/>
        <v>0.96056944444444448</v>
      </c>
      <c r="AJ181" s="99">
        <f t="shared" si="52"/>
        <v>0.96056944444444448</v>
      </c>
      <c r="AK181" s="11">
        <f t="shared" si="56"/>
        <v>1</v>
      </c>
      <c r="AL181" s="75">
        <f t="shared" si="53"/>
        <v>1</v>
      </c>
      <c r="AM181" s="11">
        <f t="shared" si="57"/>
        <v>0</v>
      </c>
      <c r="AN181" s="75">
        <f t="shared" si="54"/>
        <v>0</v>
      </c>
      <c r="AO181" s="11">
        <f t="shared" si="58"/>
        <v>0</v>
      </c>
      <c r="AP181" s="75">
        <f t="shared" si="55"/>
        <v>0</v>
      </c>
      <c r="AQ181" s="12">
        <f t="shared" si="59"/>
        <v>0.49014236111111109</v>
      </c>
      <c r="AR181" s="11">
        <f>+AVERAGE(AJ181,AL181,AN181,AP181)</f>
        <v>0.49014236111111109</v>
      </c>
      <c r="AS181" s="100">
        <f t="shared" si="61"/>
        <v>0.49014236111111109</v>
      </c>
      <c r="AT181" s="25">
        <v>2408969271.1999998</v>
      </c>
      <c r="AU181" s="7">
        <v>907070044</v>
      </c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20"/>
      <c r="BH181" s="48">
        <f t="shared" si="62"/>
        <v>3316039315.1999998</v>
      </c>
      <c r="BI181" s="23">
        <v>1767657137</v>
      </c>
      <c r="BJ181" s="7">
        <v>907070044</v>
      </c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20"/>
      <c r="BW181" s="53">
        <f t="shared" si="63"/>
        <v>2674727181</v>
      </c>
      <c r="BX181" s="54">
        <v>2674727181</v>
      </c>
      <c r="BY181" s="55">
        <v>2674727181</v>
      </c>
      <c r="BZ181" s="62">
        <f t="shared" si="64"/>
        <v>0.80660297624929689</v>
      </c>
      <c r="CA181" s="63">
        <f t="shared" si="65"/>
        <v>0.80660297624929689</v>
      </c>
      <c r="CB181" s="64">
        <f t="shared" si="66"/>
        <v>0.80660297624929689</v>
      </c>
      <c r="CC181" s="23">
        <f>'[17]Plan de Acción-metas'!R35</f>
        <v>4321058142.3100004</v>
      </c>
      <c r="CD181" s="7">
        <f>'[17]Plan de Acción-metas'!S35</f>
        <v>880538463</v>
      </c>
      <c r="CE181" s="7">
        <f>'[17]Plan de Acción-metas'!T35</f>
        <v>0</v>
      </c>
      <c r="CF181" s="7">
        <f>'[17]Plan de Acción-metas'!U35</f>
        <v>0</v>
      </c>
      <c r="CG181" s="7">
        <f>'[17]Plan de Acción-metas'!V35</f>
        <v>0</v>
      </c>
      <c r="CH181" s="7">
        <f>'[17]Plan de Acción-metas'!W35</f>
        <v>0</v>
      </c>
      <c r="CI181" s="7">
        <f>'[17]Plan de Acción-metas'!X35</f>
        <v>0</v>
      </c>
      <c r="CJ181" s="7">
        <f>'[17]Plan de Acción-metas'!Y35</f>
        <v>0</v>
      </c>
      <c r="CK181" s="7">
        <f>'[17]Plan de Acción-metas'!Z35</f>
        <v>0</v>
      </c>
      <c r="CL181" s="7">
        <f>'[17]Plan de Acción-metas'!AA35</f>
        <v>0</v>
      </c>
      <c r="CM181" s="7">
        <f>'[17]Plan de Acción-metas'!AB35</f>
        <v>0</v>
      </c>
      <c r="CN181" s="7">
        <f>'[17]Plan de Acción-metas'!AC35</f>
        <v>0</v>
      </c>
      <c r="CO181" s="7">
        <f>'[17]Plan de Acción-metas'!AD35</f>
        <v>0</v>
      </c>
      <c r="CP181" s="20">
        <f>'[17]Plan de Acción-metas'!AE35</f>
        <v>0</v>
      </c>
      <c r="CQ181" s="48">
        <f t="shared" si="74"/>
        <v>5201596605.3100004</v>
      </c>
      <c r="CR181" s="23">
        <f>'[17]Plan de Acción-metas'!AG35</f>
        <v>3852914447</v>
      </c>
      <c r="CS181" s="7">
        <f>'[17]Plan de Acción-metas'!AH35</f>
        <v>880538463</v>
      </c>
      <c r="CT181" s="7">
        <f>'[17]Plan de Acción-metas'!AI35</f>
        <v>0</v>
      </c>
      <c r="CU181" s="7">
        <f>'[17]Plan de Acción-metas'!AJ35</f>
        <v>0</v>
      </c>
      <c r="CV181" s="7">
        <f>'[17]Plan de Acción-metas'!AK35</f>
        <v>0</v>
      </c>
      <c r="CW181" s="7">
        <f>'[17]Plan de Acción-metas'!AL35</f>
        <v>0</v>
      </c>
      <c r="CX181" s="7">
        <f>'[17]Plan de Acción-metas'!AM35</f>
        <v>0</v>
      </c>
      <c r="CY181" s="7">
        <f>'[17]Plan de Acción-metas'!AN35</f>
        <v>0</v>
      </c>
      <c r="CZ181" s="7">
        <f>'[17]Plan de Acción-metas'!AO35</f>
        <v>0</v>
      </c>
      <c r="DA181" s="7">
        <f>'[17]Plan de Acción-metas'!AP35</f>
        <v>0</v>
      </c>
      <c r="DB181" s="7">
        <f>'[17]Plan de Acción-metas'!AQ35</f>
        <v>0</v>
      </c>
      <c r="DC181" s="7">
        <f>'[17]Plan de Acción-metas'!AR35</f>
        <v>0</v>
      </c>
      <c r="DD181" s="7">
        <f>'[17]Plan de Acción-metas'!AS35</f>
        <v>0</v>
      </c>
      <c r="DE181" s="20">
        <f>'[17]Plan de Acción-metas'!AT35</f>
        <v>0</v>
      </c>
      <c r="DF181" s="53">
        <f t="shared" si="75"/>
        <v>4733452910</v>
      </c>
      <c r="DG181" s="54">
        <f>'[17]Plan de Acción-metas'!AV35</f>
        <v>4733452910</v>
      </c>
      <c r="DH181" s="68">
        <f>'[17]Plan de Acción-metas'!AW35</f>
        <v>4733452910</v>
      </c>
      <c r="DI181" s="69">
        <f t="shared" si="69"/>
        <v>0.90999999984002977</v>
      </c>
      <c r="DJ181" s="63">
        <f t="shared" si="70"/>
        <v>0.90999999984002977</v>
      </c>
      <c r="DK181" s="64">
        <f t="shared" si="71"/>
        <v>0.90999999984002977</v>
      </c>
      <c r="DL181" s="25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8"/>
      <c r="ES181" s="8"/>
      <c r="ET181" s="8"/>
      <c r="EU181" s="9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8"/>
      <c r="GB181" s="8"/>
      <c r="GC181" s="8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7"/>
      <c r="HH181" s="7"/>
      <c r="HI181" s="7"/>
      <c r="HJ181" s="8"/>
      <c r="HK181" s="8"/>
      <c r="HL181" s="70"/>
      <c r="HM181" s="72" t="str">
        <f>'[1]Plan Indicativo'!BL181</f>
        <v>Secretaría de Educación</v>
      </c>
    </row>
    <row r="182" spans="1:221" ht="60">
      <c r="A182" s="18">
        <f>'[1]Plan Indicativo'!A182</f>
        <v>174</v>
      </c>
      <c r="B182" s="4" t="str">
        <f>'[1]Plan Indicativo'!B182</f>
        <v>LE-1</v>
      </c>
      <c r="C182" s="5" t="str">
        <f>'[1]Plan Indicativo'!C182</f>
        <v>Territorio seguro que integra</v>
      </c>
      <c r="D182" s="5" t="str">
        <f>'[1]Plan Indicativo'!D182</f>
        <v>Educación</v>
      </c>
      <c r="E182" s="4">
        <f>'[1]Plan Indicativo'!E182</f>
        <v>22</v>
      </c>
      <c r="F182" s="6" t="str">
        <f>'[1]Plan Indicativo'!F182</f>
        <v>Disminuir la Pobreza multidimensional 10,2%</v>
      </c>
      <c r="G182" s="6" t="str">
        <f>'[1]Plan Indicativo'!G182</f>
        <v>Aumentar a 60% la tasa de cobertura neta en educación media.</v>
      </c>
      <c r="H182" s="4" t="str">
        <f>'[1]Plan Indicativo'!H182</f>
        <v>040010010</v>
      </c>
      <c r="I182" s="6" t="str">
        <f>'[1]Plan Indicativo'!I182</f>
        <v>Tasa de cobertura neta en educación media.</v>
      </c>
      <c r="J182" s="4">
        <f>'[1]Plan Indicativo'!J182</f>
        <v>0.58589999999999998</v>
      </c>
      <c r="K182" s="4">
        <f>'[1]Plan Indicativo'!K182</f>
        <v>0.6</v>
      </c>
      <c r="L182" s="4" t="str">
        <f>'[1]Plan Indicativo'!L182</f>
        <v>2201</v>
      </c>
      <c r="M182" s="5" t="str">
        <f>'[1]Plan Indicativo'!M182</f>
        <v>Calidad, cobertura y fortalecimiento de la educación inicial, prescolar, básica y media (2201).</v>
      </c>
      <c r="N182" s="4" t="str">
        <f>'[1]Plan Indicativo'!N182</f>
        <v>2201070</v>
      </c>
      <c r="O182" s="6" t="str">
        <f>'[1]Plan Indicativo'!O182</f>
        <v>Dotar 15 ambientes de aprendizaje en el desarrollo de laboratorios especializados de las instituciones educativas oficiales con equipos tecnológicos.</v>
      </c>
      <c r="P182" s="4">
        <f>'[1]Plan Indicativo'!P182</f>
        <v>220107000</v>
      </c>
      <c r="Q182" s="6" t="str">
        <f>'[1]Plan Indicativo'!Q182</f>
        <v>Ambientes de aprendizaje dotados (220107000)</v>
      </c>
      <c r="R182" s="4" t="str">
        <f>'[1]Plan Indicativo'!AC182</f>
        <v>Acumulativa</v>
      </c>
      <c r="S182" s="4" t="str">
        <f>'[1]Plan Indicativo'!AD182</f>
        <v>4, 10</v>
      </c>
      <c r="T182" s="7">
        <f>'[1]Plan Indicativo'!R182</f>
        <v>11</v>
      </c>
      <c r="U182" s="4" t="str">
        <f>'[1]Plan Indicativo'!S182</f>
        <v>Número</v>
      </c>
      <c r="V182" s="20">
        <f>'[1]Plan Indicativo'!T182</f>
        <v>15</v>
      </c>
      <c r="W182" s="116">
        <f>'[1]Plan Indicativo'!U182</f>
        <v>0</v>
      </c>
      <c r="X182" s="158">
        <f>'[1]Plan Indicativo'!V182</f>
        <v>0</v>
      </c>
      <c r="Y182" s="189">
        <f>'[1]Plan Indicativo'!W182</f>
        <v>7</v>
      </c>
      <c r="Z182" s="158">
        <f>'[1]Plan Indicativo'!X182</f>
        <v>0.46666666666666667</v>
      </c>
      <c r="AA182" s="113">
        <f>'[1]Plan Indicativo'!Y182</f>
        <v>3</v>
      </c>
      <c r="AB182" s="158">
        <f>'[1]Plan Indicativo'!Z182</f>
        <v>0.2</v>
      </c>
      <c r="AC182" s="113">
        <f>'[1]Plan Indicativo'!AA182</f>
        <v>5</v>
      </c>
      <c r="AD182" s="24">
        <f>'[1]Plan Indicativo'!AB182</f>
        <v>0.33333333333333331</v>
      </c>
      <c r="AE182" s="116">
        <v>0</v>
      </c>
      <c r="AF182" s="113">
        <f>'[17]Plan de Acción-metas'!O36</f>
        <v>7</v>
      </c>
      <c r="AG182" s="113"/>
      <c r="AH182" s="259"/>
      <c r="AI182" s="11" t="str">
        <f t="shared" si="78"/>
        <v xml:space="preserve"> -</v>
      </c>
      <c r="AJ182" s="99" t="str">
        <f t="shared" si="52"/>
        <v xml:space="preserve"> -</v>
      </c>
      <c r="AK182" s="11">
        <f t="shared" si="56"/>
        <v>1</v>
      </c>
      <c r="AL182" s="75">
        <f t="shared" si="53"/>
        <v>1</v>
      </c>
      <c r="AM182" s="11">
        <f t="shared" si="57"/>
        <v>0</v>
      </c>
      <c r="AN182" s="75">
        <f t="shared" si="54"/>
        <v>0</v>
      </c>
      <c r="AO182" s="11">
        <f t="shared" si="58"/>
        <v>0</v>
      </c>
      <c r="AP182" s="75">
        <f t="shared" si="55"/>
        <v>0</v>
      </c>
      <c r="AQ182" s="12">
        <f t="shared" si="59"/>
        <v>0.46666666666666667</v>
      </c>
      <c r="AR182" s="11">
        <f>+SUM(AE182:AH182)/V182</f>
        <v>0.46666666666666667</v>
      </c>
      <c r="AS182" s="100">
        <f t="shared" si="61"/>
        <v>0.46666666666666667</v>
      </c>
      <c r="AT182" s="25">
        <v>812400000</v>
      </c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20"/>
      <c r="BH182" s="48">
        <f t="shared" si="62"/>
        <v>812400000</v>
      </c>
      <c r="BI182" s="23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20"/>
      <c r="BW182" s="53">
        <f t="shared" si="63"/>
        <v>0</v>
      </c>
      <c r="BX182" s="54">
        <v>0</v>
      </c>
      <c r="BY182" s="55">
        <v>0</v>
      </c>
      <c r="BZ182" s="62">
        <f t="shared" si="64"/>
        <v>0</v>
      </c>
      <c r="CA182" s="63" t="str">
        <f t="shared" si="65"/>
        <v>0,0%</v>
      </c>
      <c r="CB182" s="64" t="str">
        <f t="shared" si="66"/>
        <v>0,0%</v>
      </c>
      <c r="CC182" s="23">
        <f>'[17]Plan de Acción-metas'!R36</f>
        <v>2035369442.9999998</v>
      </c>
      <c r="CD182" s="7">
        <f>'[17]Plan de Acción-metas'!S36</f>
        <v>0</v>
      </c>
      <c r="CE182" s="7">
        <f>'[17]Plan de Acción-metas'!T36</f>
        <v>0</v>
      </c>
      <c r="CF182" s="7">
        <f>'[17]Plan de Acción-metas'!U36</f>
        <v>0</v>
      </c>
      <c r="CG182" s="7">
        <f>'[17]Plan de Acción-metas'!V36</f>
        <v>0</v>
      </c>
      <c r="CH182" s="7">
        <f>'[17]Plan de Acción-metas'!W36</f>
        <v>0</v>
      </c>
      <c r="CI182" s="7">
        <f>'[17]Plan de Acción-metas'!X36</f>
        <v>0</v>
      </c>
      <c r="CJ182" s="7">
        <f>'[17]Plan de Acción-metas'!Y36</f>
        <v>0</v>
      </c>
      <c r="CK182" s="7">
        <f>'[17]Plan de Acción-metas'!Z36</f>
        <v>0</v>
      </c>
      <c r="CL182" s="7">
        <f>'[17]Plan de Acción-metas'!AA36</f>
        <v>0</v>
      </c>
      <c r="CM182" s="7">
        <f>'[17]Plan de Acción-metas'!AB36</f>
        <v>0</v>
      </c>
      <c r="CN182" s="7">
        <f>'[17]Plan de Acción-metas'!AC36</f>
        <v>0</v>
      </c>
      <c r="CO182" s="7">
        <f>'[17]Plan de Acción-metas'!AD36</f>
        <v>348326669.13999999</v>
      </c>
      <c r="CP182" s="20">
        <f>'[17]Plan de Acción-metas'!AE36</f>
        <v>348326669.13999999</v>
      </c>
      <c r="CQ182" s="48">
        <f t="shared" si="74"/>
        <v>2383696112.1399999</v>
      </c>
      <c r="CR182" s="23">
        <f>'[17]Plan de Acción-metas'!AG36</f>
        <v>1793710734.46</v>
      </c>
      <c r="CS182" s="7">
        <f>'[17]Plan de Acción-metas'!AH36</f>
        <v>0</v>
      </c>
      <c r="CT182" s="7">
        <f>'[17]Plan de Acción-metas'!AI36</f>
        <v>0</v>
      </c>
      <c r="CU182" s="7">
        <f>'[17]Plan de Acción-metas'!AJ36</f>
        <v>0</v>
      </c>
      <c r="CV182" s="7">
        <f>'[17]Plan de Acción-metas'!AK36</f>
        <v>0</v>
      </c>
      <c r="CW182" s="7">
        <f>'[17]Plan de Acción-metas'!AL36</f>
        <v>0</v>
      </c>
      <c r="CX182" s="7">
        <f>'[17]Plan de Acción-metas'!AM36</f>
        <v>0</v>
      </c>
      <c r="CY182" s="7">
        <f>'[17]Plan de Acción-metas'!AN36</f>
        <v>0</v>
      </c>
      <c r="CZ182" s="7">
        <f>'[17]Plan de Acción-metas'!AO36</f>
        <v>0</v>
      </c>
      <c r="DA182" s="7">
        <f>'[17]Plan de Acción-metas'!AP36</f>
        <v>0</v>
      </c>
      <c r="DB182" s="7">
        <f>'[17]Plan de Acción-metas'!AQ36</f>
        <v>0</v>
      </c>
      <c r="DC182" s="7">
        <f>'[17]Plan de Acción-metas'!AR36</f>
        <v>0</v>
      </c>
      <c r="DD182" s="7">
        <f>'[17]Plan de Acción-metas'!AS36</f>
        <v>0</v>
      </c>
      <c r="DE182" s="20">
        <f>'[17]Plan de Acción-metas'!AT36</f>
        <v>0</v>
      </c>
      <c r="DF182" s="53">
        <f t="shared" si="75"/>
        <v>1793710734.46</v>
      </c>
      <c r="DG182" s="54">
        <f>'[17]Plan de Acción-metas'!AV36</f>
        <v>0</v>
      </c>
      <c r="DH182" s="68">
        <f>'[17]Plan de Acción-metas'!AW36</f>
        <v>0</v>
      </c>
      <c r="DI182" s="69">
        <f t="shared" si="69"/>
        <v>0.75249136218528656</v>
      </c>
      <c r="DJ182" s="63">
        <f t="shared" si="70"/>
        <v>0</v>
      </c>
      <c r="DK182" s="64" t="str">
        <f t="shared" si="71"/>
        <v>0,0%</v>
      </c>
      <c r="DL182" s="25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8"/>
      <c r="ES182" s="8"/>
      <c r="ET182" s="8"/>
      <c r="EU182" s="9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8"/>
      <c r="GB182" s="8"/>
      <c r="GC182" s="8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/>
      <c r="GS182" s="7"/>
      <c r="GT182" s="7"/>
      <c r="GU182" s="7"/>
      <c r="GV182" s="7"/>
      <c r="GW182" s="7"/>
      <c r="GX182" s="7"/>
      <c r="GY182" s="7"/>
      <c r="GZ182" s="7"/>
      <c r="HA182" s="7"/>
      <c r="HB182" s="7"/>
      <c r="HC182" s="7"/>
      <c r="HD182" s="7"/>
      <c r="HE182" s="7"/>
      <c r="HF182" s="7"/>
      <c r="HG182" s="7"/>
      <c r="HH182" s="7"/>
      <c r="HI182" s="7"/>
      <c r="HJ182" s="8"/>
      <c r="HK182" s="8"/>
      <c r="HL182" s="70"/>
      <c r="HM182" s="72" t="str">
        <f>'[1]Plan Indicativo'!BL182</f>
        <v>Secretaría de Educación</v>
      </c>
    </row>
    <row r="183" spans="1:221" ht="60">
      <c r="A183" s="18">
        <f>'[1]Plan Indicativo'!A183</f>
        <v>175</v>
      </c>
      <c r="B183" s="4" t="str">
        <f>'[1]Plan Indicativo'!B183</f>
        <v>LE-1</v>
      </c>
      <c r="C183" s="5" t="str">
        <f>'[1]Plan Indicativo'!C183</f>
        <v>Territorio seguro que integra</v>
      </c>
      <c r="D183" s="5" t="str">
        <f>'[1]Plan Indicativo'!D183</f>
        <v>Educación</v>
      </c>
      <c r="E183" s="4">
        <f>'[1]Plan Indicativo'!E183</f>
        <v>22</v>
      </c>
      <c r="F183" s="6" t="str">
        <f>'[1]Plan Indicativo'!F183</f>
        <v>Disminuir la Pobreza multidimensional 10,2%</v>
      </c>
      <c r="G183" s="6" t="str">
        <f>'[1]Plan Indicativo'!G183</f>
        <v>Aumentar a 60% la tasa de cobertura neta en educación media.</v>
      </c>
      <c r="H183" s="4" t="str">
        <f>'[1]Plan Indicativo'!H183</f>
        <v>040010010</v>
      </c>
      <c r="I183" s="6" t="str">
        <f>'[1]Plan Indicativo'!I183</f>
        <v>Tasa de cobertura neta en educación media.</v>
      </c>
      <c r="J183" s="4">
        <f>'[1]Plan Indicativo'!J183</f>
        <v>0.58589999999999998</v>
      </c>
      <c r="K183" s="4">
        <f>'[1]Plan Indicativo'!K183</f>
        <v>0.6</v>
      </c>
      <c r="L183" s="4" t="str">
        <f>'[1]Plan Indicativo'!L183</f>
        <v>2201</v>
      </c>
      <c r="M183" s="5" t="str">
        <f>'[1]Plan Indicativo'!M183</f>
        <v>Calidad, cobertura y fortalecimiento de la educación inicial, prescolar, básica y media (2201).</v>
      </c>
      <c r="N183" s="4" t="str">
        <f>'[1]Plan Indicativo'!N183</f>
        <v>2201013</v>
      </c>
      <c r="O183" s="6" t="str">
        <f>'[1]Plan Indicativo'!O183</f>
        <v>Asistir técnicamente 150 establecimientos educativos oficiales y no oficiales con visitas y/o auditorias de inspección, vigilancia y control.</v>
      </c>
      <c r="P183" s="4">
        <f>'[1]Plan Indicativo'!P183</f>
        <v>220101300</v>
      </c>
      <c r="Q183" s="6" t="str">
        <f>'[1]Plan Indicativo'!Q183</f>
        <v>Entidades asistidas técnicamente (220101300)</v>
      </c>
      <c r="R183" s="4" t="str">
        <f>'[1]Plan Indicativo'!AC183</f>
        <v>Acumulativa</v>
      </c>
      <c r="S183" s="4" t="str">
        <f>'[1]Plan Indicativo'!AD183</f>
        <v>4, 10</v>
      </c>
      <c r="T183" s="7">
        <f>'[1]Plan Indicativo'!R183</f>
        <v>63</v>
      </c>
      <c r="U183" s="4" t="str">
        <f>'[1]Plan Indicativo'!S183</f>
        <v>Número</v>
      </c>
      <c r="V183" s="20">
        <f>'[1]Plan Indicativo'!T183</f>
        <v>150</v>
      </c>
      <c r="W183" s="116">
        <f>'[1]Plan Indicativo'!U183</f>
        <v>74</v>
      </c>
      <c r="X183" s="158">
        <f>'[1]Plan Indicativo'!V183</f>
        <v>0.49333333333333335</v>
      </c>
      <c r="Y183" s="189">
        <f>'[1]Plan Indicativo'!W183</f>
        <v>45</v>
      </c>
      <c r="Z183" s="158">
        <f>'[1]Plan Indicativo'!X183</f>
        <v>0.3</v>
      </c>
      <c r="AA183" s="113">
        <f>'[1]Plan Indicativo'!Y183</f>
        <v>19</v>
      </c>
      <c r="AB183" s="158">
        <f>'[1]Plan Indicativo'!Z183</f>
        <v>0.12666666666666668</v>
      </c>
      <c r="AC183" s="113">
        <f>'[1]Plan Indicativo'!AA183</f>
        <v>12</v>
      </c>
      <c r="AD183" s="24">
        <f>'[1]Plan Indicativo'!AB183</f>
        <v>0.08</v>
      </c>
      <c r="AE183" s="116">
        <v>74</v>
      </c>
      <c r="AF183" s="113">
        <f>'[17]Plan de Acción-metas'!O37</f>
        <v>158</v>
      </c>
      <c r="AG183" s="113"/>
      <c r="AH183" s="259"/>
      <c r="AI183" s="11">
        <f t="shared" si="78"/>
        <v>1</v>
      </c>
      <c r="AJ183" s="99">
        <f t="shared" si="52"/>
        <v>1</v>
      </c>
      <c r="AK183" s="11">
        <f t="shared" si="56"/>
        <v>3.5111111111111111</v>
      </c>
      <c r="AL183" s="75">
        <f t="shared" si="53"/>
        <v>1</v>
      </c>
      <c r="AM183" s="11">
        <f t="shared" si="57"/>
        <v>0</v>
      </c>
      <c r="AN183" s="75">
        <f t="shared" si="54"/>
        <v>0</v>
      </c>
      <c r="AO183" s="11">
        <f t="shared" si="58"/>
        <v>0</v>
      </c>
      <c r="AP183" s="75">
        <f t="shared" si="55"/>
        <v>0</v>
      </c>
      <c r="AQ183" s="12">
        <f t="shared" si="59"/>
        <v>1</v>
      </c>
      <c r="AR183" s="11">
        <f t="shared" ref="AR183:AR185" si="79">+SUM(AE183:AH183)/V183</f>
        <v>1.5466666666666666</v>
      </c>
      <c r="AS183" s="100">
        <f t="shared" si="61"/>
        <v>1</v>
      </c>
      <c r="AT183" s="25">
        <v>90000000</v>
      </c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>
        <v>1157923350</v>
      </c>
      <c r="BG183" s="20"/>
      <c r="BH183" s="48">
        <f t="shared" si="62"/>
        <v>1247923350</v>
      </c>
      <c r="BI183" s="23">
        <v>81200000</v>
      </c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20"/>
      <c r="BW183" s="53">
        <f t="shared" si="63"/>
        <v>81200000</v>
      </c>
      <c r="BX183" s="54">
        <v>81200000</v>
      </c>
      <c r="BY183" s="55">
        <v>78666666.670000002</v>
      </c>
      <c r="BZ183" s="62">
        <f t="shared" si="64"/>
        <v>6.506809893412123E-2</v>
      </c>
      <c r="CA183" s="63">
        <f t="shared" si="65"/>
        <v>6.506809893412123E-2</v>
      </c>
      <c r="CB183" s="64">
        <f t="shared" si="66"/>
        <v>6.3038059725382969E-2</v>
      </c>
      <c r="CC183" s="23">
        <f>'[17]Plan de Acción-metas'!R37</f>
        <v>225818181</v>
      </c>
      <c r="CD183" s="7">
        <f>'[17]Plan de Acción-metas'!S37</f>
        <v>0</v>
      </c>
      <c r="CE183" s="7">
        <f>'[17]Plan de Acción-metas'!T37</f>
        <v>0</v>
      </c>
      <c r="CF183" s="7">
        <f>'[17]Plan de Acción-metas'!U37</f>
        <v>0</v>
      </c>
      <c r="CG183" s="7">
        <f>'[17]Plan de Acción-metas'!V37</f>
        <v>0</v>
      </c>
      <c r="CH183" s="7">
        <f>'[17]Plan de Acción-metas'!W37</f>
        <v>0</v>
      </c>
      <c r="CI183" s="7">
        <f>'[17]Plan de Acción-metas'!X37</f>
        <v>0</v>
      </c>
      <c r="CJ183" s="7">
        <f>'[17]Plan de Acción-metas'!Y37</f>
        <v>0</v>
      </c>
      <c r="CK183" s="7">
        <f>'[17]Plan de Acción-metas'!Z37</f>
        <v>0</v>
      </c>
      <c r="CL183" s="7">
        <f>'[17]Plan de Acción-metas'!AA37</f>
        <v>0</v>
      </c>
      <c r="CM183" s="7">
        <f>'[17]Plan de Acción-metas'!AB37</f>
        <v>0</v>
      </c>
      <c r="CN183" s="7">
        <f>'[17]Plan de Acción-metas'!AC37</f>
        <v>0</v>
      </c>
      <c r="CO183" s="7">
        <f>'[17]Plan de Acción-metas'!AD37</f>
        <v>1633789788</v>
      </c>
      <c r="CP183" s="20">
        <f>'[17]Plan de Acción-metas'!AE37</f>
        <v>1525893538</v>
      </c>
      <c r="CQ183" s="48">
        <f t="shared" si="74"/>
        <v>1859607969</v>
      </c>
      <c r="CR183" s="23">
        <f>'[17]Plan de Acción-metas'!AG37</f>
        <v>208700000</v>
      </c>
      <c r="CS183" s="7">
        <f>'[17]Plan de Acción-metas'!AH37</f>
        <v>0</v>
      </c>
      <c r="CT183" s="7">
        <f>'[17]Plan de Acción-metas'!AI37</f>
        <v>0</v>
      </c>
      <c r="CU183" s="7">
        <f>'[17]Plan de Acción-metas'!AJ37</f>
        <v>0</v>
      </c>
      <c r="CV183" s="7">
        <f>'[17]Plan de Acción-metas'!AK37</f>
        <v>0</v>
      </c>
      <c r="CW183" s="7">
        <f>'[17]Plan de Acción-metas'!AL37</f>
        <v>0</v>
      </c>
      <c r="CX183" s="7">
        <f>'[17]Plan de Acción-metas'!AM37</f>
        <v>0</v>
      </c>
      <c r="CY183" s="7">
        <f>'[17]Plan de Acción-metas'!AN37</f>
        <v>0</v>
      </c>
      <c r="CZ183" s="7">
        <f>'[17]Plan de Acción-metas'!AO37</f>
        <v>0</v>
      </c>
      <c r="DA183" s="7">
        <f>'[17]Plan de Acción-metas'!AP37</f>
        <v>0</v>
      </c>
      <c r="DB183" s="7">
        <f>'[17]Plan de Acción-metas'!AQ37</f>
        <v>0</v>
      </c>
      <c r="DC183" s="7">
        <f>'[17]Plan de Acción-metas'!AR37</f>
        <v>0</v>
      </c>
      <c r="DD183" s="7">
        <f>'[17]Plan de Acción-metas'!AS37</f>
        <v>51980000</v>
      </c>
      <c r="DE183" s="20">
        <f>'[17]Plan de Acción-metas'!AT37</f>
        <v>42300000</v>
      </c>
      <c r="DF183" s="53">
        <f t="shared" si="75"/>
        <v>260680000</v>
      </c>
      <c r="DG183" s="54">
        <f>'[17]Plan de Acción-metas'!AV37</f>
        <v>260680000</v>
      </c>
      <c r="DH183" s="68">
        <f>'[17]Plan de Acción-metas'!AW37</f>
        <v>257600000</v>
      </c>
      <c r="DI183" s="69">
        <f t="shared" si="69"/>
        <v>0.14018008330012702</v>
      </c>
      <c r="DJ183" s="63">
        <f t="shared" si="70"/>
        <v>0.14018008330012702</v>
      </c>
      <c r="DK183" s="64">
        <f t="shared" si="71"/>
        <v>0.13852382023213411</v>
      </c>
      <c r="DL183" s="25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8"/>
      <c r="ES183" s="8"/>
      <c r="ET183" s="8"/>
      <c r="EU183" s="9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8"/>
      <c r="GB183" s="8"/>
      <c r="GC183" s="8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8"/>
      <c r="HK183" s="8"/>
      <c r="HL183" s="70"/>
      <c r="HM183" s="72" t="str">
        <f>'[1]Plan Indicativo'!BL183</f>
        <v>Secretaría de Educación</v>
      </c>
    </row>
    <row r="184" spans="1:221" ht="60">
      <c r="A184" s="18">
        <f>'[1]Plan Indicativo'!A184</f>
        <v>176</v>
      </c>
      <c r="B184" s="4" t="str">
        <f>'[1]Plan Indicativo'!B184</f>
        <v>LE-1</v>
      </c>
      <c r="C184" s="5" t="str">
        <f>'[1]Plan Indicativo'!C184</f>
        <v>Territorio seguro que integra</v>
      </c>
      <c r="D184" s="5" t="str">
        <f>'[1]Plan Indicativo'!D184</f>
        <v>Educación</v>
      </c>
      <c r="E184" s="4">
        <f>'[1]Plan Indicativo'!E184</f>
        <v>22</v>
      </c>
      <c r="F184" s="6" t="str">
        <f>'[1]Plan Indicativo'!F184</f>
        <v>Disminuir la Pobreza multidimensional 10,2%</v>
      </c>
      <c r="G184" s="6" t="str">
        <f>'[1]Plan Indicativo'!G184</f>
        <v>Aumentar en 1,42 años el promedio de educación inicial (pre escolar)</v>
      </c>
      <c r="H184" s="4" t="str">
        <f>'[1]Plan Indicativo'!H184</f>
        <v>00000016</v>
      </c>
      <c r="I184" s="6" t="str">
        <f>'[1]Plan Indicativo'!I184</f>
        <v>Numero de años promedio de educación inicial</v>
      </c>
      <c r="J184" s="4">
        <f>'[1]Plan Indicativo'!J184</f>
        <v>1.58</v>
      </c>
      <c r="K184" s="4">
        <f>'[1]Plan Indicativo'!K184</f>
        <v>3</v>
      </c>
      <c r="L184" s="4" t="str">
        <f>'[1]Plan Indicativo'!L184</f>
        <v>2201</v>
      </c>
      <c r="M184" s="5" t="str">
        <f>'[1]Plan Indicativo'!M184</f>
        <v>Calidad, cobertura y fortalecimiento de la educación inicial, prescolar, básica y media (2201).</v>
      </c>
      <c r="N184" s="4" t="str">
        <f>'[1]Plan Indicativo'!N184</f>
        <v>2201023</v>
      </c>
      <c r="O184" s="6" t="str">
        <f>'[1]Plan Indicativo'!O184</f>
        <v>Mejorar 40 aulas para la prestación del servicio educativo en los grados prejardín, jardín y transición en las instituciones educativas oficiales.</v>
      </c>
      <c r="P184" s="4">
        <f>'[1]Plan Indicativo'!P184</f>
        <v>220102300</v>
      </c>
      <c r="Q184" s="6" t="str">
        <f>'[1]Plan Indicativo'!Q184</f>
        <v>Aulas para la educación inicial mejoradas (220102300)</v>
      </c>
      <c r="R184" s="4" t="str">
        <f>'[1]Plan Indicativo'!AC184</f>
        <v>Acumulativa</v>
      </c>
      <c r="S184" s="4" t="str">
        <f>'[1]Plan Indicativo'!AD184</f>
        <v>4, 10</v>
      </c>
      <c r="T184" s="7">
        <f>'[1]Plan Indicativo'!R184</f>
        <v>6</v>
      </c>
      <c r="U184" s="4" t="str">
        <f>'[1]Plan Indicativo'!S184</f>
        <v>Número</v>
      </c>
      <c r="V184" s="20">
        <f>'[1]Plan Indicativo'!T184</f>
        <v>40</v>
      </c>
      <c r="W184" s="116">
        <f>'[1]Plan Indicativo'!U184</f>
        <v>0</v>
      </c>
      <c r="X184" s="158">
        <f>'[1]Plan Indicativo'!V184</f>
        <v>0</v>
      </c>
      <c r="Y184" s="189">
        <f>'[1]Plan Indicativo'!W184</f>
        <v>12</v>
      </c>
      <c r="Z184" s="158">
        <f>'[1]Plan Indicativo'!X184</f>
        <v>0.3</v>
      </c>
      <c r="AA184" s="113">
        <f>'[1]Plan Indicativo'!Y184</f>
        <v>14</v>
      </c>
      <c r="AB184" s="158">
        <f>'[1]Plan Indicativo'!Z184</f>
        <v>0.35</v>
      </c>
      <c r="AC184" s="113">
        <f>'[1]Plan Indicativo'!AA184</f>
        <v>14</v>
      </c>
      <c r="AD184" s="24">
        <f>'[1]Plan Indicativo'!AB184</f>
        <v>0.35</v>
      </c>
      <c r="AE184" s="116">
        <v>0</v>
      </c>
      <c r="AF184" s="113">
        <f>'[17]Plan de Acción-metas'!O38</f>
        <v>12</v>
      </c>
      <c r="AG184" s="113"/>
      <c r="AH184" s="259"/>
      <c r="AI184" s="11" t="str">
        <f t="shared" si="78"/>
        <v xml:space="preserve"> -</v>
      </c>
      <c r="AJ184" s="99" t="str">
        <f t="shared" si="52"/>
        <v xml:space="preserve"> -</v>
      </c>
      <c r="AK184" s="11">
        <f t="shared" si="56"/>
        <v>1</v>
      </c>
      <c r="AL184" s="75">
        <f t="shared" si="53"/>
        <v>1</v>
      </c>
      <c r="AM184" s="11">
        <f t="shared" si="57"/>
        <v>0</v>
      </c>
      <c r="AN184" s="75">
        <f t="shared" si="54"/>
        <v>0</v>
      </c>
      <c r="AO184" s="11">
        <f t="shared" si="58"/>
        <v>0</v>
      </c>
      <c r="AP184" s="75">
        <f t="shared" si="55"/>
        <v>0</v>
      </c>
      <c r="AQ184" s="12">
        <f t="shared" si="59"/>
        <v>0.3</v>
      </c>
      <c r="AR184" s="11">
        <f t="shared" si="79"/>
        <v>0.3</v>
      </c>
      <c r="AS184" s="100">
        <f t="shared" si="61"/>
        <v>0.3</v>
      </c>
      <c r="AT184" s="25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20"/>
      <c r="BH184" s="48">
        <f t="shared" si="62"/>
        <v>0</v>
      </c>
      <c r="BI184" s="23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20"/>
      <c r="BW184" s="53">
        <f t="shared" si="63"/>
        <v>0</v>
      </c>
      <c r="BX184" s="54">
        <v>0</v>
      </c>
      <c r="BY184" s="55">
        <v>0</v>
      </c>
      <c r="BZ184" s="62" t="str">
        <f t="shared" si="64"/>
        <v xml:space="preserve"> -</v>
      </c>
      <c r="CA184" s="63" t="str">
        <f t="shared" si="65"/>
        <v xml:space="preserve"> -</v>
      </c>
      <c r="CB184" s="64" t="str">
        <f t="shared" si="66"/>
        <v xml:space="preserve"> -</v>
      </c>
      <c r="CC184" s="23">
        <f>'[17]Plan de Acción-metas'!R38</f>
        <v>850000000</v>
      </c>
      <c r="CD184" s="7">
        <f>'[17]Plan de Acción-metas'!S38</f>
        <v>0</v>
      </c>
      <c r="CE184" s="7">
        <f>'[17]Plan de Acción-metas'!T38</f>
        <v>0</v>
      </c>
      <c r="CF184" s="7">
        <f>'[17]Plan de Acción-metas'!U38</f>
        <v>0</v>
      </c>
      <c r="CG184" s="7">
        <f>'[17]Plan de Acción-metas'!V38</f>
        <v>0</v>
      </c>
      <c r="CH184" s="7">
        <f>'[17]Plan de Acción-metas'!W38</f>
        <v>0</v>
      </c>
      <c r="CI184" s="7">
        <f>'[17]Plan de Acción-metas'!X38</f>
        <v>0</v>
      </c>
      <c r="CJ184" s="7">
        <f>'[17]Plan de Acción-metas'!Y38</f>
        <v>0</v>
      </c>
      <c r="CK184" s="7">
        <f>'[17]Plan de Acción-metas'!Z38</f>
        <v>0</v>
      </c>
      <c r="CL184" s="7">
        <f>'[17]Plan de Acción-metas'!AA38</f>
        <v>0</v>
      </c>
      <c r="CM184" s="7">
        <f>'[17]Plan de Acción-metas'!AB38</f>
        <v>0</v>
      </c>
      <c r="CN184" s="7">
        <f>'[17]Plan de Acción-metas'!AC38</f>
        <v>0</v>
      </c>
      <c r="CO184" s="7">
        <f>'[17]Plan de Acción-metas'!AD38</f>
        <v>0</v>
      </c>
      <c r="CP184" s="20">
        <f>'[17]Plan de Acción-metas'!AE38</f>
        <v>0</v>
      </c>
      <c r="CQ184" s="48">
        <f t="shared" si="74"/>
        <v>850000000</v>
      </c>
      <c r="CR184" s="23">
        <f>'[17]Plan de Acción-metas'!AG38</f>
        <v>850000000</v>
      </c>
      <c r="CS184" s="7">
        <f>'[17]Plan de Acción-metas'!AH38</f>
        <v>0</v>
      </c>
      <c r="CT184" s="7">
        <f>'[17]Plan de Acción-metas'!AI38</f>
        <v>0</v>
      </c>
      <c r="CU184" s="7">
        <f>'[17]Plan de Acción-metas'!AJ38</f>
        <v>0</v>
      </c>
      <c r="CV184" s="7">
        <f>'[17]Plan de Acción-metas'!AK38</f>
        <v>0</v>
      </c>
      <c r="CW184" s="7">
        <f>'[17]Plan de Acción-metas'!AL38</f>
        <v>0</v>
      </c>
      <c r="CX184" s="7">
        <f>'[17]Plan de Acción-metas'!AM38</f>
        <v>0</v>
      </c>
      <c r="CY184" s="7">
        <f>'[17]Plan de Acción-metas'!AN38</f>
        <v>0</v>
      </c>
      <c r="CZ184" s="7">
        <f>'[17]Plan de Acción-metas'!AO38</f>
        <v>0</v>
      </c>
      <c r="DA184" s="7">
        <f>'[17]Plan de Acción-metas'!AP38</f>
        <v>0</v>
      </c>
      <c r="DB184" s="7">
        <f>'[17]Plan de Acción-metas'!AQ38</f>
        <v>0</v>
      </c>
      <c r="DC184" s="7">
        <f>'[17]Plan de Acción-metas'!AR38</f>
        <v>0</v>
      </c>
      <c r="DD184" s="7">
        <f>'[17]Plan de Acción-metas'!AS38</f>
        <v>0</v>
      </c>
      <c r="DE184" s="20">
        <f>'[17]Plan de Acción-metas'!AT38</f>
        <v>0</v>
      </c>
      <c r="DF184" s="53">
        <f t="shared" si="75"/>
        <v>850000000</v>
      </c>
      <c r="DG184" s="54">
        <f>'[17]Plan de Acción-metas'!AV38</f>
        <v>850000000</v>
      </c>
      <c r="DH184" s="68">
        <f>'[17]Plan de Acción-metas'!AW38</f>
        <v>850000000</v>
      </c>
      <c r="DI184" s="69">
        <f t="shared" si="69"/>
        <v>1</v>
      </c>
      <c r="DJ184" s="63">
        <f t="shared" si="70"/>
        <v>1</v>
      </c>
      <c r="DK184" s="64">
        <f t="shared" si="71"/>
        <v>1</v>
      </c>
      <c r="DL184" s="25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8"/>
      <c r="ES184" s="8"/>
      <c r="ET184" s="8"/>
      <c r="EU184" s="9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8"/>
      <c r="GB184" s="8"/>
      <c r="GC184" s="8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8"/>
      <c r="HK184" s="8"/>
      <c r="HL184" s="70"/>
      <c r="HM184" s="72" t="str">
        <f>'[1]Plan Indicativo'!BL184</f>
        <v>Secretaría de Educación</v>
      </c>
    </row>
    <row r="185" spans="1:221" ht="135">
      <c r="A185" s="18">
        <f>'[1]Plan Indicativo'!A185</f>
        <v>177</v>
      </c>
      <c r="B185" s="4" t="str">
        <f>'[1]Plan Indicativo'!B185</f>
        <v>LE-1</v>
      </c>
      <c r="C185" s="5" t="str">
        <f>'[1]Plan Indicativo'!C185</f>
        <v>Territorio seguro que integra</v>
      </c>
      <c r="D185" s="5" t="str">
        <f>'[1]Plan Indicativo'!D185</f>
        <v>Educación</v>
      </c>
      <c r="E185" s="4">
        <f>'[1]Plan Indicativo'!E185</f>
        <v>22</v>
      </c>
      <c r="F185" s="6" t="str">
        <f>'[1]Plan Indicativo'!F185</f>
        <v>Disminuir la Pobreza multidimensional 10,2%</v>
      </c>
      <c r="G185" s="6" t="str">
        <f>'[1]Plan Indicativo'!G185</f>
        <v>Aumentar a 60% la tasa de tránsito inmediato a educación superior</v>
      </c>
      <c r="H185" s="4" t="str">
        <f>'[1]Plan Indicativo'!H185</f>
        <v>040010028</v>
      </c>
      <c r="I185" s="6" t="str">
        <f>'[1]Plan Indicativo'!I185</f>
        <v>Tasa de tránsito inmediato a la educación superior</v>
      </c>
      <c r="J185" s="4">
        <f>'[1]Plan Indicativo'!J185</f>
        <v>0.54690000000000005</v>
      </c>
      <c r="K185" s="4">
        <f>'[1]Plan Indicativo'!K185</f>
        <v>0.6</v>
      </c>
      <c r="L185" s="4" t="str">
        <f>'[1]Plan Indicativo'!L185</f>
        <v>2202</v>
      </c>
      <c r="M185" s="5" t="str">
        <f>'[1]Plan Indicativo'!M185</f>
        <v>Calidad y fomento de la educación superior (2202).</v>
      </c>
      <c r="N185" s="4" t="str">
        <f>'[1]Plan Indicativo'!N185</f>
        <v>2202063</v>
      </c>
      <c r="O185" s="6" t="str">
        <f>'[1]Plan Indicativo'!O185</f>
        <v>Beneficiar 600 nuevos Estudiantes con estrategias o programas de apoyo financiero para el acceso a la educación superior de pre grado en los niveles técnico, tecnológico y profesional. Incluye la implementación de un sistema de monitoreo y acompañamiento, apoyo psicosocial, y académico que favorezca su permanencia.</v>
      </c>
      <c r="P185" s="4">
        <f>'[1]Plan Indicativo'!P185</f>
        <v>220206300</v>
      </c>
      <c r="Q185" s="6" t="str">
        <f>'[1]Plan Indicativo'!Q185</f>
        <v>Beneficiarios de estrategias o programas de apoyo financiero para el acceso a la educación superior (220206300)</v>
      </c>
      <c r="R185" s="4" t="str">
        <f>'[1]Plan Indicativo'!AC185</f>
        <v>Acumulativa</v>
      </c>
      <c r="S185" s="4" t="str">
        <f>'[1]Plan Indicativo'!AD185</f>
        <v>4, 10</v>
      </c>
      <c r="T185" s="7">
        <f>'[1]Plan Indicativo'!R185</f>
        <v>2000</v>
      </c>
      <c r="U185" s="4" t="str">
        <f>'[1]Plan Indicativo'!S185</f>
        <v>Número</v>
      </c>
      <c r="V185" s="20">
        <f>'[1]Plan Indicativo'!T185</f>
        <v>600</v>
      </c>
      <c r="W185" s="116">
        <f>'[1]Plan Indicativo'!U185</f>
        <v>520</v>
      </c>
      <c r="X185" s="158">
        <f>'[1]Plan Indicativo'!V185</f>
        <v>0.8666666666666667</v>
      </c>
      <c r="Y185" s="189">
        <f>'[1]Plan Indicativo'!W185</f>
        <v>80</v>
      </c>
      <c r="Z185" s="158">
        <f>'[1]Plan Indicativo'!X185</f>
        <v>0.13333333333333333</v>
      </c>
      <c r="AA185" s="113">
        <f>'[1]Plan Indicativo'!Y185</f>
        <v>0</v>
      </c>
      <c r="AB185" s="158">
        <f>'[1]Plan Indicativo'!Z185</f>
        <v>0</v>
      </c>
      <c r="AC185" s="113">
        <f>'[1]Plan Indicativo'!AA185</f>
        <v>0</v>
      </c>
      <c r="AD185" s="24">
        <f>'[1]Plan Indicativo'!AB185</f>
        <v>0</v>
      </c>
      <c r="AE185" s="116">
        <v>520</v>
      </c>
      <c r="AF185" s="113">
        <f>'[17]Plan de Acción-metas'!O39</f>
        <v>660</v>
      </c>
      <c r="AG185" s="113"/>
      <c r="AH185" s="259"/>
      <c r="AI185" s="11">
        <f t="shared" si="78"/>
        <v>1</v>
      </c>
      <c r="AJ185" s="99">
        <f t="shared" si="52"/>
        <v>1</v>
      </c>
      <c r="AK185" s="11">
        <f t="shared" si="56"/>
        <v>8.25</v>
      </c>
      <c r="AL185" s="75">
        <f t="shared" si="53"/>
        <v>1</v>
      </c>
      <c r="AM185" s="11" t="str">
        <f t="shared" si="57"/>
        <v xml:space="preserve"> -</v>
      </c>
      <c r="AN185" s="75" t="str">
        <f t="shared" si="54"/>
        <v xml:space="preserve"> -</v>
      </c>
      <c r="AO185" s="11" t="str">
        <f t="shared" si="58"/>
        <v xml:space="preserve"> -</v>
      </c>
      <c r="AP185" s="75" t="str">
        <f t="shared" si="55"/>
        <v xml:space="preserve"> -</v>
      </c>
      <c r="AQ185" s="12">
        <f t="shared" si="59"/>
        <v>1</v>
      </c>
      <c r="AR185" s="11">
        <f t="shared" si="79"/>
        <v>1.9666666666666666</v>
      </c>
      <c r="AS185" s="100">
        <f t="shared" si="61"/>
        <v>1</v>
      </c>
      <c r="AT185" s="25">
        <v>1481609615.9000001</v>
      </c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>
        <v>3936288300.6799998</v>
      </c>
      <c r="BG185" s="20"/>
      <c r="BH185" s="48">
        <f t="shared" si="62"/>
        <v>5417897916.5799999</v>
      </c>
      <c r="BI185" s="23">
        <v>1465826452</v>
      </c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>
        <v>140798150</v>
      </c>
      <c r="BV185" s="20"/>
      <c r="BW185" s="53">
        <f t="shared" si="63"/>
        <v>1606624602</v>
      </c>
      <c r="BX185" s="54">
        <v>577177597.70000005</v>
      </c>
      <c r="BY185" s="55">
        <v>546440757.70000005</v>
      </c>
      <c r="BZ185" s="62">
        <f t="shared" si="64"/>
        <v>0.2965402129640286</v>
      </c>
      <c r="CA185" s="63">
        <f t="shared" si="65"/>
        <v>0.10653164872924337</v>
      </c>
      <c r="CB185" s="64">
        <f t="shared" si="66"/>
        <v>0.10085844475359476</v>
      </c>
      <c r="CC185" s="23">
        <f>'[17]Plan de Acción-metas'!R39</f>
        <v>1089122157.25</v>
      </c>
      <c r="CD185" s="7">
        <f>'[17]Plan de Acción-metas'!S39</f>
        <v>0</v>
      </c>
      <c r="CE185" s="7">
        <f>'[17]Plan de Acción-metas'!T39</f>
        <v>0</v>
      </c>
      <c r="CF185" s="7">
        <f>'[17]Plan de Acción-metas'!U39</f>
        <v>0</v>
      </c>
      <c r="CG185" s="7">
        <f>'[17]Plan de Acción-metas'!V39</f>
        <v>0</v>
      </c>
      <c r="CH185" s="7">
        <f>'[17]Plan de Acción-metas'!W39</f>
        <v>0</v>
      </c>
      <c r="CI185" s="7">
        <f>'[17]Plan de Acción-metas'!X39</f>
        <v>0</v>
      </c>
      <c r="CJ185" s="7">
        <f>'[17]Plan de Acción-metas'!Y39</f>
        <v>0</v>
      </c>
      <c r="CK185" s="7">
        <f>'[17]Plan de Acción-metas'!Z39</f>
        <v>0</v>
      </c>
      <c r="CL185" s="7">
        <f>'[17]Plan de Acción-metas'!AA39</f>
        <v>0</v>
      </c>
      <c r="CM185" s="7">
        <f>'[17]Plan de Acción-metas'!AB39</f>
        <v>0</v>
      </c>
      <c r="CN185" s="7">
        <f>'[17]Plan de Acción-metas'!AC39</f>
        <v>0</v>
      </c>
      <c r="CO185" s="7">
        <f>'[17]Plan de Acción-metas'!AD39</f>
        <v>3699288292.7799997</v>
      </c>
      <c r="CP185" s="20">
        <f>'[17]Plan de Acción-metas'!AE39</f>
        <v>3325830953.6999998</v>
      </c>
      <c r="CQ185" s="48">
        <f t="shared" si="74"/>
        <v>4788410450.0299997</v>
      </c>
      <c r="CR185" s="23">
        <f>'[17]Plan de Acción-metas'!AG39</f>
        <v>810268487</v>
      </c>
      <c r="CS185" s="7">
        <f>'[17]Plan de Acción-metas'!AH39</f>
        <v>0</v>
      </c>
      <c r="CT185" s="7">
        <f>'[17]Plan de Acción-metas'!AI39</f>
        <v>0</v>
      </c>
      <c r="CU185" s="7">
        <f>'[17]Plan de Acción-metas'!AJ39</f>
        <v>0</v>
      </c>
      <c r="CV185" s="7">
        <f>'[17]Plan de Acción-metas'!AK39</f>
        <v>0</v>
      </c>
      <c r="CW185" s="7">
        <f>'[17]Plan de Acción-metas'!AL39</f>
        <v>0</v>
      </c>
      <c r="CX185" s="7">
        <f>'[17]Plan de Acción-metas'!AM39</f>
        <v>0</v>
      </c>
      <c r="CY185" s="7">
        <f>'[17]Plan de Acción-metas'!AN39</f>
        <v>0</v>
      </c>
      <c r="CZ185" s="7">
        <f>'[17]Plan de Acción-metas'!AO39</f>
        <v>0</v>
      </c>
      <c r="DA185" s="7">
        <f>'[17]Plan de Acción-metas'!AP39</f>
        <v>0</v>
      </c>
      <c r="DB185" s="7">
        <f>'[17]Plan de Acción-metas'!AQ39</f>
        <v>0</v>
      </c>
      <c r="DC185" s="7">
        <f>'[17]Plan de Acción-metas'!AR39</f>
        <v>0</v>
      </c>
      <c r="DD185" s="7">
        <f>'[17]Plan de Acción-metas'!AS39</f>
        <v>1740951284.0999999</v>
      </c>
      <c r="DE185" s="20">
        <f>'[17]Plan de Acción-metas'!AT39</f>
        <v>1740951284.0999999</v>
      </c>
      <c r="DF185" s="53">
        <f t="shared" si="75"/>
        <v>2551219771.0999999</v>
      </c>
      <c r="DG185" s="54">
        <f>'[17]Plan de Acción-metas'!AV39</f>
        <v>1253557885.9000001</v>
      </c>
      <c r="DH185" s="68">
        <f>'[17]Plan de Acción-metas'!AW39</f>
        <v>885869565.89999998</v>
      </c>
      <c r="DI185" s="69">
        <f t="shared" si="69"/>
        <v>0.53279053617553118</v>
      </c>
      <c r="DJ185" s="63">
        <f t="shared" si="70"/>
        <v>0.26178998207894782</v>
      </c>
      <c r="DK185" s="64">
        <f t="shared" si="71"/>
        <v>0.18500284700833236</v>
      </c>
      <c r="DL185" s="25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8"/>
      <c r="ES185" s="8"/>
      <c r="ET185" s="8"/>
      <c r="EU185" s="9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8"/>
      <c r="GB185" s="8"/>
      <c r="GC185" s="8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  <c r="GV185" s="7"/>
      <c r="GW185" s="7"/>
      <c r="GX185" s="7"/>
      <c r="GY185" s="7"/>
      <c r="GZ185" s="7"/>
      <c r="HA185" s="7"/>
      <c r="HB185" s="7"/>
      <c r="HC185" s="7"/>
      <c r="HD185" s="7"/>
      <c r="HE185" s="7"/>
      <c r="HF185" s="7"/>
      <c r="HG185" s="7"/>
      <c r="HH185" s="7"/>
      <c r="HI185" s="7"/>
      <c r="HJ185" s="8"/>
      <c r="HK185" s="8"/>
      <c r="HL185" s="70"/>
      <c r="HM185" s="72" t="str">
        <f>'[1]Plan Indicativo'!BL185</f>
        <v>Secretaría de Educación</v>
      </c>
    </row>
    <row r="186" spans="1:221" ht="90">
      <c r="A186" s="18">
        <f>'[1]Plan Indicativo'!A186</f>
        <v>178</v>
      </c>
      <c r="B186" s="4" t="str">
        <f>'[1]Plan Indicativo'!B186</f>
        <v>LE-1</v>
      </c>
      <c r="C186" s="5" t="str">
        <f>'[1]Plan Indicativo'!C186</f>
        <v>Territorio seguro que integra</v>
      </c>
      <c r="D186" s="5" t="str">
        <f>'[1]Plan Indicativo'!D186</f>
        <v>Educación</v>
      </c>
      <c r="E186" s="4">
        <f>'[1]Plan Indicativo'!E186</f>
        <v>22</v>
      </c>
      <c r="F186" s="6" t="str">
        <f>'[1]Plan Indicativo'!F186</f>
        <v>Disminuir la Pobreza multidimensional 10,2%</v>
      </c>
      <c r="G186" s="6" t="str">
        <f>'[1]Plan Indicativo'!G186</f>
        <v>Aumentar a 60% la tasa de tránsito inmediato a educación superior</v>
      </c>
      <c r="H186" s="4" t="str">
        <f>'[1]Plan Indicativo'!H186</f>
        <v>040010028</v>
      </c>
      <c r="I186" s="6" t="str">
        <f>'[1]Plan Indicativo'!I186</f>
        <v>Tasa de tránsito inmediato a la educación superior</v>
      </c>
      <c r="J186" s="4">
        <f>'[1]Plan Indicativo'!J186</f>
        <v>0.54690000000000005</v>
      </c>
      <c r="K186" s="4">
        <f>'[1]Plan Indicativo'!K186</f>
        <v>0.6</v>
      </c>
      <c r="L186" s="4" t="str">
        <f>'[1]Plan Indicativo'!L186</f>
        <v>2202</v>
      </c>
      <c r="M186" s="5" t="str">
        <f>'[1]Plan Indicativo'!M186</f>
        <v>Calidad y fomento de la educación superior (2202).</v>
      </c>
      <c r="N186" s="4" t="str">
        <f>'[1]Plan Indicativo'!N186</f>
        <v>2202061</v>
      </c>
      <c r="O186" s="6" t="str">
        <f>'[1]Plan Indicativo'!O186</f>
        <v>Garantizar los subsidios otorgados al 100% de los estudiantes beneficiados con estrategias o programas de apoyo financiero para garantizar su peramnecia en educación superior de pregrado en los niveles técnico, tecnológico y profesional.</v>
      </c>
      <c r="P186" s="4">
        <f>'[1]Plan Indicativo'!P186</f>
        <v>220206100</v>
      </c>
      <c r="Q186" s="6" t="str">
        <f>'[1]Plan Indicativo'!Q186</f>
        <v>Beneficiarios de estrategias o programas de apoyo financiero para la permanencia en la educación superior (220206100)</v>
      </c>
      <c r="R186" s="4" t="str">
        <f>'[1]Plan Indicativo'!AC186</f>
        <v>No Acumulativa</v>
      </c>
      <c r="S186" s="4" t="str">
        <f>'[1]Plan Indicativo'!AD186</f>
        <v>4, 10</v>
      </c>
      <c r="T186" s="7">
        <f>'[1]Plan Indicativo'!R186</f>
        <v>1000</v>
      </c>
      <c r="U186" s="4" t="str">
        <f>'[1]Plan Indicativo'!S186</f>
        <v>Número</v>
      </c>
      <c r="V186" s="20">
        <f>'[1]Plan Indicativo'!T186</f>
        <v>1000</v>
      </c>
      <c r="W186" s="116">
        <f>'[1]Plan Indicativo'!U186</f>
        <v>1000</v>
      </c>
      <c r="X186" s="158">
        <f>'[1]Plan Indicativo'!V186</f>
        <v>0.25</v>
      </c>
      <c r="Y186" s="189">
        <f>'[1]Plan Indicativo'!W186</f>
        <v>1000</v>
      </c>
      <c r="Z186" s="158">
        <f>'[1]Plan Indicativo'!X186</f>
        <v>0.25</v>
      </c>
      <c r="AA186" s="113">
        <f>'[1]Plan Indicativo'!Y186</f>
        <v>1000</v>
      </c>
      <c r="AB186" s="158">
        <f>'[1]Plan Indicativo'!Z186</f>
        <v>0.25</v>
      </c>
      <c r="AC186" s="113">
        <f>'[1]Plan Indicativo'!AA186</f>
        <v>1000</v>
      </c>
      <c r="AD186" s="24">
        <f>'[1]Plan Indicativo'!AB186</f>
        <v>0.25</v>
      </c>
      <c r="AE186" s="116">
        <v>1112</v>
      </c>
      <c r="AF186" s="113">
        <f>'[17]Plan de Acción-metas'!O40</f>
        <v>1114</v>
      </c>
      <c r="AG186" s="113"/>
      <c r="AH186" s="259"/>
      <c r="AI186" s="11">
        <f t="shared" si="78"/>
        <v>1.1120000000000001</v>
      </c>
      <c r="AJ186" s="99">
        <f t="shared" si="52"/>
        <v>1</v>
      </c>
      <c r="AK186" s="11">
        <f t="shared" si="56"/>
        <v>1.1140000000000001</v>
      </c>
      <c r="AL186" s="75">
        <f t="shared" si="53"/>
        <v>1</v>
      </c>
      <c r="AM186" s="11">
        <f t="shared" si="57"/>
        <v>0</v>
      </c>
      <c r="AN186" s="75">
        <f t="shared" si="54"/>
        <v>0</v>
      </c>
      <c r="AO186" s="11">
        <f t="shared" si="58"/>
        <v>0</v>
      </c>
      <c r="AP186" s="75">
        <f t="shared" si="55"/>
        <v>0</v>
      </c>
      <c r="AQ186" s="12">
        <f t="shared" si="59"/>
        <v>0.5</v>
      </c>
      <c r="AR186" s="11">
        <f>+AVERAGE(AJ186,AL186,AN186,AP186)</f>
        <v>0.5</v>
      </c>
      <c r="AS186" s="100">
        <f t="shared" si="61"/>
        <v>0.5</v>
      </c>
      <c r="AT186" s="25">
        <v>3144551497.8000002</v>
      </c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>
        <v>1912779730.2</v>
      </c>
      <c r="BG186" s="20"/>
      <c r="BH186" s="48">
        <f t="shared" si="62"/>
        <v>5057331228</v>
      </c>
      <c r="BI186" s="23">
        <v>2967085658.5</v>
      </c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>
        <v>1642706197.0999999</v>
      </c>
      <c r="BV186" s="20"/>
      <c r="BW186" s="53">
        <f t="shared" si="63"/>
        <v>4609791855.6000004</v>
      </c>
      <c r="BX186" s="54">
        <v>3009214088.5999999</v>
      </c>
      <c r="BY186" s="55">
        <v>3009214088.5999999</v>
      </c>
      <c r="BZ186" s="62">
        <f t="shared" si="64"/>
        <v>0.91150681016853508</v>
      </c>
      <c r="CA186" s="63">
        <f t="shared" si="65"/>
        <v>0.59502017031026866</v>
      </c>
      <c r="CB186" s="64">
        <f t="shared" si="66"/>
        <v>0.59502017031026866</v>
      </c>
      <c r="CC186" s="23">
        <f>'[17]Plan de Acción-metas'!R40</f>
        <v>4243090946.6800003</v>
      </c>
      <c r="CD186" s="7">
        <f>'[17]Plan de Acción-metas'!S40</f>
        <v>0</v>
      </c>
      <c r="CE186" s="7">
        <f>'[17]Plan de Acción-metas'!T40</f>
        <v>0</v>
      </c>
      <c r="CF186" s="7">
        <f>'[17]Plan de Acción-metas'!U40</f>
        <v>0</v>
      </c>
      <c r="CG186" s="7">
        <f>'[17]Plan de Acción-metas'!V40</f>
        <v>0</v>
      </c>
      <c r="CH186" s="7">
        <f>'[17]Plan de Acción-metas'!W40</f>
        <v>0</v>
      </c>
      <c r="CI186" s="7">
        <f>'[17]Plan de Acción-metas'!X40</f>
        <v>0</v>
      </c>
      <c r="CJ186" s="7">
        <f>'[17]Plan de Acción-metas'!Y40</f>
        <v>0</v>
      </c>
      <c r="CK186" s="7">
        <f>'[17]Plan de Acción-metas'!Z40</f>
        <v>0</v>
      </c>
      <c r="CL186" s="7">
        <f>'[17]Plan de Acción-metas'!AA40</f>
        <v>0</v>
      </c>
      <c r="CM186" s="7">
        <f>'[17]Plan de Acción-metas'!AB40</f>
        <v>0</v>
      </c>
      <c r="CN186" s="7">
        <f>'[17]Plan de Acción-metas'!AC40</f>
        <v>0</v>
      </c>
      <c r="CO186" s="7">
        <f>'[17]Plan de Acción-metas'!AD40</f>
        <v>2166808879.9200001</v>
      </c>
      <c r="CP186" s="20">
        <f>'[17]Plan de Acción-metas'!AE40</f>
        <v>0</v>
      </c>
      <c r="CQ186" s="48">
        <f t="shared" si="74"/>
        <v>6409899826.6000004</v>
      </c>
      <c r="CR186" s="23">
        <f>'[17]Plan de Acción-metas'!AG40</f>
        <v>4243090946.6800003</v>
      </c>
      <c r="CS186" s="7">
        <f>'[17]Plan de Acción-metas'!AH40</f>
        <v>0</v>
      </c>
      <c r="CT186" s="7">
        <f>'[17]Plan de Acción-metas'!AI40</f>
        <v>0</v>
      </c>
      <c r="CU186" s="7">
        <f>'[17]Plan de Acción-metas'!AJ40</f>
        <v>0</v>
      </c>
      <c r="CV186" s="7">
        <f>'[17]Plan de Acción-metas'!AK40</f>
        <v>0</v>
      </c>
      <c r="CW186" s="7">
        <f>'[17]Plan de Acción-metas'!AL40</f>
        <v>0</v>
      </c>
      <c r="CX186" s="7">
        <f>'[17]Plan de Acción-metas'!AM40</f>
        <v>0</v>
      </c>
      <c r="CY186" s="7">
        <f>'[17]Plan de Acción-metas'!AN40</f>
        <v>0</v>
      </c>
      <c r="CZ186" s="7">
        <f>'[17]Plan de Acción-metas'!AO40</f>
        <v>0</v>
      </c>
      <c r="DA186" s="7">
        <f>'[17]Plan de Acción-metas'!AP40</f>
        <v>0</v>
      </c>
      <c r="DB186" s="7">
        <f>'[17]Plan de Acción-metas'!AQ40</f>
        <v>0</v>
      </c>
      <c r="DC186" s="7">
        <f>'[17]Plan de Acción-metas'!AR40</f>
        <v>0</v>
      </c>
      <c r="DD186" s="7">
        <f>'[17]Plan de Acción-metas'!AS40</f>
        <v>2166808879.9200001</v>
      </c>
      <c r="DE186" s="20">
        <f>'[17]Plan de Acción-metas'!AT40</f>
        <v>0</v>
      </c>
      <c r="DF186" s="53">
        <f t="shared" si="75"/>
        <v>6409899826.6000004</v>
      </c>
      <c r="DG186" s="54">
        <f>'[17]Plan de Acción-metas'!AV40</f>
        <v>2642921311</v>
      </c>
      <c r="DH186" s="68">
        <f>'[17]Plan de Acción-metas'!AW40</f>
        <v>2547340798</v>
      </c>
      <c r="DI186" s="69">
        <f t="shared" si="69"/>
        <v>1</v>
      </c>
      <c r="DJ186" s="63">
        <f t="shared" si="70"/>
        <v>0.4123186605869133</v>
      </c>
      <c r="DK186" s="64">
        <f t="shared" si="71"/>
        <v>0.39740727108229779</v>
      </c>
      <c r="DL186" s="25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8"/>
      <c r="ES186" s="8"/>
      <c r="ET186" s="8"/>
      <c r="EU186" s="9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8"/>
      <c r="GB186" s="8"/>
      <c r="GC186" s="8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8"/>
      <c r="HK186" s="8"/>
      <c r="HL186" s="70"/>
      <c r="HM186" s="72" t="str">
        <f>'[1]Plan Indicativo'!BL186</f>
        <v>Secretaría de Educación</v>
      </c>
    </row>
    <row r="187" spans="1:221" ht="90">
      <c r="A187" s="18">
        <f>'[1]Plan Indicativo'!A187</f>
        <v>179</v>
      </c>
      <c r="B187" s="4" t="str">
        <f>'[1]Plan Indicativo'!B187</f>
        <v>LE-1</v>
      </c>
      <c r="C187" s="5" t="str">
        <f>'[1]Plan Indicativo'!C187</f>
        <v>Territorio seguro que integra</v>
      </c>
      <c r="D187" s="5" t="str">
        <f>'[1]Plan Indicativo'!D187</f>
        <v>Educación</v>
      </c>
      <c r="E187" s="4">
        <f>'[1]Plan Indicativo'!E187</f>
        <v>22</v>
      </c>
      <c r="F187" s="6" t="str">
        <f>'[1]Plan Indicativo'!F187</f>
        <v>Disminuir la Pobreza multidimensional 10,2%</v>
      </c>
      <c r="G187" s="6" t="str">
        <f>'[1]Plan Indicativo'!G187</f>
        <v>Aumentar a 60% la tasa de tránsito inmediato a educación superior</v>
      </c>
      <c r="H187" s="4" t="str">
        <f>'[1]Plan Indicativo'!H187</f>
        <v>040010028</v>
      </c>
      <c r="I187" s="6" t="str">
        <f>'[1]Plan Indicativo'!I187</f>
        <v>Tasa de tránsito inmediato a la educación superior</v>
      </c>
      <c r="J187" s="4">
        <f>'[1]Plan Indicativo'!J187</f>
        <v>0.54690000000000005</v>
      </c>
      <c r="K187" s="4">
        <f>'[1]Plan Indicativo'!K187</f>
        <v>0.6</v>
      </c>
      <c r="L187" s="4" t="str">
        <f>'[1]Plan Indicativo'!L187</f>
        <v>2202</v>
      </c>
      <c r="M187" s="5" t="str">
        <f>'[1]Plan Indicativo'!M187</f>
        <v>Calidad y fomento de la educación superior (2202).</v>
      </c>
      <c r="N187" s="4" t="str">
        <f>'[1]Plan Indicativo'!N187</f>
        <v>2202063</v>
      </c>
      <c r="O187" s="6" t="str">
        <f>'[1]Plan Indicativo'!O187</f>
        <v>Beneficiar a 400 estudiantes de los grados 10 y 11 con programas de apoyo financiero para el tránsito inmediato de la educación media a la educación superior. y/o educación para el trabajo y desarrollo humano.</v>
      </c>
      <c r="P187" s="4">
        <f>'[1]Plan Indicativo'!P187</f>
        <v>220206300</v>
      </c>
      <c r="Q187" s="6" t="str">
        <f>'[1]Plan Indicativo'!Q187</f>
        <v>Beneficiarios de estrategias o programas de apoyo financiero para el acceso a la educación superior (220206300)</v>
      </c>
      <c r="R187" s="4" t="str">
        <f>'[1]Plan Indicativo'!AC187</f>
        <v>Acumulativa</v>
      </c>
      <c r="S187" s="4" t="str">
        <f>'[1]Plan Indicativo'!AD187</f>
        <v>4, 10</v>
      </c>
      <c r="T187" s="7">
        <f>'[1]Plan Indicativo'!R187</f>
        <v>0</v>
      </c>
      <c r="U187" s="4" t="str">
        <f>'[1]Plan Indicativo'!S187</f>
        <v>Número</v>
      </c>
      <c r="V187" s="20">
        <f>'[1]Plan Indicativo'!T187</f>
        <v>400</v>
      </c>
      <c r="W187" s="116">
        <f>'[1]Plan Indicativo'!U187</f>
        <v>0</v>
      </c>
      <c r="X187" s="158">
        <f>'[1]Plan Indicativo'!V187</f>
        <v>0</v>
      </c>
      <c r="Y187" s="189">
        <f>'[1]Plan Indicativo'!W187</f>
        <v>0</v>
      </c>
      <c r="Z187" s="158">
        <f>'[1]Plan Indicativo'!X187</f>
        <v>0</v>
      </c>
      <c r="AA187" s="113">
        <f>'[1]Plan Indicativo'!Y187</f>
        <v>200</v>
      </c>
      <c r="AB187" s="158">
        <f>'[1]Plan Indicativo'!Z187</f>
        <v>0.5</v>
      </c>
      <c r="AC187" s="113">
        <f>'[1]Plan Indicativo'!AA187</f>
        <v>200</v>
      </c>
      <c r="AD187" s="24">
        <f>'[1]Plan Indicativo'!AB187</f>
        <v>0.5</v>
      </c>
      <c r="AE187" s="116">
        <v>0</v>
      </c>
      <c r="AF187" s="113">
        <f>'[17]Plan de Acción-metas'!O41</f>
        <v>0</v>
      </c>
      <c r="AG187" s="113"/>
      <c r="AH187" s="259"/>
      <c r="AI187" s="11" t="str">
        <f t="shared" si="78"/>
        <v xml:space="preserve"> -</v>
      </c>
      <c r="AJ187" s="99" t="str">
        <f t="shared" si="52"/>
        <v xml:space="preserve"> -</v>
      </c>
      <c r="AK187" s="11" t="str">
        <f t="shared" si="56"/>
        <v xml:space="preserve"> -</v>
      </c>
      <c r="AL187" s="75" t="str">
        <f t="shared" si="53"/>
        <v xml:space="preserve"> -</v>
      </c>
      <c r="AM187" s="11">
        <f t="shared" si="57"/>
        <v>0</v>
      </c>
      <c r="AN187" s="75">
        <f t="shared" si="54"/>
        <v>0</v>
      </c>
      <c r="AO187" s="11">
        <f t="shared" si="58"/>
        <v>0</v>
      </c>
      <c r="AP187" s="75">
        <f t="shared" si="55"/>
        <v>0</v>
      </c>
      <c r="AQ187" s="12">
        <f t="shared" si="59"/>
        <v>0</v>
      </c>
      <c r="AR187" s="11">
        <f>+SUM(AE187:AH187)/V187</f>
        <v>0</v>
      </c>
      <c r="AS187" s="100">
        <f t="shared" si="61"/>
        <v>0</v>
      </c>
      <c r="AT187" s="25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20"/>
      <c r="BH187" s="48">
        <f t="shared" si="62"/>
        <v>0</v>
      </c>
      <c r="BI187" s="23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20"/>
      <c r="BW187" s="53">
        <f t="shared" si="63"/>
        <v>0</v>
      </c>
      <c r="BX187" s="54">
        <v>0</v>
      </c>
      <c r="BY187" s="55">
        <v>0</v>
      </c>
      <c r="BZ187" s="62" t="str">
        <f t="shared" si="64"/>
        <v xml:space="preserve"> -</v>
      </c>
      <c r="CA187" s="63" t="str">
        <f t="shared" si="65"/>
        <v xml:space="preserve"> -</v>
      </c>
      <c r="CB187" s="64" t="str">
        <f t="shared" si="66"/>
        <v xml:space="preserve"> -</v>
      </c>
      <c r="CC187" s="23">
        <f>'[17]Plan de Acción-metas'!R41</f>
        <v>312984840</v>
      </c>
      <c r="CD187" s="7">
        <f>'[17]Plan de Acción-metas'!S41</f>
        <v>0</v>
      </c>
      <c r="CE187" s="7">
        <f>'[17]Plan de Acción-metas'!T41</f>
        <v>0</v>
      </c>
      <c r="CF187" s="7">
        <f>'[17]Plan de Acción-metas'!U41</f>
        <v>0</v>
      </c>
      <c r="CG187" s="7">
        <f>'[17]Plan de Acción-metas'!V41</f>
        <v>0</v>
      </c>
      <c r="CH187" s="7">
        <f>'[17]Plan de Acción-metas'!W41</f>
        <v>0</v>
      </c>
      <c r="CI187" s="7">
        <f>'[17]Plan de Acción-metas'!X41</f>
        <v>0</v>
      </c>
      <c r="CJ187" s="7">
        <f>'[17]Plan de Acción-metas'!Y41</f>
        <v>0</v>
      </c>
      <c r="CK187" s="7">
        <f>'[17]Plan de Acción-metas'!Z41</f>
        <v>0</v>
      </c>
      <c r="CL187" s="7">
        <f>'[17]Plan de Acción-metas'!AA41</f>
        <v>0</v>
      </c>
      <c r="CM187" s="7">
        <f>'[17]Plan de Acción-metas'!AB41</f>
        <v>0</v>
      </c>
      <c r="CN187" s="7">
        <f>'[17]Plan de Acción-metas'!AC41</f>
        <v>0</v>
      </c>
      <c r="CO187" s="7">
        <f>'[17]Plan de Acción-metas'!AD41</f>
        <v>0</v>
      </c>
      <c r="CP187" s="20">
        <f>'[17]Plan de Acción-metas'!AE41</f>
        <v>0</v>
      </c>
      <c r="CQ187" s="48">
        <f t="shared" si="74"/>
        <v>312984840</v>
      </c>
      <c r="CR187" s="23">
        <f>'[17]Plan de Acción-metas'!AG41</f>
        <v>0</v>
      </c>
      <c r="CS187" s="7">
        <f>'[17]Plan de Acción-metas'!AH41</f>
        <v>0</v>
      </c>
      <c r="CT187" s="7">
        <f>'[17]Plan de Acción-metas'!AI41</f>
        <v>0</v>
      </c>
      <c r="CU187" s="7">
        <f>'[17]Plan de Acción-metas'!AJ41</f>
        <v>0</v>
      </c>
      <c r="CV187" s="7">
        <f>'[17]Plan de Acción-metas'!AK41</f>
        <v>0</v>
      </c>
      <c r="CW187" s="7">
        <f>'[17]Plan de Acción-metas'!AL41</f>
        <v>0</v>
      </c>
      <c r="CX187" s="7">
        <f>'[17]Plan de Acción-metas'!AM41</f>
        <v>0</v>
      </c>
      <c r="CY187" s="7">
        <f>'[17]Plan de Acción-metas'!AN41</f>
        <v>0</v>
      </c>
      <c r="CZ187" s="7">
        <f>'[17]Plan de Acción-metas'!AO41</f>
        <v>0</v>
      </c>
      <c r="DA187" s="7">
        <f>'[17]Plan de Acción-metas'!AP41</f>
        <v>0</v>
      </c>
      <c r="DB187" s="7">
        <f>'[17]Plan de Acción-metas'!AQ41</f>
        <v>0</v>
      </c>
      <c r="DC187" s="7">
        <f>'[17]Plan de Acción-metas'!AR41</f>
        <v>0</v>
      </c>
      <c r="DD187" s="7">
        <f>'[17]Plan de Acción-metas'!AS41</f>
        <v>0</v>
      </c>
      <c r="DE187" s="20">
        <f>'[17]Plan de Acción-metas'!AT41</f>
        <v>0</v>
      </c>
      <c r="DF187" s="53">
        <f t="shared" si="75"/>
        <v>0</v>
      </c>
      <c r="DG187" s="54">
        <f>'[17]Plan de Acción-metas'!AV41</f>
        <v>0</v>
      </c>
      <c r="DH187" s="68">
        <f>'[17]Plan de Acción-metas'!AW41</f>
        <v>0</v>
      </c>
      <c r="DI187" s="69">
        <f t="shared" si="69"/>
        <v>0</v>
      </c>
      <c r="DJ187" s="63" t="str">
        <f t="shared" si="70"/>
        <v>0,0%</v>
      </c>
      <c r="DK187" s="64" t="str">
        <f t="shared" si="71"/>
        <v>0,0%</v>
      </c>
      <c r="DL187" s="25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8"/>
      <c r="ES187" s="8"/>
      <c r="ET187" s="8"/>
      <c r="EU187" s="9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8"/>
      <c r="GB187" s="8"/>
      <c r="GC187" s="8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8"/>
      <c r="HK187" s="8"/>
      <c r="HL187" s="70"/>
      <c r="HM187" s="72" t="str">
        <f>'[1]Plan Indicativo'!BL187</f>
        <v>Secretaría de Educación</v>
      </c>
    </row>
    <row r="188" spans="1:221" ht="30">
      <c r="A188" s="18">
        <f>'[1]Plan Indicativo'!A188</f>
        <v>180</v>
      </c>
      <c r="B188" s="4" t="str">
        <f>'[1]Plan Indicativo'!B188</f>
        <v>LE-1</v>
      </c>
      <c r="C188" s="5" t="str">
        <f>'[1]Plan Indicativo'!C188</f>
        <v>Territorio seguro que integra</v>
      </c>
      <c r="D188" s="5" t="str">
        <f>'[1]Plan Indicativo'!D188</f>
        <v>Salud y protección social</v>
      </c>
      <c r="E188" s="4">
        <f>'[1]Plan Indicativo'!E188</f>
        <v>19</v>
      </c>
      <c r="F188" s="6" t="str">
        <f>'[1]Plan Indicativo'!F188</f>
        <v>Disminuir la Pobreza multidimensional 10,2%</v>
      </c>
      <c r="G188" s="6" t="str">
        <f>'[1]Plan Indicativo'!G188</f>
        <v>Disminuir A 3,7 la Tasa de mortalidad (x cada 1.000 habitantes)</v>
      </c>
      <c r="H188" s="4" t="str">
        <f>'[1]Plan Indicativo'!H188</f>
        <v>050020001</v>
      </c>
      <c r="I188" s="6" t="str">
        <f>'[1]Plan Indicativo'!I188</f>
        <v>Tasa de mortalidad (x cada 1.000 habitantes)</v>
      </c>
      <c r="J188" s="4">
        <f>'[1]Plan Indicativo'!J188</f>
        <v>4.0999999999999996</v>
      </c>
      <c r="K188" s="4">
        <f>'[1]Plan Indicativo'!K188</f>
        <v>3.7</v>
      </c>
      <c r="L188" s="4" t="str">
        <f>'[1]Plan Indicativo'!L188</f>
        <v>1903</v>
      </c>
      <c r="M188" s="5" t="str">
        <f>'[1]Plan Indicativo'!M188</f>
        <v>Inspección, vigilancia y control (1903)</v>
      </c>
      <c r="N188" s="4" t="str">
        <f>'[1]Plan Indicativo'!N188</f>
        <v>1903016</v>
      </c>
      <c r="O188" s="6" t="str">
        <f>'[1]Plan Indicativo'!O188</f>
        <v>Realizar 2.000 auditorías y visitas inspectivas</v>
      </c>
      <c r="P188" s="4">
        <f>'[1]Plan Indicativo'!P188</f>
        <v>190301600</v>
      </c>
      <c r="Q188" s="6" t="str">
        <f>'[1]Plan Indicativo'!Q188</f>
        <v>Auditorías y visitas inspectivas realizadas 
 (190301600)</v>
      </c>
      <c r="R188" s="4" t="str">
        <f>'[1]Plan Indicativo'!AC188</f>
        <v>Acumulativa</v>
      </c>
      <c r="S188" s="4">
        <f>'[1]Plan Indicativo'!AD188</f>
        <v>3</v>
      </c>
      <c r="T188" s="7">
        <f>'[1]Plan Indicativo'!R188</f>
        <v>502</v>
      </c>
      <c r="U188" s="4" t="str">
        <f>'[1]Plan Indicativo'!S188</f>
        <v>Número</v>
      </c>
      <c r="V188" s="20">
        <f>'[1]Plan Indicativo'!T188</f>
        <v>2000</v>
      </c>
      <c r="W188" s="116">
        <f>'[1]Plan Indicativo'!U188</f>
        <v>310</v>
      </c>
      <c r="X188" s="158">
        <f>'[1]Plan Indicativo'!V188</f>
        <v>0.155</v>
      </c>
      <c r="Y188" s="189">
        <f>'[1]Plan Indicativo'!W188</f>
        <v>553</v>
      </c>
      <c r="Z188" s="158">
        <f>'[1]Plan Indicativo'!X188</f>
        <v>0.27650000000000002</v>
      </c>
      <c r="AA188" s="113">
        <f>'[1]Plan Indicativo'!Y188</f>
        <v>553</v>
      </c>
      <c r="AB188" s="158">
        <f>'[1]Plan Indicativo'!Z188</f>
        <v>0.27650000000000002</v>
      </c>
      <c r="AC188" s="113">
        <f>'[1]Plan Indicativo'!AA188</f>
        <v>584</v>
      </c>
      <c r="AD188" s="24">
        <f>'[1]Plan Indicativo'!AB188</f>
        <v>0.29199999999999998</v>
      </c>
      <c r="AE188" s="116">
        <v>344</v>
      </c>
      <c r="AF188" s="113">
        <f>'[12]Plan de Acción-metas'!O29</f>
        <v>613</v>
      </c>
      <c r="AG188" s="113"/>
      <c r="AH188" s="259"/>
      <c r="AI188" s="11">
        <f t="shared" si="78"/>
        <v>1.1096774193548387</v>
      </c>
      <c r="AJ188" s="99">
        <f t="shared" si="52"/>
        <v>1</v>
      </c>
      <c r="AK188" s="11">
        <f t="shared" si="56"/>
        <v>1.108499095840868</v>
      </c>
      <c r="AL188" s="75">
        <f t="shared" si="53"/>
        <v>1</v>
      </c>
      <c r="AM188" s="11">
        <f t="shared" si="57"/>
        <v>0</v>
      </c>
      <c r="AN188" s="75">
        <f t="shared" si="54"/>
        <v>0</v>
      </c>
      <c r="AO188" s="11">
        <f t="shared" si="58"/>
        <v>0</v>
      </c>
      <c r="AP188" s="75">
        <f t="shared" si="55"/>
        <v>0</v>
      </c>
      <c r="AQ188" s="12">
        <f t="shared" si="59"/>
        <v>0.47849999999999998</v>
      </c>
      <c r="AR188" s="11">
        <f t="shared" ref="AR188:AR191" si="80">+SUM(AE188:AH188)/V188</f>
        <v>0.47849999999999998</v>
      </c>
      <c r="AS188" s="100">
        <f t="shared" si="61"/>
        <v>0.47849999999999998</v>
      </c>
      <c r="AT188" s="25">
        <v>247000000</v>
      </c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>
        <v>1146048578.26</v>
      </c>
      <c r="BG188" s="20"/>
      <c r="BH188" s="48">
        <f t="shared" si="62"/>
        <v>1393048578.26</v>
      </c>
      <c r="BI188" s="23">
        <v>79333333.340000004</v>
      </c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>
        <v>694723333.30999994</v>
      </c>
      <c r="BV188" s="20"/>
      <c r="BW188" s="53">
        <f t="shared" si="63"/>
        <v>774056666.64999998</v>
      </c>
      <c r="BX188" s="54">
        <v>774056666.64999998</v>
      </c>
      <c r="BY188" s="55">
        <v>738489999.99000001</v>
      </c>
      <c r="BZ188" s="62">
        <f t="shared" si="64"/>
        <v>0.55565662154929474</v>
      </c>
      <c r="CA188" s="63">
        <f t="shared" si="65"/>
        <v>0.55565662154929474</v>
      </c>
      <c r="CB188" s="64">
        <f t="shared" si="66"/>
        <v>0.53012508789350166</v>
      </c>
      <c r="CC188" s="23">
        <f>'[12]Plan de Acción-metas'!R29</f>
        <v>350000000</v>
      </c>
      <c r="CD188" s="7">
        <f>'[12]Plan de Acción-metas'!S29</f>
        <v>0</v>
      </c>
      <c r="CE188" s="7">
        <f>'[12]Plan de Acción-metas'!T29</f>
        <v>25000000</v>
      </c>
      <c r="CF188" s="7">
        <f>'[12]Plan de Acción-metas'!U29</f>
        <v>0</v>
      </c>
      <c r="CG188" s="7">
        <f>'[12]Plan de Acción-metas'!V29</f>
        <v>0</v>
      </c>
      <c r="CH188" s="7">
        <f>'[12]Plan de Acción-metas'!W29</f>
        <v>0</v>
      </c>
      <c r="CI188" s="7">
        <f>'[12]Plan de Acción-metas'!X29</f>
        <v>0</v>
      </c>
      <c r="CJ188" s="7">
        <f>'[12]Plan de Acción-metas'!Y29</f>
        <v>0</v>
      </c>
      <c r="CK188" s="7">
        <f>'[12]Plan de Acción-metas'!Z29</f>
        <v>0</v>
      </c>
      <c r="CL188" s="7">
        <f>'[12]Plan de Acción-metas'!AA29</f>
        <v>0</v>
      </c>
      <c r="CM188" s="7">
        <f>'[12]Plan de Acción-metas'!AB29</f>
        <v>0</v>
      </c>
      <c r="CN188" s="7">
        <f>'[12]Plan de Acción-metas'!AC29</f>
        <v>0</v>
      </c>
      <c r="CO188" s="7">
        <f>'[12]Plan de Acción-metas'!AD29</f>
        <v>350000000</v>
      </c>
      <c r="CP188" s="20">
        <f>'[12]Plan de Acción-metas'!AE29</f>
        <v>550000000.09000003</v>
      </c>
      <c r="CQ188" s="48">
        <f t="shared" si="67"/>
        <v>1275000000.0900002</v>
      </c>
      <c r="CR188" s="23">
        <f>'[12]Plan de Acción-metas'!AG29</f>
        <v>342733333.33000004</v>
      </c>
      <c r="CS188" s="7">
        <f>'[12]Plan de Acción-metas'!AH29</f>
        <v>0</v>
      </c>
      <c r="CT188" s="7">
        <f>'[12]Plan de Acción-metas'!AI29</f>
        <v>8000000</v>
      </c>
      <c r="CU188" s="7">
        <f>'[12]Plan de Acción-metas'!AJ29</f>
        <v>0</v>
      </c>
      <c r="CV188" s="7">
        <f>'[12]Plan de Acción-metas'!AK29</f>
        <v>0</v>
      </c>
      <c r="CW188" s="7">
        <f>'[12]Plan de Acción-metas'!AL29</f>
        <v>0</v>
      </c>
      <c r="CX188" s="7">
        <f>'[12]Plan de Acción-metas'!AM29</f>
        <v>0</v>
      </c>
      <c r="CY188" s="7">
        <f>'[12]Plan de Acción-metas'!AN29</f>
        <v>0</v>
      </c>
      <c r="CZ188" s="7">
        <f>'[12]Plan de Acción-metas'!AO29</f>
        <v>0</v>
      </c>
      <c r="DA188" s="7">
        <f>'[12]Plan de Acción-metas'!AP29</f>
        <v>0</v>
      </c>
      <c r="DB188" s="7">
        <f>'[12]Plan de Acción-metas'!AQ29</f>
        <v>0</v>
      </c>
      <c r="DC188" s="7">
        <f>'[12]Plan de Acción-metas'!AR29</f>
        <v>0</v>
      </c>
      <c r="DD188" s="7">
        <f>'[12]Plan de Acción-metas'!AS29</f>
        <v>345333333.32999998</v>
      </c>
      <c r="DE188" s="20">
        <f>'[12]Plan de Acción-metas'!AT29</f>
        <v>253166666.64999998</v>
      </c>
      <c r="DF188" s="53">
        <f t="shared" si="68"/>
        <v>949233333.31000006</v>
      </c>
      <c r="DG188" s="54">
        <f>'[12]Plan de Acción-metas'!AV29</f>
        <v>943733333.31999993</v>
      </c>
      <c r="DH188" s="68">
        <f>'[12]Plan de Acción-metas'!AW29</f>
        <v>911166666.64999998</v>
      </c>
      <c r="DI188" s="69">
        <f t="shared" si="69"/>
        <v>0.74449673195529043</v>
      </c>
      <c r="DJ188" s="63">
        <f t="shared" si="70"/>
        <v>0.74018300647324187</v>
      </c>
      <c r="DK188" s="64">
        <f t="shared" si="71"/>
        <v>0.71464052281229973</v>
      </c>
      <c r="DL188" s="25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8"/>
      <c r="ES188" s="8"/>
      <c r="ET188" s="8"/>
      <c r="EU188" s="9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8"/>
      <c r="GB188" s="8"/>
      <c r="GC188" s="8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  <c r="GV188" s="7"/>
      <c r="GW188" s="7"/>
      <c r="GX188" s="7"/>
      <c r="GY188" s="7"/>
      <c r="GZ188" s="7"/>
      <c r="HA188" s="7"/>
      <c r="HB188" s="7"/>
      <c r="HC188" s="7"/>
      <c r="HD188" s="7"/>
      <c r="HE188" s="7"/>
      <c r="HF188" s="7"/>
      <c r="HG188" s="7"/>
      <c r="HH188" s="7"/>
      <c r="HI188" s="7"/>
      <c r="HJ188" s="8"/>
      <c r="HK188" s="8"/>
      <c r="HL188" s="70"/>
      <c r="HM188" s="72" t="str">
        <f>'[1]Plan Indicativo'!BL188</f>
        <v>Secretaría de Salud y Ambiente</v>
      </c>
    </row>
    <row r="189" spans="1:221" ht="45">
      <c r="A189" s="18">
        <f>'[1]Plan Indicativo'!A189</f>
        <v>181</v>
      </c>
      <c r="B189" s="4" t="str">
        <f>'[1]Plan Indicativo'!B189</f>
        <v>LE-1</v>
      </c>
      <c r="C189" s="5" t="str">
        <f>'[1]Plan Indicativo'!C189</f>
        <v>Territorio seguro que integra</v>
      </c>
      <c r="D189" s="5" t="str">
        <f>'[1]Plan Indicativo'!D189</f>
        <v>Salud y protección social</v>
      </c>
      <c r="E189" s="4">
        <f>'[1]Plan Indicativo'!E189</f>
        <v>19</v>
      </c>
      <c r="F189" s="6" t="str">
        <f>'[1]Plan Indicativo'!F189</f>
        <v>Disminuir la Pobreza multidimensional 10,2%</v>
      </c>
      <c r="G189" s="6" t="str">
        <f>'[1]Plan Indicativo'!G189</f>
        <v>Disminuir A 3,7 la Tasa de mortalidad (x cada 1.000 habitantes)</v>
      </c>
      <c r="H189" s="4" t="str">
        <f>'[1]Plan Indicativo'!H189</f>
        <v>050020001</v>
      </c>
      <c r="I189" s="6" t="str">
        <f>'[1]Plan Indicativo'!I189</f>
        <v>Tasa de mortalidad (x cada 1.000 habitantes)</v>
      </c>
      <c r="J189" s="4">
        <f>'[1]Plan Indicativo'!J189</f>
        <v>4.0999999999999996</v>
      </c>
      <c r="K189" s="4">
        <f>'[1]Plan Indicativo'!K189</f>
        <v>3.7</v>
      </c>
      <c r="L189" s="4" t="str">
        <f>'[1]Plan Indicativo'!L189</f>
        <v>1903</v>
      </c>
      <c r="M189" s="5" t="str">
        <f>'[1]Plan Indicativo'!M189</f>
        <v>Inspección, vigilancia y control (1903)</v>
      </c>
      <c r="N189" s="4" t="str">
        <f>'[1]Plan Indicativo'!N189</f>
        <v>1903031</v>
      </c>
      <c r="O189" s="6" t="str">
        <f>'[1]Plan Indicativo'!O189</f>
        <v>Generar 48 informes de eventos de servicio de información de vigilancia epidemiológica</v>
      </c>
      <c r="P189" s="4">
        <f>'[1]Plan Indicativo'!P189</f>
        <v>190303100</v>
      </c>
      <c r="Q189" s="6" t="str">
        <f>'[1]Plan Indicativo'!Q189</f>
        <v>Informes de evento generados en la vigencia
 (190303100)</v>
      </c>
      <c r="R189" s="4" t="str">
        <f>'[1]Plan Indicativo'!AC189</f>
        <v>Acumulativa</v>
      </c>
      <c r="S189" s="4">
        <f>'[1]Plan Indicativo'!AD189</f>
        <v>3</v>
      </c>
      <c r="T189" s="7">
        <f>'[1]Plan Indicativo'!R189</f>
        <v>12</v>
      </c>
      <c r="U189" s="4" t="str">
        <f>'[1]Plan Indicativo'!S189</f>
        <v>Número</v>
      </c>
      <c r="V189" s="20">
        <f>'[1]Plan Indicativo'!T189</f>
        <v>48</v>
      </c>
      <c r="W189" s="116">
        <f>'[1]Plan Indicativo'!U189</f>
        <v>6</v>
      </c>
      <c r="X189" s="158">
        <f>'[1]Plan Indicativo'!V189</f>
        <v>0.125</v>
      </c>
      <c r="Y189" s="189">
        <f>'[1]Plan Indicativo'!W189</f>
        <v>14</v>
      </c>
      <c r="Z189" s="158">
        <f>'[1]Plan Indicativo'!X189</f>
        <v>0.29166666666666669</v>
      </c>
      <c r="AA189" s="113">
        <f>'[1]Plan Indicativo'!Y189</f>
        <v>14</v>
      </c>
      <c r="AB189" s="158">
        <f>'[1]Plan Indicativo'!Z189</f>
        <v>0.29166666666666669</v>
      </c>
      <c r="AC189" s="113">
        <f>'[1]Plan Indicativo'!AA189</f>
        <v>14</v>
      </c>
      <c r="AD189" s="24">
        <f>'[1]Plan Indicativo'!AB189</f>
        <v>0.29166666666666669</v>
      </c>
      <c r="AE189" s="116">
        <v>6</v>
      </c>
      <c r="AF189" s="113">
        <f>'[12]Plan de Acción-metas'!O30</f>
        <v>14</v>
      </c>
      <c r="AG189" s="113"/>
      <c r="AH189" s="259"/>
      <c r="AI189" s="11">
        <f t="shared" si="78"/>
        <v>1</v>
      </c>
      <c r="AJ189" s="99">
        <f t="shared" si="52"/>
        <v>1</v>
      </c>
      <c r="AK189" s="11">
        <f t="shared" si="56"/>
        <v>1</v>
      </c>
      <c r="AL189" s="75">
        <f t="shared" si="53"/>
        <v>1</v>
      </c>
      <c r="AM189" s="11">
        <f t="shared" si="57"/>
        <v>0</v>
      </c>
      <c r="AN189" s="75">
        <f t="shared" si="54"/>
        <v>0</v>
      </c>
      <c r="AO189" s="11">
        <f t="shared" si="58"/>
        <v>0</v>
      </c>
      <c r="AP189" s="75">
        <f t="shared" si="55"/>
        <v>0</v>
      </c>
      <c r="AQ189" s="12">
        <f t="shared" si="59"/>
        <v>0.41666666666666669</v>
      </c>
      <c r="AR189" s="11">
        <f t="shared" si="80"/>
        <v>0.41666666666666669</v>
      </c>
      <c r="AS189" s="100">
        <f t="shared" si="61"/>
        <v>0.41666666666666669</v>
      </c>
      <c r="AT189" s="25">
        <v>795206649.02999997</v>
      </c>
      <c r="AU189" s="7"/>
      <c r="AV189" s="7">
        <v>225659050</v>
      </c>
      <c r="AW189" s="7"/>
      <c r="AX189" s="7"/>
      <c r="AY189" s="7"/>
      <c r="AZ189" s="7"/>
      <c r="BA189" s="7"/>
      <c r="BB189" s="7"/>
      <c r="BC189" s="7"/>
      <c r="BD189" s="7"/>
      <c r="BE189" s="7"/>
      <c r="BF189" s="7">
        <v>137206509.13</v>
      </c>
      <c r="BG189" s="20"/>
      <c r="BH189" s="48">
        <f t="shared" si="62"/>
        <v>1158072208.1599998</v>
      </c>
      <c r="BI189" s="23">
        <v>114533333.34</v>
      </c>
      <c r="BJ189" s="7"/>
      <c r="BK189" s="7">
        <v>216903333.34</v>
      </c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20"/>
      <c r="BW189" s="53">
        <f t="shared" si="63"/>
        <v>331436666.68000001</v>
      </c>
      <c r="BX189" s="54">
        <v>331436666.68000001</v>
      </c>
      <c r="BY189" s="55">
        <v>317170000.01999998</v>
      </c>
      <c r="BZ189" s="62">
        <f t="shared" si="64"/>
        <v>0.28619689199398224</v>
      </c>
      <c r="CA189" s="63">
        <f t="shared" si="65"/>
        <v>0.28619689199398224</v>
      </c>
      <c r="CB189" s="64">
        <f t="shared" si="66"/>
        <v>0.27387756806972752</v>
      </c>
      <c r="CC189" s="23">
        <f>'[12]Plan de Acción-metas'!R30</f>
        <v>16250000</v>
      </c>
      <c r="CD189" s="7">
        <f>'[12]Plan de Acción-metas'!S30</f>
        <v>0</v>
      </c>
      <c r="CE189" s="7">
        <f>'[12]Plan de Acción-metas'!T30</f>
        <v>765417441</v>
      </c>
      <c r="CF189" s="7">
        <f>'[12]Plan de Acción-metas'!U30</f>
        <v>0</v>
      </c>
      <c r="CG189" s="7">
        <f>'[12]Plan de Acción-metas'!V30</f>
        <v>0</v>
      </c>
      <c r="CH189" s="7">
        <f>'[12]Plan de Acción-metas'!W30</f>
        <v>0</v>
      </c>
      <c r="CI189" s="7">
        <f>'[12]Plan de Acción-metas'!X30</f>
        <v>0</v>
      </c>
      <c r="CJ189" s="7">
        <f>'[12]Plan de Acción-metas'!Y30</f>
        <v>0</v>
      </c>
      <c r="CK189" s="7">
        <f>'[12]Plan de Acción-metas'!Z30</f>
        <v>0</v>
      </c>
      <c r="CL189" s="7">
        <f>'[12]Plan de Acción-metas'!AA30</f>
        <v>0</v>
      </c>
      <c r="CM189" s="7">
        <f>'[12]Plan de Acción-metas'!AB30</f>
        <v>0</v>
      </c>
      <c r="CN189" s="7">
        <f>'[12]Plan de Acción-metas'!AC30</f>
        <v>0</v>
      </c>
      <c r="CO189" s="7">
        <f>'[12]Plan de Acción-metas'!AD30</f>
        <v>0</v>
      </c>
      <c r="CP189" s="20">
        <f>'[12]Plan de Acción-metas'!AE30</f>
        <v>595417441</v>
      </c>
      <c r="CQ189" s="48">
        <f t="shared" si="67"/>
        <v>1377084882</v>
      </c>
      <c r="CR189" s="23">
        <f>'[12]Plan de Acción-metas'!AG30</f>
        <v>16250000</v>
      </c>
      <c r="CS189" s="7">
        <f>'[12]Plan de Acción-metas'!AH30</f>
        <v>0</v>
      </c>
      <c r="CT189" s="7">
        <f>'[12]Plan de Acción-metas'!AI30</f>
        <v>679054703.33999991</v>
      </c>
      <c r="CU189" s="7">
        <f>'[12]Plan de Acción-metas'!AJ30</f>
        <v>0</v>
      </c>
      <c r="CV189" s="7">
        <f>'[12]Plan de Acción-metas'!AK30</f>
        <v>0</v>
      </c>
      <c r="CW189" s="7">
        <f>'[12]Plan de Acción-metas'!AL30</f>
        <v>0</v>
      </c>
      <c r="CX189" s="7">
        <f>'[12]Plan de Acción-metas'!AM30</f>
        <v>0</v>
      </c>
      <c r="CY189" s="7">
        <f>'[12]Plan de Acción-metas'!AN30</f>
        <v>0</v>
      </c>
      <c r="CZ189" s="7">
        <f>'[12]Plan de Acción-metas'!AO30</f>
        <v>0</v>
      </c>
      <c r="DA189" s="7">
        <f>'[12]Plan de Acción-metas'!AP30</f>
        <v>0</v>
      </c>
      <c r="DB189" s="7">
        <f>'[12]Plan de Acción-metas'!AQ30</f>
        <v>0</v>
      </c>
      <c r="DC189" s="7">
        <f>'[12]Plan de Acción-metas'!AR30</f>
        <v>0</v>
      </c>
      <c r="DD189" s="7">
        <f>'[12]Plan de Acción-metas'!AS30</f>
        <v>0</v>
      </c>
      <c r="DE189" s="20">
        <f>'[12]Plan de Acción-metas'!AT30</f>
        <v>470328630</v>
      </c>
      <c r="DF189" s="53">
        <f t="shared" si="68"/>
        <v>1165633333.3399999</v>
      </c>
      <c r="DG189" s="54">
        <f>'[12]Plan de Acción-metas'!AV30</f>
        <v>1144419856.26</v>
      </c>
      <c r="DH189" s="68">
        <f>'[12]Plan de Acción-metas'!AW30</f>
        <v>1108946666.6700001</v>
      </c>
      <c r="DI189" s="69">
        <f t="shared" si="69"/>
        <v>0.84644988016069145</v>
      </c>
      <c r="DJ189" s="63">
        <f t="shared" si="70"/>
        <v>0.83104525452193589</v>
      </c>
      <c r="DK189" s="64">
        <f t="shared" si="71"/>
        <v>0.80528562993112585</v>
      </c>
      <c r="DL189" s="25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8"/>
      <c r="ES189" s="8"/>
      <c r="ET189" s="8"/>
      <c r="EU189" s="9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8"/>
      <c r="GB189" s="8"/>
      <c r="GC189" s="8"/>
      <c r="GD189" s="7"/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7"/>
      <c r="HH189" s="7"/>
      <c r="HI189" s="7"/>
      <c r="HJ189" s="8"/>
      <c r="HK189" s="8"/>
      <c r="HL189" s="70"/>
      <c r="HM189" s="72" t="str">
        <f>'[1]Plan Indicativo'!BL189</f>
        <v>Secretaría de Salud y Ambiente</v>
      </c>
    </row>
    <row r="190" spans="1:221" ht="105">
      <c r="A190" s="18">
        <f>'[1]Plan Indicativo'!A190</f>
        <v>182</v>
      </c>
      <c r="B190" s="4" t="str">
        <f>'[1]Plan Indicativo'!B190</f>
        <v>LE-1</v>
      </c>
      <c r="C190" s="5" t="str">
        <f>'[1]Plan Indicativo'!C190</f>
        <v>Territorio seguro que integra</v>
      </c>
      <c r="D190" s="5" t="str">
        <f>'[1]Plan Indicativo'!D190</f>
        <v>Salud y protección social</v>
      </c>
      <c r="E190" s="4">
        <f>'[1]Plan Indicativo'!E190</f>
        <v>19</v>
      </c>
      <c r="F190" s="6" t="str">
        <f>'[1]Plan Indicativo'!F190</f>
        <v>Disminuir la Pobreza multidimensional 10,2%</v>
      </c>
      <c r="G190" s="6" t="str">
        <f>'[1]Plan Indicativo'!G190</f>
        <v>Disminuir a 3,7 la Tasa de mortalidad (x cada 1.000 habitantes)</v>
      </c>
      <c r="H190" s="4" t="str">
        <f>'[1]Plan Indicativo'!H190</f>
        <v>050020001</v>
      </c>
      <c r="I190" s="6" t="str">
        <f>'[1]Plan Indicativo'!I190</f>
        <v>Tasa de mortalidad (x cada 1.000 habitantes)</v>
      </c>
      <c r="J190" s="4">
        <f>'[1]Plan Indicativo'!J190</f>
        <v>4.0999999999999996</v>
      </c>
      <c r="K190" s="4">
        <f>'[1]Plan Indicativo'!K190</f>
        <v>3.7</v>
      </c>
      <c r="L190" s="4" t="str">
        <f>'[1]Plan Indicativo'!L190</f>
        <v>1903</v>
      </c>
      <c r="M190" s="5" t="str">
        <f>'[1]Plan Indicativo'!M190</f>
        <v>Inspección, vigilancia y control (1903)</v>
      </c>
      <c r="N190" s="4" t="str">
        <f>'[1]Plan Indicativo'!N190</f>
        <v>1903042</v>
      </c>
      <c r="O190" s="6" t="str">
        <f>'[1]Plan Indicativo'!O190</f>
        <v>Realizar 20.000 servicios de vigilancia y control sanitario de los factores de riesgo para la salud, en los establecimientos y espacios que pueden generar riesgos para la población.</v>
      </c>
      <c r="P190" s="4">
        <f>'[1]Plan Indicativo'!P190</f>
        <v>190304200</v>
      </c>
      <c r="Q190" s="6" t="str">
        <f>'[1]Plan Indicativo'!Q190</f>
        <v>Municipios especiales 1,2 y 3 con vigilancia y control sanitario real y efectivo en su jurisdicción, sobre los factores de riesgo para la salud, en los establecimientos y espacios que pueden generar riesgos para la población  realizados
 (190304200)</v>
      </c>
      <c r="R190" s="4" t="str">
        <f>'[1]Plan Indicativo'!AC190</f>
        <v>Acumulativa</v>
      </c>
      <c r="S190" s="4">
        <f>'[1]Plan Indicativo'!AD190</f>
        <v>3</v>
      </c>
      <c r="T190" s="7">
        <f>'[1]Plan Indicativo'!R190</f>
        <v>7315</v>
      </c>
      <c r="U190" s="4" t="str">
        <f>'[1]Plan Indicativo'!S190</f>
        <v>Número</v>
      </c>
      <c r="V190" s="20">
        <f>'[1]Plan Indicativo'!T190</f>
        <v>20000</v>
      </c>
      <c r="W190" s="116">
        <f>'[1]Plan Indicativo'!U190</f>
        <v>7000</v>
      </c>
      <c r="X190" s="158">
        <f>'[1]Plan Indicativo'!V190</f>
        <v>0.35</v>
      </c>
      <c r="Y190" s="189">
        <f>'[1]Plan Indicativo'!W190</f>
        <v>4500</v>
      </c>
      <c r="Z190" s="158">
        <f>'[1]Plan Indicativo'!X190</f>
        <v>0.22500000000000001</v>
      </c>
      <c r="AA190" s="113">
        <f>'[1]Plan Indicativo'!Y190</f>
        <v>4500</v>
      </c>
      <c r="AB190" s="158">
        <f>'[1]Plan Indicativo'!Z190</f>
        <v>0.22500000000000001</v>
      </c>
      <c r="AC190" s="113">
        <f>'[1]Plan Indicativo'!AA190</f>
        <v>4000</v>
      </c>
      <c r="AD190" s="24">
        <f>'[1]Plan Indicativo'!AB190</f>
        <v>0.2</v>
      </c>
      <c r="AE190" s="116">
        <v>7773</v>
      </c>
      <c r="AF190" s="113">
        <f>'[12]Plan de Acción-metas'!O31</f>
        <v>5072</v>
      </c>
      <c r="AG190" s="113"/>
      <c r="AH190" s="259"/>
      <c r="AI190" s="11">
        <f t="shared" si="78"/>
        <v>1.1104285714285713</v>
      </c>
      <c r="AJ190" s="99">
        <f t="shared" si="52"/>
        <v>1</v>
      </c>
      <c r="AK190" s="11">
        <f t="shared" si="56"/>
        <v>1.1271111111111112</v>
      </c>
      <c r="AL190" s="75">
        <f t="shared" si="53"/>
        <v>1</v>
      </c>
      <c r="AM190" s="11">
        <f t="shared" si="57"/>
        <v>0</v>
      </c>
      <c r="AN190" s="75">
        <f t="shared" si="54"/>
        <v>0</v>
      </c>
      <c r="AO190" s="11">
        <f t="shared" si="58"/>
        <v>0</v>
      </c>
      <c r="AP190" s="75">
        <f t="shared" si="55"/>
        <v>0</v>
      </c>
      <c r="AQ190" s="12">
        <f t="shared" si="59"/>
        <v>0.64224999999999999</v>
      </c>
      <c r="AR190" s="11">
        <f t="shared" si="80"/>
        <v>0.64224999999999999</v>
      </c>
      <c r="AS190" s="100">
        <f t="shared" si="61"/>
        <v>0.64224999999999999</v>
      </c>
      <c r="AT190" s="25">
        <v>2704308886.5500002</v>
      </c>
      <c r="AU190" s="7"/>
      <c r="AV190" s="7">
        <v>111000000</v>
      </c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20"/>
      <c r="BH190" s="48">
        <f t="shared" si="62"/>
        <v>2815308886.5500002</v>
      </c>
      <c r="BI190" s="23">
        <v>1095056141.0599999</v>
      </c>
      <c r="BJ190" s="7"/>
      <c r="BK190" s="7">
        <v>21000000</v>
      </c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20"/>
      <c r="BW190" s="53">
        <f t="shared" si="63"/>
        <v>1116056141.0599999</v>
      </c>
      <c r="BX190" s="54">
        <v>1073963777.0599999</v>
      </c>
      <c r="BY190" s="55">
        <v>1065103777.0599999</v>
      </c>
      <c r="BZ190" s="62">
        <f t="shared" si="64"/>
        <v>0.39642404653780738</v>
      </c>
      <c r="CA190" s="63">
        <f t="shared" si="65"/>
        <v>0.38147280470388495</v>
      </c>
      <c r="CB190" s="64">
        <f t="shared" si="66"/>
        <v>0.37832572551753768</v>
      </c>
      <c r="CC190" s="23">
        <f>'[12]Plan de Acción-metas'!R31</f>
        <v>850000000</v>
      </c>
      <c r="CD190" s="7">
        <f>'[12]Plan de Acción-metas'!S31</f>
        <v>0</v>
      </c>
      <c r="CE190" s="7">
        <f>'[12]Plan de Acción-metas'!T31</f>
        <v>0</v>
      </c>
      <c r="CF190" s="7">
        <f>'[12]Plan de Acción-metas'!U31</f>
        <v>0</v>
      </c>
      <c r="CG190" s="7">
        <f>'[12]Plan de Acción-metas'!V31</f>
        <v>0</v>
      </c>
      <c r="CH190" s="7">
        <f>'[12]Plan de Acción-metas'!W31</f>
        <v>0</v>
      </c>
      <c r="CI190" s="7">
        <f>'[12]Plan de Acción-metas'!X31</f>
        <v>0</v>
      </c>
      <c r="CJ190" s="7">
        <f>'[12]Plan de Acción-metas'!Y31</f>
        <v>0</v>
      </c>
      <c r="CK190" s="7">
        <f>'[12]Plan de Acción-metas'!Z31</f>
        <v>0</v>
      </c>
      <c r="CL190" s="7">
        <f>'[12]Plan de Acción-metas'!AA31</f>
        <v>0</v>
      </c>
      <c r="CM190" s="7">
        <f>'[12]Plan de Acción-metas'!AB31</f>
        <v>0</v>
      </c>
      <c r="CN190" s="7">
        <f>'[12]Plan de Acción-metas'!AC31</f>
        <v>0</v>
      </c>
      <c r="CO190" s="7">
        <f>'[12]Plan de Acción-metas'!AD31</f>
        <v>0</v>
      </c>
      <c r="CP190" s="20">
        <f>'[12]Plan de Acción-metas'!AE31</f>
        <v>1550507426.6700001</v>
      </c>
      <c r="CQ190" s="48">
        <f t="shared" si="67"/>
        <v>2400507426.6700001</v>
      </c>
      <c r="CR190" s="23">
        <f>'[12]Plan de Acción-metas'!AG31</f>
        <v>821033333.35000002</v>
      </c>
      <c r="CS190" s="7">
        <f>'[12]Plan de Acción-metas'!AH31</f>
        <v>0</v>
      </c>
      <c r="CT190" s="7">
        <f>'[12]Plan de Acción-metas'!AI31</f>
        <v>0</v>
      </c>
      <c r="CU190" s="7">
        <f>'[12]Plan de Acción-metas'!AJ31</f>
        <v>0</v>
      </c>
      <c r="CV190" s="7">
        <f>'[12]Plan de Acción-metas'!AK31</f>
        <v>0</v>
      </c>
      <c r="CW190" s="7">
        <f>'[12]Plan de Acción-metas'!AL31</f>
        <v>0</v>
      </c>
      <c r="CX190" s="7">
        <f>'[12]Plan de Acción-metas'!AM31</f>
        <v>0</v>
      </c>
      <c r="CY190" s="7">
        <f>'[12]Plan de Acción-metas'!AN31</f>
        <v>0</v>
      </c>
      <c r="CZ190" s="7">
        <f>'[12]Plan de Acción-metas'!AO31</f>
        <v>0</v>
      </c>
      <c r="DA190" s="7">
        <f>'[12]Plan de Acción-metas'!AP31</f>
        <v>0</v>
      </c>
      <c r="DB190" s="7">
        <f>'[12]Plan de Acción-metas'!AQ31</f>
        <v>0</v>
      </c>
      <c r="DC190" s="7">
        <f>'[12]Plan de Acción-metas'!AR31</f>
        <v>0</v>
      </c>
      <c r="DD190" s="7">
        <f>'[12]Plan de Acción-metas'!AS31</f>
        <v>0</v>
      </c>
      <c r="DE190" s="20">
        <f>'[12]Plan de Acción-metas'!AT31</f>
        <v>771433121.63</v>
      </c>
      <c r="DF190" s="53">
        <f t="shared" si="68"/>
        <v>1592466454.98</v>
      </c>
      <c r="DG190" s="54">
        <f>'[12]Plan de Acción-metas'!AV31</f>
        <v>1221289067.98</v>
      </c>
      <c r="DH190" s="68">
        <f>'[12]Plan de Acción-metas'!AW31</f>
        <v>1210432401.3099999</v>
      </c>
      <c r="DI190" s="69">
        <f t="shared" si="69"/>
        <v>0.66338743104372733</v>
      </c>
      <c r="DJ190" s="63">
        <f t="shared" si="70"/>
        <v>0.50876287838616707</v>
      </c>
      <c r="DK190" s="64">
        <f t="shared" si="71"/>
        <v>0.50424022348854791</v>
      </c>
      <c r="DL190" s="25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8"/>
      <c r="ES190" s="8"/>
      <c r="ET190" s="8"/>
      <c r="EU190" s="9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8"/>
      <c r="GB190" s="8"/>
      <c r="GC190" s="8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8"/>
      <c r="HK190" s="8"/>
      <c r="HL190" s="70"/>
      <c r="HM190" s="72" t="str">
        <f>'[1]Plan Indicativo'!BL190</f>
        <v>Secretaría de Salud y Ambiente</v>
      </c>
    </row>
    <row r="191" spans="1:221" ht="60">
      <c r="A191" s="18">
        <f>'[1]Plan Indicativo'!A191</f>
        <v>183</v>
      </c>
      <c r="B191" s="4" t="str">
        <f>'[1]Plan Indicativo'!B191</f>
        <v>LE-1</v>
      </c>
      <c r="C191" s="5" t="str">
        <f>'[1]Plan Indicativo'!C191</f>
        <v>Territorio seguro que integra</v>
      </c>
      <c r="D191" s="5" t="str">
        <f>'[1]Plan Indicativo'!D191</f>
        <v>Salud y protección social</v>
      </c>
      <c r="E191" s="4">
        <f>'[1]Plan Indicativo'!E191</f>
        <v>19</v>
      </c>
      <c r="F191" s="6" t="str">
        <f>'[1]Plan Indicativo'!F191</f>
        <v>Disminuir la Pobreza multidimensional 10,2%</v>
      </c>
      <c r="G191" s="6" t="str">
        <f>'[1]Plan Indicativo'!G191</f>
        <v>Disminuir la pobreza multidimensional al 10,2%</v>
      </c>
      <c r="H191" s="4" t="str">
        <f>'[1]Plan Indicativo'!H191</f>
        <v>140010004</v>
      </c>
      <c r="I191" s="6" t="str">
        <f>'[1]Plan Indicativo'!I191</f>
        <v>Índice de pobreza multidimensional - IPM</v>
      </c>
      <c r="J191" s="4">
        <f>'[1]Plan Indicativo'!J191</f>
        <v>14.2</v>
      </c>
      <c r="K191" s="4">
        <f>'[1]Plan Indicativo'!K191</f>
        <v>10.199999999999999</v>
      </c>
      <c r="L191" s="4" t="str">
        <f>'[1]Plan Indicativo'!L191</f>
        <v>1905</v>
      </c>
      <c r="M191" s="5" t="str">
        <f>'[1]Plan Indicativo'!M191</f>
        <v>Salud pública (1905)</v>
      </c>
      <c r="N191" s="4" t="str">
        <f>'[1]Plan Indicativo'!N191</f>
        <v>1905027</v>
      </c>
      <c r="O191" s="6" t="str">
        <f>'[1]Plan Indicativo'!O191</f>
        <v>Implementar 20 campañas de gestión del riesgo para enfermedades inmunoprevenibles</v>
      </c>
      <c r="P191" s="4">
        <f>'[1]Plan Indicativo'!P191</f>
        <v>190502700</v>
      </c>
      <c r="Q191" s="6" t="str">
        <f>'[1]Plan Indicativo'!Q191</f>
        <v>Campañas de gestión del riesgo para enfermedades inmunoprevenibles implementadas - jornadas de vacunación (190502700)</v>
      </c>
      <c r="R191" s="4" t="str">
        <f>'[1]Plan Indicativo'!AC191</f>
        <v>Acumulativa</v>
      </c>
      <c r="S191" s="4">
        <f>'[1]Plan Indicativo'!AD191</f>
        <v>3</v>
      </c>
      <c r="T191" s="7">
        <f>'[1]Plan Indicativo'!R191</f>
        <v>4</v>
      </c>
      <c r="U191" s="4" t="str">
        <f>'[1]Plan Indicativo'!S191</f>
        <v>Número</v>
      </c>
      <c r="V191" s="20">
        <f>'[1]Plan Indicativo'!T191</f>
        <v>20</v>
      </c>
      <c r="W191" s="116">
        <f>'[1]Plan Indicativo'!U191</f>
        <v>4</v>
      </c>
      <c r="X191" s="158">
        <f>'[1]Plan Indicativo'!V191</f>
        <v>0.2</v>
      </c>
      <c r="Y191" s="189">
        <f>'[1]Plan Indicativo'!W191</f>
        <v>5</v>
      </c>
      <c r="Z191" s="158">
        <f>'[1]Plan Indicativo'!X191</f>
        <v>0.25</v>
      </c>
      <c r="AA191" s="113">
        <f>'[1]Plan Indicativo'!Y191</f>
        <v>5</v>
      </c>
      <c r="AB191" s="158">
        <f>'[1]Plan Indicativo'!Z191</f>
        <v>0.25</v>
      </c>
      <c r="AC191" s="113">
        <f>'[1]Plan Indicativo'!AA191</f>
        <v>6</v>
      </c>
      <c r="AD191" s="24">
        <f>'[1]Plan Indicativo'!AB191</f>
        <v>0.3</v>
      </c>
      <c r="AE191" s="116">
        <v>4</v>
      </c>
      <c r="AF191" s="113">
        <f>'[12]Plan de Acción-metas'!O32</f>
        <v>5</v>
      </c>
      <c r="AG191" s="113"/>
      <c r="AH191" s="259"/>
      <c r="AI191" s="11">
        <f t="shared" si="78"/>
        <v>1</v>
      </c>
      <c r="AJ191" s="99">
        <f t="shared" si="52"/>
        <v>1</v>
      </c>
      <c r="AK191" s="11">
        <f t="shared" si="56"/>
        <v>1</v>
      </c>
      <c r="AL191" s="75">
        <f t="shared" si="53"/>
        <v>1</v>
      </c>
      <c r="AM191" s="11">
        <f t="shared" si="57"/>
        <v>0</v>
      </c>
      <c r="AN191" s="75">
        <f t="shared" si="54"/>
        <v>0</v>
      </c>
      <c r="AO191" s="11">
        <f t="shared" si="58"/>
        <v>0</v>
      </c>
      <c r="AP191" s="75">
        <f t="shared" si="55"/>
        <v>0</v>
      </c>
      <c r="AQ191" s="12">
        <f t="shared" si="59"/>
        <v>0.45</v>
      </c>
      <c r="AR191" s="11">
        <f t="shared" si="80"/>
        <v>0.45</v>
      </c>
      <c r="AS191" s="100">
        <f t="shared" si="61"/>
        <v>0.45</v>
      </c>
      <c r="AT191" s="25"/>
      <c r="AU191" s="7"/>
      <c r="AV191" s="7">
        <v>637880190</v>
      </c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20"/>
      <c r="BH191" s="48">
        <f t="shared" si="62"/>
        <v>637880190</v>
      </c>
      <c r="BI191" s="23"/>
      <c r="BJ191" s="7"/>
      <c r="BK191" s="7">
        <v>84293333.329999998</v>
      </c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20"/>
      <c r="BW191" s="53">
        <f t="shared" si="63"/>
        <v>84293333.329999998</v>
      </c>
      <c r="BX191" s="54">
        <v>84293333.329999998</v>
      </c>
      <c r="BY191" s="55">
        <v>80960000</v>
      </c>
      <c r="BZ191" s="62">
        <f t="shared" si="64"/>
        <v>0.13214602781440821</v>
      </c>
      <c r="CA191" s="63">
        <f t="shared" si="65"/>
        <v>0.13214602781440821</v>
      </c>
      <c r="CB191" s="64">
        <f t="shared" si="66"/>
        <v>0.12692038609946485</v>
      </c>
      <c r="CC191" s="23">
        <f>'[12]Plan de Acción-metas'!R32</f>
        <v>0</v>
      </c>
      <c r="CD191" s="7">
        <f>'[12]Plan de Acción-metas'!S32</f>
        <v>0</v>
      </c>
      <c r="CE191" s="7">
        <f>'[12]Plan de Acción-metas'!T32</f>
        <v>200000000</v>
      </c>
      <c r="CF191" s="7">
        <f>'[12]Plan de Acción-metas'!U32</f>
        <v>0</v>
      </c>
      <c r="CG191" s="7">
        <f>'[12]Plan de Acción-metas'!V32</f>
        <v>0</v>
      </c>
      <c r="CH191" s="7">
        <f>'[12]Plan de Acción-metas'!W32</f>
        <v>0</v>
      </c>
      <c r="CI191" s="7">
        <f>'[12]Plan de Acción-metas'!X32</f>
        <v>0</v>
      </c>
      <c r="CJ191" s="7">
        <f>'[12]Plan de Acción-metas'!Y32</f>
        <v>0</v>
      </c>
      <c r="CK191" s="7">
        <f>'[12]Plan de Acción-metas'!Z32</f>
        <v>0</v>
      </c>
      <c r="CL191" s="7">
        <f>'[12]Plan de Acción-metas'!AA32</f>
        <v>0</v>
      </c>
      <c r="CM191" s="7">
        <f>'[12]Plan de Acción-metas'!AB32</f>
        <v>0</v>
      </c>
      <c r="CN191" s="7">
        <f>'[12]Plan de Acción-metas'!AC32</f>
        <v>0</v>
      </c>
      <c r="CO191" s="7">
        <f>'[12]Plan de Acción-metas'!AD32</f>
        <v>0</v>
      </c>
      <c r="CP191" s="20">
        <f>'[12]Plan de Acción-metas'!AE32</f>
        <v>945000000</v>
      </c>
      <c r="CQ191" s="48">
        <f t="shared" si="67"/>
        <v>1145000000</v>
      </c>
      <c r="CR191" s="23">
        <f>'[12]Plan de Acción-metas'!AG32</f>
        <v>0</v>
      </c>
      <c r="CS191" s="7">
        <f>'[12]Plan de Acción-metas'!AH32</f>
        <v>0</v>
      </c>
      <c r="CT191" s="7">
        <f>'[12]Plan de Acción-metas'!AI32</f>
        <v>194600000</v>
      </c>
      <c r="CU191" s="7">
        <f>'[12]Plan de Acción-metas'!AJ32</f>
        <v>0</v>
      </c>
      <c r="CV191" s="7">
        <f>'[12]Plan de Acción-metas'!AK32</f>
        <v>0</v>
      </c>
      <c r="CW191" s="7">
        <f>'[12]Plan de Acción-metas'!AL32</f>
        <v>0</v>
      </c>
      <c r="CX191" s="7">
        <f>'[12]Plan de Acción-metas'!AM32</f>
        <v>0</v>
      </c>
      <c r="CY191" s="7">
        <f>'[12]Plan de Acción-metas'!AN32</f>
        <v>0</v>
      </c>
      <c r="CZ191" s="7">
        <f>'[12]Plan de Acción-metas'!AO32</f>
        <v>0</v>
      </c>
      <c r="DA191" s="7">
        <f>'[12]Plan de Acción-metas'!AP32</f>
        <v>0</v>
      </c>
      <c r="DB191" s="7">
        <f>'[12]Plan de Acción-metas'!AQ32</f>
        <v>0</v>
      </c>
      <c r="DC191" s="7">
        <f>'[12]Plan de Acción-metas'!AR32</f>
        <v>0</v>
      </c>
      <c r="DD191" s="7">
        <f>'[12]Plan de Acción-metas'!AS32</f>
        <v>0</v>
      </c>
      <c r="DE191" s="20">
        <f>'[12]Plan de Acción-metas'!AT32</f>
        <v>112999999.98</v>
      </c>
      <c r="DF191" s="53">
        <f t="shared" si="68"/>
        <v>307599999.98000002</v>
      </c>
      <c r="DG191" s="54">
        <f>'[12]Plan de Acción-metas'!AV32</f>
        <v>304399999.98000002</v>
      </c>
      <c r="DH191" s="68">
        <f>'[12]Plan de Acción-metas'!AW32</f>
        <v>294799999.99000001</v>
      </c>
      <c r="DI191" s="69">
        <f t="shared" si="69"/>
        <v>0.26864628819213976</v>
      </c>
      <c r="DJ191" s="63">
        <f t="shared" si="70"/>
        <v>0.26585152836681225</v>
      </c>
      <c r="DK191" s="64">
        <f t="shared" si="71"/>
        <v>0.25746724889956335</v>
      </c>
      <c r="DL191" s="25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8"/>
      <c r="ES191" s="8"/>
      <c r="ET191" s="8"/>
      <c r="EU191" s="9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8"/>
      <c r="GB191" s="8"/>
      <c r="GC191" s="8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8"/>
      <c r="HK191" s="8"/>
      <c r="HL191" s="70"/>
      <c r="HM191" s="72" t="str">
        <f>'[1]Plan Indicativo'!BL191</f>
        <v>Secretaría de Salud y Ambiente</v>
      </c>
    </row>
    <row r="192" spans="1:221" ht="30">
      <c r="A192" s="18">
        <f>'[1]Plan Indicativo'!A192</f>
        <v>184</v>
      </c>
      <c r="B192" s="4" t="str">
        <f>'[1]Plan Indicativo'!B192</f>
        <v>LE-1</v>
      </c>
      <c r="C192" s="5" t="str">
        <f>'[1]Plan Indicativo'!C192</f>
        <v>Territorio seguro que integra</v>
      </c>
      <c r="D192" s="5" t="str">
        <f>'[1]Plan Indicativo'!D192</f>
        <v>Salud y protección social</v>
      </c>
      <c r="E192" s="4">
        <f>'[1]Plan Indicativo'!E192</f>
        <v>19</v>
      </c>
      <c r="F192" s="6" t="str">
        <f>'[1]Plan Indicativo'!F192</f>
        <v>Disminuir la Pobreza multidimensional 10,2%</v>
      </c>
      <c r="G192" s="6" t="str">
        <f>'[1]Plan Indicativo'!G192</f>
        <v>Disminuir la pobreza multidimensional al 10,2%</v>
      </c>
      <c r="H192" s="4" t="str">
        <f>'[1]Plan Indicativo'!H192</f>
        <v>140010004</v>
      </c>
      <c r="I192" s="6" t="str">
        <f>'[1]Plan Indicativo'!I192</f>
        <v>Índice de pobreza multidimensional - IPM</v>
      </c>
      <c r="J192" s="4">
        <f>'[1]Plan Indicativo'!J192</f>
        <v>14.2</v>
      </c>
      <c r="K192" s="4">
        <f>'[1]Plan Indicativo'!K192</f>
        <v>10.199999999999999</v>
      </c>
      <c r="L192" s="4" t="str">
        <f>'[1]Plan Indicativo'!L192</f>
        <v>1905</v>
      </c>
      <c r="M192" s="5" t="str">
        <f>'[1]Plan Indicativo'!M192</f>
        <v>Salud pública (1905)</v>
      </c>
      <c r="N192" s="4" t="str">
        <f>'[1]Plan Indicativo'!N192</f>
        <v>1905013</v>
      </c>
      <c r="O192" s="6" t="str">
        <f>'[1]Plan Indicativo'!O192</f>
        <v>Mantener 1 cuarto frío</v>
      </c>
      <c r="P192" s="4">
        <f>'[1]Plan Indicativo'!P192</f>
        <v>190501300</v>
      </c>
      <c r="Q192" s="6" t="str">
        <f>'[1]Plan Indicativo'!Q192</f>
        <v>Cuartos fríos con mantenimiento -(190501300)</v>
      </c>
      <c r="R192" s="4" t="str">
        <f>'[1]Plan Indicativo'!AC192</f>
        <v>No Acumulativa</v>
      </c>
      <c r="S192" s="4">
        <f>'[1]Plan Indicativo'!AD192</f>
        <v>3</v>
      </c>
      <c r="T192" s="7">
        <f>'[1]Plan Indicativo'!R192</f>
        <v>1</v>
      </c>
      <c r="U192" s="4" t="str">
        <f>'[1]Plan Indicativo'!S192</f>
        <v>Número</v>
      </c>
      <c r="V192" s="20">
        <f>'[1]Plan Indicativo'!T192</f>
        <v>1</v>
      </c>
      <c r="W192" s="116">
        <f>'[1]Plan Indicativo'!U192</f>
        <v>1</v>
      </c>
      <c r="X192" s="158">
        <f>'[1]Plan Indicativo'!V192</f>
        <v>0.25</v>
      </c>
      <c r="Y192" s="189">
        <f>'[1]Plan Indicativo'!W192</f>
        <v>1</v>
      </c>
      <c r="Z192" s="158">
        <f>'[1]Plan Indicativo'!X192</f>
        <v>0.25</v>
      </c>
      <c r="AA192" s="113">
        <f>'[1]Plan Indicativo'!Y192</f>
        <v>1</v>
      </c>
      <c r="AB192" s="158">
        <f>'[1]Plan Indicativo'!Z192</f>
        <v>0.25</v>
      </c>
      <c r="AC192" s="113">
        <f>'[1]Plan Indicativo'!AA192</f>
        <v>1</v>
      </c>
      <c r="AD192" s="24">
        <f>'[1]Plan Indicativo'!AB192</f>
        <v>0.25</v>
      </c>
      <c r="AE192" s="116">
        <v>1</v>
      </c>
      <c r="AF192" s="113">
        <f>'[12]Plan de Acción-metas'!O33</f>
        <v>1</v>
      </c>
      <c r="AG192" s="113"/>
      <c r="AH192" s="259"/>
      <c r="AI192" s="11">
        <f t="shared" si="78"/>
        <v>1</v>
      </c>
      <c r="AJ192" s="99">
        <f t="shared" si="52"/>
        <v>1</v>
      </c>
      <c r="AK192" s="11">
        <f t="shared" si="56"/>
        <v>1</v>
      </c>
      <c r="AL192" s="75">
        <f t="shared" si="53"/>
        <v>1</v>
      </c>
      <c r="AM192" s="11">
        <f t="shared" si="57"/>
        <v>0</v>
      </c>
      <c r="AN192" s="75">
        <f t="shared" si="54"/>
        <v>0</v>
      </c>
      <c r="AO192" s="11">
        <f t="shared" si="58"/>
        <v>0</v>
      </c>
      <c r="AP192" s="75">
        <f t="shared" si="55"/>
        <v>0</v>
      </c>
      <c r="AQ192" s="12">
        <f t="shared" si="59"/>
        <v>0.5</v>
      </c>
      <c r="AR192" s="11">
        <f>+AVERAGE(AJ192,AL192,AN192,AP192)</f>
        <v>0.5</v>
      </c>
      <c r="AS192" s="100">
        <f t="shared" si="61"/>
        <v>0.5</v>
      </c>
      <c r="AT192" s="25"/>
      <c r="AU192" s="7"/>
      <c r="AV192" s="7">
        <v>244392097</v>
      </c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20"/>
      <c r="BH192" s="48">
        <f t="shared" si="62"/>
        <v>244392097</v>
      </c>
      <c r="BI192" s="23"/>
      <c r="BJ192" s="7"/>
      <c r="BK192" s="7">
        <v>55811000</v>
      </c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20"/>
      <c r="BW192" s="53">
        <f t="shared" si="63"/>
        <v>55811000</v>
      </c>
      <c r="BX192" s="54">
        <v>55811000</v>
      </c>
      <c r="BY192" s="55">
        <v>55811000</v>
      </c>
      <c r="BZ192" s="62">
        <f t="shared" si="64"/>
        <v>0.22836663167549154</v>
      </c>
      <c r="CA192" s="63">
        <f t="shared" si="65"/>
        <v>0.22836663167549154</v>
      </c>
      <c r="CB192" s="64">
        <f t="shared" si="66"/>
        <v>0.22836663167549154</v>
      </c>
      <c r="CC192" s="23">
        <f>'[12]Plan de Acción-metas'!R33</f>
        <v>0</v>
      </c>
      <c r="CD192" s="7">
        <f>'[12]Plan de Acción-metas'!S33</f>
        <v>0</v>
      </c>
      <c r="CE192" s="7">
        <f>'[12]Plan de Acción-metas'!T33</f>
        <v>120000000</v>
      </c>
      <c r="CF192" s="7">
        <f>'[12]Plan de Acción-metas'!U33</f>
        <v>0</v>
      </c>
      <c r="CG192" s="7">
        <f>'[12]Plan de Acción-metas'!V33</f>
        <v>0</v>
      </c>
      <c r="CH192" s="7">
        <f>'[12]Plan de Acción-metas'!W33</f>
        <v>0</v>
      </c>
      <c r="CI192" s="7">
        <f>'[12]Plan de Acción-metas'!X33</f>
        <v>0</v>
      </c>
      <c r="CJ192" s="7">
        <f>'[12]Plan de Acción-metas'!Y33</f>
        <v>0</v>
      </c>
      <c r="CK192" s="7">
        <f>'[12]Plan de Acción-metas'!Z33</f>
        <v>0</v>
      </c>
      <c r="CL192" s="7">
        <f>'[12]Plan de Acción-metas'!AA33</f>
        <v>0</v>
      </c>
      <c r="CM192" s="7">
        <f>'[12]Plan de Acción-metas'!AB33</f>
        <v>0</v>
      </c>
      <c r="CN192" s="7">
        <f>'[12]Plan de Acción-metas'!AC33</f>
        <v>0</v>
      </c>
      <c r="CO192" s="7">
        <f>'[12]Plan de Acción-metas'!AD33</f>
        <v>0</v>
      </c>
      <c r="CP192" s="20">
        <f>'[12]Plan de Acción-metas'!AE33</f>
        <v>315448568.95999998</v>
      </c>
      <c r="CQ192" s="48">
        <f t="shared" si="67"/>
        <v>435448568.95999998</v>
      </c>
      <c r="CR192" s="23">
        <f>'[12]Plan de Acción-metas'!AG33</f>
        <v>0</v>
      </c>
      <c r="CS192" s="7">
        <f>'[12]Plan de Acción-metas'!AH33</f>
        <v>0</v>
      </c>
      <c r="CT192" s="7">
        <f>'[12]Plan de Acción-metas'!AI33</f>
        <v>69979329.209999993</v>
      </c>
      <c r="CU192" s="7">
        <f>'[12]Plan de Acción-metas'!AJ33</f>
        <v>0</v>
      </c>
      <c r="CV192" s="7">
        <f>'[12]Plan de Acción-metas'!AK33</f>
        <v>0</v>
      </c>
      <c r="CW192" s="7">
        <f>'[12]Plan de Acción-metas'!AL33</f>
        <v>0</v>
      </c>
      <c r="CX192" s="7">
        <f>'[12]Plan de Acción-metas'!AM33</f>
        <v>0</v>
      </c>
      <c r="CY192" s="7">
        <f>'[12]Plan de Acción-metas'!AN33</f>
        <v>0</v>
      </c>
      <c r="CZ192" s="7">
        <f>'[12]Plan de Acción-metas'!AO33</f>
        <v>0</v>
      </c>
      <c r="DA192" s="7">
        <f>'[12]Plan de Acción-metas'!AP33</f>
        <v>0</v>
      </c>
      <c r="DB192" s="7">
        <f>'[12]Plan de Acción-metas'!AQ33</f>
        <v>0</v>
      </c>
      <c r="DC192" s="7">
        <f>'[12]Plan de Acción-metas'!AR33</f>
        <v>0</v>
      </c>
      <c r="DD192" s="7">
        <f>'[12]Plan de Acción-metas'!AS33</f>
        <v>0</v>
      </c>
      <c r="DE192" s="20">
        <f>'[12]Plan de Acción-metas'!AT33</f>
        <v>176115000</v>
      </c>
      <c r="DF192" s="53">
        <f t="shared" si="68"/>
        <v>246094329.20999998</v>
      </c>
      <c r="DG192" s="54">
        <f>'[12]Plan de Acción-metas'!AV33</f>
        <v>69979329.209999993</v>
      </c>
      <c r="DH192" s="68">
        <f>'[12]Plan de Acción-metas'!AW33</f>
        <v>38906049.210000001</v>
      </c>
      <c r="DI192" s="69">
        <f t="shared" si="69"/>
        <v>0.56515131005656383</v>
      </c>
      <c r="DJ192" s="63">
        <f t="shared" si="70"/>
        <v>0.16070630195693272</v>
      </c>
      <c r="DK192" s="64">
        <f t="shared" si="71"/>
        <v>8.9347059522829397E-2</v>
      </c>
      <c r="DL192" s="25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8"/>
      <c r="ES192" s="8"/>
      <c r="ET192" s="8"/>
      <c r="EU192" s="9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8"/>
      <c r="GB192" s="8"/>
      <c r="GC192" s="8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/>
      <c r="HI192" s="7"/>
      <c r="HJ192" s="8"/>
      <c r="HK192" s="8"/>
      <c r="HL192" s="70"/>
      <c r="HM192" s="72" t="str">
        <f>'[1]Plan Indicativo'!BL192</f>
        <v>Secretaría de Salud y Ambiente</v>
      </c>
    </row>
    <row r="193" spans="1:221" ht="60">
      <c r="A193" s="18">
        <f>'[1]Plan Indicativo'!A193</f>
        <v>185</v>
      </c>
      <c r="B193" s="4" t="str">
        <f>'[1]Plan Indicativo'!B193</f>
        <v>LE-1</v>
      </c>
      <c r="C193" s="5" t="str">
        <f>'[1]Plan Indicativo'!C193</f>
        <v>Territorio seguro que integra</v>
      </c>
      <c r="D193" s="5" t="str">
        <f>'[1]Plan Indicativo'!D193</f>
        <v>Salud y protección social</v>
      </c>
      <c r="E193" s="4">
        <f>'[1]Plan Indicativo'!E193</f>
        <v>19</v>
      </c>
      <c r="F193" s="6" t="str">
        <f>'[1]Plan Indicativo'!F193</f>
        <v>Disminuir la Pobreza multidimensional 10,2%</v>
      </c>
      <c r="G193" s="6" t="str">
        <f>'[1]Plan Indicativo'!G193</f>
        <v>Disminuir la pobreza multidimensional al 10,2%</v>
      </c>
      <c r="H193" s="4" t="str">
        <f>'[1]Plan Indicativo'!H193</f>
        <v>140010004</v>
      </c>
      <c r="I193" s="6" t="str">
        <f>'[1]Plan Indicativo'!I193</f>
        <v>Índice de pobreza multidimensional - IPM</v>
      </c>
      <c r="J193" s="4">
        <f>'[1]Plan Indicativo'!J193</f>
        <v>14.2</v>
      </c>
      <c r="K193" s="4">
        <f>'[1]Plan Indicativo'!K193</f>
        <v>10.199999999999999</v>
      </c>
      <c r="L193" s="4" t="str">
        <f>'[1]Plan Indicativo'!L193</f>
        <v>1905</v>
      </c>
      <c r="M193" s="5" t="str">
        <f>'[1]Plan Indicativo'!M193</f>
        <v>Salud pública (1905)</v>
      </c>
      <c r="N193" s="4" t="str">
        <f>'[1]Plan Indicativo'!N193</f>
        <v>1905054</v>
      </c>
      <c r="O193" s="6" t="str">
        <f>'[1]Plan Indicativo'!O193</f>
        <v>Implementar 10 estrategias de promoción de salud, incluyendo salud menstrual a adolescentes y mujeres de sectores poblacionales vulnerables priorizados</v>
      </c>
      <c r="P193" s="4">
        <f>'[1]Plan Indicativo'!P193</f>
        <v>190505400</v>
      </c>
      <c r="Q193" s="6" t="str">
        <f>'[1]Plan Indicativo'!Q193</f>
        <v>Estrategias de promoción de la salud implementadas (190505400)</v>
      </c>
      <c r="R193" s="4" t="str">
        <f>'[1]Plan Indicativo'!AC193</f>
        <v>No Acumulativa</v>
      </c>
      <c r="S193" s="4">
        <f>'[1]Plan Indicativo'!AD193</f>
        <v>3</v>
      </c>
      <c r="T193" s="7">
        <f>'[1]Plan Indicativo'!R193</f>
        <v>1</v>
      </c>
      <c r="U193" s="4" t="str">
        <f>'[1]Plan Indicativo'!S193</f>
        <v>Número</v>
      </c>
      <c r="V193" s="114">
        <f>'[1]Plan Indicativo'!T193</f>
        <v>10</v>
      </c>
      <c r="W193" s="116">
        <f>'[1]Plan Indicativo'!U193</f>
        <v>10</v>
      </c>
      <c r="X193" s="158">
        <f>'[1]Plan Indicativo'!V193</f>
        <v>0.25</v>
      </c>
      <c r="Y193" s="189">
        <f>'[1]Plan Indicativo'!W193</f>
        <v>10</v>
      </c>
      <c r="Z193" s="158">
        <f>'[1]Plan Indicativo'!X193</f>
        <v>0.25</v>
      </c>
      <c r="AA193" s="113">
        <f>'[1]Plan Indicativo'!Y193</f>
        <v>10</v>
      </c>
      <c r="AB193" s="158">
        <f>'[1]Plan Indicativo'!Z193</f>
        <v>0.25</v>
      </c>
      <c r="AC193" s="113">
        <f>'[1]Plan Indicativo'!AA193</f>
        <v>10</v>
      </c>
      <c r="AD193" s="24">
        <f>'[1]Plan Indicativo'!AB193</f>
        <v>0.25</v>
      </c>
      <c r="AE193" s="116">
        <v>1</v>
      </c>
      <c r="AF193" s="113">
        <f>'[12]Plan de Acción-metas'!O34</f>
        <v>10</v>
      </c>
      <c r="AG193" s="113"/>
      <c r="AH193" s="259"/>
      <c r="AI193" s="11">
        <f t="shared" si="78"/>
        <v>0.1</v>
      </c>
      <c r="AJ193" s="99">
        <f t="shared" si="52"/>
        <v>0.1</v>
      </c>
      <c r="AK193" s="11">
        <f t="shared" si="56"/>
        <v>1</v>
      </c>
      <c r="AL193" s="75">
        <f t="shared" si="53"/>
        <v>1</v>
      </c>
      <c r="AM193" s="11">
        <f t="shared" si="57"/>
        <v>0</v>
      </c>
      <c r="AN193" s="75">
        <f t="shared" si="54"/>
        <v>0</v>
      </c>
      <c r="AO193" s="11">
        <f t="shared" si="58"/>
        <v>0</v>
      </c>
      <c r="AP193" s="75">
        <f t="shared" si="55"/>
        <v>0</v>
      </c>
      <c r="AQ193" s="12">
        <f t="shared" si="59"/>
        <v>0.27500000000000002</v>
      </c>
      <c r="AR193" s="11">
        <f>+AVERAGE(AJ193,AL193,AN193,AP193)</f>
        <v>0.27500000000000002</v>
      </c>
      <c r="AS193" s="100">
        <f t="shared" si="61"/>
        <v>0.27500000000000002</v>
      </c>
      <c r="AT193" s="25">
        <v>15299393.029999999</v>
      </c>
      <c r="AU193" s="7"/>
      <c r="AV193" s="7">
        <v>1634289774.47</v>
      </c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20"/>
      <c r="BH193" s="48">
        <f t="shared" si="62"/>
        <v>1649589167.5</v>
      </c>
      <c r="BI193" s="23">
        <v>15299393.029999999</v>
      </c>
      <c r="BJ193" s="7"/>
      <c r="BK193" s="7">
        <v>1074643207.98</v>
      </c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20"/>
      <c r="BW193" s="53">
        <f t="shared" si="63"/>
        <v>1089942601.01</v>
      </c>
      <c r="BX193" s="54">
        <v>1089741999.9100001</v>
      </c>
      <c r="BY193" s="55">
        <v>1077268666.5799999</v>
      </c>
      <c r="BZ193" s="62">
        <f t="shared" si="64"/>
        <v>0.66073578954318635</v>
      </c>
      <c r="CA193" s="63">
        <f t="shared" si="65"/>
        <v>0.66061418284016471</v>
      </c>
      <c r="CB193" s="64">
        <f t="shared" si="66"/>
        <v>0.6530527041545936</v>
      </c>
      <c r="CC193" s="23">
        <f>'[12]Plan de Acción-metas'!R34</f>
        <v>0</v>
      </c>
      <c r="CD193" s="7">
        <f>'[12]Plan de Acción-metas'!S34</f>
        <v>0</v>
      </c>
      <c r="CE193" s="7">
        <f>'[12]Plan de Acción-metas'!T34</f>
        <v>1087500000</v>
      </c>
      <c r="CF193" s="7">
        <f>'[12]Plan de Acción-metas'!U34</f>
        <v>0</v>
      </c>
      <c r="CG193" s="7">
        <f>'[12]Plan de Acción-metas'!V34</f>
        <v>0</v>
      </c>
      <c r="CH193" s="7">
        <f>'[12]Plan de Acción-metas'!W34</f>
        <v>0</v>
      </c>
      <c r="CI193" s="7">
        <f>'[12]Plan de Acción-metas'!X34</f>
        <v>0</v>
      </c>
      <c r="CJ193" s="7">
        <f>'[12]Plan de Acción-metas'!Y34</f>
        <v>0</v>
      </c>
      <c r="CK193" s="7">
        <f>'[12]Plan de Acción-metas'!Z34</f>
        <v>0</v>
      </c>
      <c r="CL193" s="7">
        <f>'[12]Plan de Acción-metas'!AA34</f>
        <v>0</v>
      </c>
      <c r="CM193" s="7">
        <f>'[12]Plan de Acción-metas'!AB34</f>
        <v>0</v>
      </c>
      <c r="CN193" s="7">
        <f>'[12]Plan de Acción-metas'!AC34</f>
        <v>0</v>
      </c>
      <c r="CO193" s="7">
        <f>'[12]Plan de Acción-metas'!AD34</f>
        <v>0</v>
      </c>
      <c r="CP193" s="20">
        <f>'[12]Plan de Acción-metas'!AE34</f>
        <v>854396364</v>
      </c>
      <c r="CQ193" s="48">
        <f t="shared" si="67"/>
        <v>1941896364</v>
      </c>
      <c r="CR193" s="23">
        <f>'[12]Plan de Acción-metas'!AG34</f>
        <v>0</v>
      </c>
      <c r="CS193" s="7">
        <f>'[12]Plan de Acción-metas'!AH34</f>
        <v>0</v>
      </c>
      <c r="CT193" s="7">
        <f>'[12]Plan de Acción-metas'!AI34</f>
        <v>973720302.66999996</v>
      </c>
      <c r="CU193" s="7">
        <f>'[12]Plan de Acción-metas'!AJ34</f>
        <v>0</v>
      </c>
      <c r="CV193" s="7">
        <f>'[12]Plan de Acción-metas'!AK34</f>
        <v>0</v>
      </c>
      <c r="CW193" s="7">
        <f>'[12]Plan de Acción-metas'!AL34</f>
        <v>0</v>
      </c>
      <c r="CX193" s="7">
        <f>'[12]Plan de Acción-metas'!AM34</f>
        <v>0</v>
      </c>
      <c r="CY193" s="7">
        <f>'[12]Plan de Acción-metas'!AN34</f>
        <v>0</v>
      </c>
      <c r="CZ193" s="7">
        <f>'[12]Plan de Acción-metas'!AO34</f>
        <v>0</v>
      </c>
      <c r="DA193" s="7">
        <f>'[12]Plan de Acción-metas'!AP34</f>
        <v>0</v>
      </c>
      <c r="DB193" s="7">
        <f>'[12]Plan de Acción-metas'!AQ34</f>
        <v>0</v>
      </c>
      <c r="DC193" s="7">
        <f>'[12]Plan de Acción-metas'!AR34</f>
        <v>0</v>
      </c>
      <c r="DD193" s="7">
        <f>'[12]Plan de Acción-metas'!AS34</f>
        <v>0</v>
      </c>
      <c r="DE193" s="20">
        <f>'[12]Plan de Acción-metas'!AT34</f>
        <v>519546363.97000003</v>
      </c>
      <c r="DF193" s="53">
        <f t="shared" si="68"/>
        <v>1493266666.6399999</v>
      </c>
      <c r="DG193" s="54">
        <f>'[12]Plan de Acción-metas'!AV34</f>
        <v>1493266666.6400001</v>
      </c>
      <c r="DH193" s="68">
        <f>'[12]Plan de Acción-metas'!AW34</f>
        <v>1416050000</v>
      </c>
      <c r="DI193" s="69">
        <f t="shared" si="69"/>
        <v>0.76897340884047294</v>
      </c>
      <c r="DJ193" s="63">
        <f t="shared" si="70"/>
        <v>0.76897340884047305</v>
      </c>
      <c r="DK193" s="64">
        <f t="shared" si="71"/>
        <v>0.7292098724996634</v>
      </c>
      <c r="DL193" s="25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8"/>
      <c r="ES193" s="8"/>
      <c r="ET193" s="8"/>
      <c r="EU193" s="9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8"/>
      <c r="GB193" s="8"/>
      <c r="GC193" s="8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8"/>
      <c r="HK193" s="8"/>
      <c r="HL193" s="70"/>
      <c r="HM193" s="72" t="str">
        <f>'[1]Plan Indicativo'!BL193</f>
        <v>Secretaría de Salud y Ambiente</v>
      </c>
    </row>
    <row r="194" spans="1:221" ht="75">
      <c r="A194" s="18">
        <f>'[1]Plan Indicativo'!A194</f>
        <v>186</v>
      </c>
      <c r="B194" s="4" t="str">
        <f>'[1]Plan Indicativo'!B194</f>
        <v>LE-1</v>
      </c>
      <c r="C194" s="5" t="str">
        <f>'[1]Plan Indicativo'!C194</f>
        <v>Territorio seguro que integra</v>
      </c>
      <c r="D194" s="5" t="str">
        <f>'[1]Plan Indicativo'!D194</f>
        <v>Salud y protección social</v>
      </c>
      <c r="E194" s="4">
        <f>'[1]Plan Indicativo'!E194</f>
        <v>19</v>
      </c>
      <c r="F194" s="6" t="str">
        <f>'[1]Plan Indicativo'!F194</f>
        <v>Disminuir la Pobreza multidimensional 10,2%</v>
      </c>
      <c r="G194" s="6" t="str">
        <f>'[1]Plan Indicativo'!G194</f>
        <v>Reducir a 40,0 la tasa de mortalidad por enfermedades transmisibles.</v>
      </c>
      <c r="H194" s="4" t="str">
        <f>'[1]Plan Indicativo'!H194</f>
        <v>00000017</v>
      </c>
      <c r="I194" s="6" t="str">
        <f>'[1]Plan Indicativo'!I194</f>
        <v>Tasa de mortalidad en enfermedades transmisibles</v>
      </c>
      <c r="J194" s="4">
        <f>'[1]Plan Indicativo'!J194</f>
        <v>41.79</v>
      </c>
      <c r="K194" s="4">
        <f>'[1]Plan Indicativo'!K194</f>
        <v>40</v>
      </c>
      <c r="L194" s="4" t="str">
        <f>'[1]Plan Indicativo'!L194</f>
        <v>1905</v>
      </c>
      <c r="M194" s="5" t="str">
        <f>'[1]Plan Indicativo'!M194</f>
        <v>Salud pública (1905)</v>
      </c>
      <c r="N194" s="4" t="str">
        <f>'[1]Plan Indicativo'!N194</f>
        <v>1905026</v>
      </c>
      <c r="O194" s="6" t="str">
        <f>'[1]Plan Indicativo'!O194</f>
        <v xml:space="preserve">Implementar 4 campañas de gestión del riesgo para enfermedades emergentes, reemergentes y desatendidas en tuberculosis, lepra o enfermedad de Hansen </v>
      </c>
      <c r="P194" s="4">
        <f>'[1]Plan Indicativo'!P194</f>
        <v>190502600</v>
      </c>
      <c r="Q194" s="6" t="str">
        <f>'[1]Plan Indicativo'!Q194</f>
        <v>Campañas de gestión del riesgo para enfermedades emergentes, reemergentes y desatendidas implementadas (190502600)</v>
      </c>
      <c r="R194" s="4" t="str">
        <f>'[1]Plan Indicativo'!AC194</f>
        <v>Acumulativa</v>
      </c>
      <c r="S194" s="4">
        <f>'[1]Plan Indicativo'!AD194</f>
        <v>3</v>
      </c>
      <c r="T194" s="7">
        <f>'[1]Plan Indicativo'!R194</f>
        <v>1</v>
      </c>
      <c r="U194" s="4" t="str">
        <f>'[1]Plan Indicativo'!S194</f>
        <v>Número</v>
      </c>
      <c r="V194" s="20">
        <f>'[1]Plan Indicativo'!T194</f>
        <v>4</v>
      </c>
      <c r="W194" s="116">
        <f>'[1]Plan Indicativo'!U194</f>
        <v>1</v>
      </c>
      <c r="X194" s="158">
        <f>'[1]Plan Indicativo'!V194</f>
        <v>0.25</v>
      </c>
      <c r="Y194" s="189">
        <f>'[1]Plan Indicativo'!W194</f>
        <v>1</v>
      </c>
      <c r="Z194" s="158">
        <f>'[1]Plan Indicativo'!X194</f>
        <v>0.25</v>
      </c>
      <c r="AA194" s="113">
        <f>'[1]Plan Indicativo'!Y194</f>
        <v>1</v>
      </c>
      <c r="AB194" s="158">
        <f>'[1]Plan Indicativo'!Z194</f>
        <v>0.25</v>
      </c>
      <c r="AC194" s="113">
        <f>'[1]Plan Indicativo'!AA194</f>
        <v>1</v>
      </c>
      <c r="AD194" s="24">
        <f>'[1]Plan Indicativo'!AB194</f>
        <v>0.25</v>
      </c>
      <c r="AE194" s="116">
        <v>0.9</v>
      </c>
      <c r="AF194" s="113">
        <f>'[12]Plan de Acción-metas'!O35</f>
        <v>10</v>
      </c>
      <c r="AG194" s="113"/>
      <c r="AH194" s="259"/>
      <c r="AI194" s="11">
        <f t="shared" si="78"/>
        <v>0.9</v>
      </c>
      <c r="AJ194" s="99">
        <f t="shared" si="52"/>
        <v>0.9</v>
      </c>
      <c r="AK194" s="11">
        <f t="shared" si="56"/>
        <v>10</v>
      </c>
      <c r="AL194" s="75">
        <f t="shared" si="53"/>
        <v>1</v>
      </c>
      <c r="AM194" s="11">
        <f t="shared" si="57"/>
        <v>0</v>
      </c>
      <c r="AN194" s="75">
        <f t="shared" si="54"/>
        <v>0</v>
      </c>
      <c r="AO194" s="11">
        <f t="shared" si="58"/>
        <v>0</v>
      </c>
      <c r="AP194" s="75">
        <f t="shared" si="55"/>
        <v>0</v>
      </c>
      <c r="AQ194" s="12">
        <f t="shared" si="59"/>
        <v>1</v>
      </c>
      <c r="AR194" s="11">
        <f>+SUM(AE194:AH194)/V194</f>
        <v>2.7250000000000001</v>
      </c>
      <c r="AS194" s="100">
        <f t="shared" si="61"/>
        <v>1</v>
      </c>
      <c r="AT194" s="25"/>
      <c r="AU194" s="7"/>
      <c r="AV194" s="7">
        <v>613914886</v>
      </c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20"/>
      <c r="BH194" s="48">
        <f t="shared" si="62"/>
        <v>613914886</v>
      </c>
      <c r="BI194" s="23"/>
      <c r="BJ194" s="7"/>
      <c r="BK194" s="7">
        <v>433745820.02999997</v>
      </c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20"/>
      <c r="BW194" s="53">
        <f t="shared" si="63"/>
        <v>433745820.02999997</v>
      </c>
      <c r="BX194" s="54">
        <v>433745820.02999997</v>
      </c>
      <c r="BY194" s="55">
        <v>428945820.02999997</v>
      </c>
      <c r="BZ194" s="62">
        <f t="shared" si="64"/>
        <v>0.70652435691223814</v>
      </c>
      <c r="CA194" s="63">
        <f t="shared" si="65"/>
        <v>0.70652435691223814</v>
      </c>
      <c r="CB194" s="64">
        <f t="shared" si="66"/>
        <v>0.69870568349437279</v>
      </c>
      <c r="CC194" s="23">
        <f>'[12]Plan de Acción-metas'!R35</f>
        <v>0</v>
      </c>
      <c r="CD194" s="7">
        <f>'[12]Plan de Acción-metas'!S35</f>
        <v>0</v>
      </c>
      <c r="CE194" s="7">
        <f>'[12]Plan de Acción-metas'!T35</f>
        <v>430500000</v>
      </c>
      <c r="CF194" s="7">
        <f>'[12]Plan de Acción-metas'!U35</f>
        <v>0</v>
      </c>
      <c r="CG194" s="7">
        <f>'[12]Plan de Acción-metas'!V35</f>
        <v>0</v>
      </c>
      <c r="CH194" s="7">
        <f>'[12]Plan de Acción-metas'!W35</f>
        <v>0</v>
      </c>
      <c r="CI194" s="7">
        <f>'[12]Plan de Acción-metas'!X35</f>
        <v>0</v>
      </c>
      <c r="CJ194" s="7">
        <f>'[12]Plan de Acción-metas'!Y35</f>
        <v>0</v>
      </c>
      <c r="CK194" s="7">
        <f>'[12]Plan de Acción-metas'!Z35</f>
        <v>0</v>
      </c>
      <c r="CL194" s="7">
        <f>'[12]Plan de Acción-metas'!AA35</f>
        <v>0</v>
      </c>
      <c r="CM194" s="7">
        <f>'[12]Plan de Acción-metas'!AB35</f>
        <v>0</v>
      </c>
      <c r="CN194" s="7">
        <f>'[12]Plan de Acción-metas'!AC35</f>
        <v>320000000</v>
      </c>
      <c r="CO194" s="7">
        <f>'[12]Plan de Acción-metas'!AD35</f>
        <v>0</v>
      </c>
      <c r="CP194" s="20">
        <f>'[12]Plan de Acción-metas'!AE35</f>
        <v>350000000</v>
      </c>
      <c r="CQ194" s="48">
        <f t="shared" si="67"/>
        <v>1100500000</v>
      </c>
      <c r="CR194" s="23">
        <f>'[12]Plan de Acción-metas'!AG35</f>
        <v>0</v>
      </c>
      <c r="CS194" s="7">
        <f>'[12]Plan de Acción-metas'!AH35</f>
        <v>0</v>
      </c>
      <c r="CT194" s="7">
        <f>'[12]Plan de Acción-metas'!AI35</f>
        <v>281220000.00999999</v>
      </c>
      <c r="CU194" s="7">
        <f>'[12]Plan de Acción-metas'!AJ35</f>
        <v>0</v>
      </c>
      <c r="CV194" s="7">
        <f>'[12]Plan de Acción-metas'!AK35</f>
        <v>0</v>
      </c>
      <c r="CW194" s="7">
        <f>'[12]Plan de Acción-metas'!AL35</f>
        <v>0</v>
      </c>
      <c r="CX194" s="7">
        <f>'[12]Plan de Acción-metas'!AM35</f>
        <v>0</v>
      </c>
      <c r="CY194" s="7">
        <f>'[12]Plan de Acción-metas'!AN35</f>
        <v>0</v>
      </c>
      <c r="CZ194" s="7">
        <f>'[12]Plan de Acción-metas'!AO35</f>
        <v>0</v>
      </c>
      <c r="DA194" s="7">
        <f>'[12]Plan de Acción-metas'!AP35</f>
        <v>0</v>
      </c>
      <c r="DB194" s="7">
        <f>'[12]Plan de Acción-metas'!AQ35</f>
        <v>0</v>
      </c>
      <c r="DC194" s="7">
        <f>'[12]Plan de Acción-metas'!AR35</f>
        <v>229543599.66999999</v>
      </c>
      <c r="DD194" s="7">
        <f>'[12]Plan de Acción-metas'!AS35</f>
        <v>0</v>
      </c>
      <c r="DE194" s="20">
        <f>'[12]Plan de Acción-metas'!AT35</f>
        <v>93266666.659999996</v>
      </c>
      <c r="DF194" s="53">
        <f t="shared" si="68"/>
        <v>604030266.33999991</v>
      </c>
      <c r="DG194" s="54">
        <f>'[12]Plan de Acción-metas'!AV35</f>
        <v>577386104.5</v>
      </c>
      <c r="DH194" s="68">
        <f>'[12]Plan de Acción-metas'!AW35</f>
        <v>498458333.32999992</v>
      </c>
      <c r="DI194" s="69">
        <f t="shared" si="69"/>
        <v>0.54886893806451609</v>
      </c>
      <c r="DJ194" s="63">
        <f t="shared" si="70"/>
        <v>0.52465797773739209</v>
      </c>
      <c r="DK194" s="64">
        <f t="shared" si="71"/>
        <v>0.45293805845524754</v>
      </c>
      <c r="DL194" s="25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8"/>
      <c r="ES194" s="8"/>
      <c r="ET194" s="8"/>
      <c r="EU194" s="9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8"/>
      <c r="GB194" s="8"/>
      <c r="GC194" s="8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8"/>
      <c r="HK194" s="8"/>
      <c r="HL194" s="70"/>
      <c r="HM194" s="72" t="str">
        <f>'[1]Plan Indicativo'!BL194</f>
        <v>Secretaría de Salud y Ambiente</v>
      </c>
    </row>
    <row r="195" spans="1:221" ht="30">
      <c r="A195" s="18">
        <f>'[1]Plan Indicativo'!A195</f>
        <v>187</v>
      </c>
      <c r="B195" s="4" t="str">
        <f>'[1]Plan Indicativo'!B195</f>
        <v>LE-1</v>
      </c>
      <c r="C195" s="5" t="str">
        <f>'[1]Plan Indicativo'!C195</f>
        <v>Territorio seguro que integra</v>
      </c>
      <c r="D195" s="5" t="str">
        <f>'[1]Plan Indicativo'!D195</f>
        <v>Salud y protección social</v>
      </c>
      <c r="E195" s="4">
        <f>'[1]Plan Indicativo'!E195</f>
        <v>19</v>
      </c>
      <c r="F195" s="6" t="str">
        <f>'[1]Plan Indicativo'!F195</f>
        <v>Disminuir la Pobreza multidimensional 10,2%</v>
      </c>
      <c r="G195" s="6" t="str">
        <f>'[1]Plan Indicativo'!G195</f>
        <v>Disminuir a 3,7 la Tasa de mortalidad (x cada 1.000 habitantes)</v>
      </c>
      <c r="H195" s="4" t="str">
        <f>'[1]Plan Indicativo'!H195</f>
        <v>050020001</v>
      </c>
      <c r="I195" s="6" t="str">
        <f>'[1]Plan Indicativo'!I195</f>
        <v>Tasa de mortalidad (x cada 1.000 habitantes)</v>
      </c>
      <c r="J195" s="4">
        <f>'[1]Plan Indicativo'!J195</f>
        <v>4.0999999999999996</v>
      </c>
      <c r="K195" s="4">
        <f>'[1]Plan Indicativo'!K195</f>
        <v>3.7</v>
      </c>
      <c r="L195" s="4" t="str">
        <f>'[1]Plan Indicativo'!L195</f>
        <v>1905</v>
      </c>
      <c r="M195" s="5" t="str">
        <f>'[1]Plan Indicativo'!M195</f>
        <v>Salud pública (1905)</v>
      </c>
      <c r="N195" s="4" t="str">
        <f>'[1]Plan Indicativo'!N195</f>
        <v>1905040</v>
      </c>
      <c r="O195" s="6" t="str">
        <f>'[1]Plan Indicativo'!O195</f>
        <v xml:space="preserve">Certificar a 8000 personas con discapacidad </v>
      </c>
      <c r="P195" s="4">
        <f>'[1]Plan Indicativo'!P195</f>
        <v>190504000</v>
      </c>
      <c r="Q195" s="6" t="str">
        <f>'[1]Plan Indicativo'!Q195</f>
        <v>Personas con servicio de certificación de discapacidad (190504000)</v>
      </c>
      <c r="R195" s="4" t="str">
        <f>'[1]Plan Indicativo'!AC195</f>
        <v>Acumulativa</v>
      </c>
      <c r="S195" s="4">
        <f>'[1]Plan Indicativo'!AD195</f>
        <v>3</v>
      </c>
      <c r="T195" s="7">
        <f>'[1]Plan Indicativo'!R195</f>
        <v>2030</v>
      </c>
      <c r="U195" s="4" t="str">
        <f>'[1]Plan Indicativo'!S195</f>
        <v>Número</v>
      </c>
      <c r="V195" s="20">
        <f>'[1]Plan Indicativo'!T195</f>
        <v>8000</v>
      </c>
      <c r="W195" s="116">
        <f>'[1]Plan Indicativo'!U195</f>
        <v>1000</v>
      </c>
      <c r="X195" s="158">
        <f>'[1]Plan Indicativo'!V195</f>
        <v>0.125</v>
      </c>
      <c r="Y195" s="189">
        <f>'[1]Plan Indicativo'!W195</f>
        <v>2000</v>
      </c>
      <c r="Z195" s="158">
        <f>'[1]Plan Indicativo'!X195</f>
        <v>0.25</v>
      </c>
      <c r="AA195" s="113">
        <f>'[1]Plan Indicativo'!Y195</f>
        <v>2500</v>
      </c>
      <c r="AB195" s="158">
        <f>'[1]Plan Indicativo'!Z195</f>
        <v>0.3125</v>
      </c>
      <c r="AC195" s="113">
        <f>'[1]Plan Indicativo'!AA195</f>
        <v>2500</v>
      </c>
      <c r="AD195" s="24">
        <f>'[1]Plan Indicativo'!AB195</f>
        <v>0.3125</v>
      </c>
      <c r="AE195" s="116">
        <v>1496</v>
      </c>
      <c r="AF195" s="113">
        <f>'[12]Plan de Acción-metas'!O36</f>
        <v>1999</v>
      </c>
      <c r="AG195" s="113"/>
      <c r="AH195" s="259"/>
      <c r="AI195" s="11">
        <f t="shared" si="78"/>
        <v>1.496</v>
      </c>
      <c r="AJ195" s="99">
        <f t="shared" si="52"/>
        <v>1</v>
      </c>
      <c r="AK195" s="11">
        <f t="shared" si="56"/>
        <v>0.99950000000000006</v>
      </c>
      <c r="AL195" s="75">
        <f t="shared" si="53"/>
        <v>0.99950000000000006</v>
      </c>
      <c r="AM195" s="11">
        <f t="shared" si="57"/>
        <v>0</v>
      </c>
      <c r="AN195" s="75">
        <f t="shared" si="54"/>
        <v>0</v>
      </c>
      <c r="AO195" s="11">
        <f t="shared" si="58"/>
        <v>0</v>
      </c>
      <c r="AP195" s="75">
        <f t="shared" si="55"/>
        <v>0</v>
      </c>
      <c r="AQ195" s="12">
        <f t="shared" si="59"/>
        <v>0.43687500000000001</v>
      </c>
      <c r="AR195" s="11">
        <f t="shared" ref="AR195:AR200" si="81">+SUM(AE195:AH195)/V195</f>
        <v>0.43687500000000001</v>
      </c>
      <c r="AS195" s="100">
        <f t="shared" si="61"/>
        <v>0.43687500000000001</v>
      </c>
      <c r="AT195" s="25">
        <v>265672185</v>
      </c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20"/>
      <c r="BH195" s="48">
        <f t="shared" si="62"/>
        <v>265672185</v>
      </c>
      <c r="BI195" s="23">
        <v>265511658</v>
      </c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20"/>
      <c r="BW195" s="53">
        <f t="shared" si="63"/>
        <v>265511658</v>
      </c>
      <c r="BX195" s="54">
        <v>265511658</v>
      </c>
      <c r="BY195" s="55">
        <v>265511658</v>
      </c>
      <c r="BZ195" s="62">
        <f t="shared" si="64"/>
        <v>0.99939577039274929</v>
      </c>
      <c r="CA195" s="63">
        <f t="shared" si="65"/>
        <v>0.99939577039274929</v>
      </c>
      <c r="CB195" s="64">
        <f t="shared" si="66"/>
        <v>0.99939577039274929</v>
      </c>
      <c r="CC195" s="23">
        <f>'[12]Plan de Acción-metas'!R36</f>
        <v>440000000</v>
      </c>
      <c r="CD195" s="7">
        <f>'[12]Plan de Acción-metas'!S36</f>
        <v>0</v>
      </c>
      <c r="CE195" s="7">
        <f>'[12]Plan de Acción-metas'!T36</f>
        <v>0</v>
      </c>
      <c r="CF195" s="7">
        <f>'[12]Plan de Acción-metas'!U36</f>
        <v>0</v>
      </c>
      <c r="CG195" s="7">
        <f>'[12]Plan de Acción-metas'!V36</f>
        <v>0</v>
      </c>
      <c r="CH195" s="7">
        <f>'[12]Plan de Acción-metas'!W36</f>
        <v>0</v>
      </c>
      <c r="CI195" s="7">
        <f>'[12]Plan de Acción-metas'!X36</f>
        <v>0</v>
      </c>
      <c r="CJ195" s="7">
        <f>'[12]Plan de Acción-metas'!Y36</f>
        <v>0</v>
      </c>
      <c r="CK195" s="7">
        <f>'[12]Plan de Acción-metas'!Z36</f>
        <v>0</v>
      </c>
      <c r="CL195" s="7">
        <f>'[12]Plan de Acción-metas'!AA36</f>
        <v>0</v>
      </c>
      <c r="CM195" s="7">
        <f>'[12]Plan de Acción-metas'!AB36</f>
        <v>0</v>
      </c>
      <c r="CN195" s="7">
        <f>'[12]Plan de Acción-metas'!AC36</f>
        <v>0</v>
      </c>
      <c r="CO195" s="7">
        <f>'[12]Plan de Acción-metas'!AD36</f>
        <v>0</v>
      </c>
      <c r="CP195" s="20">
        <f>'[12]Plan de Acción-metas'!AE36</f>
        <v>0</v>
      </c>
      <c r="CQ195" s="48">
        <f t="shared" si="67"/>
        <v>440000000</v>
      </c>
      <c r="CR195" s="23">
        <f>'[12]Plan de Acción-metas'!AG36</f>
        <v>337746000</v>
      </c>
      <c r="CS195" s="7">
        <f>'[12]Plan de Acción-metas'!AH36</f>
        <v>0</v>
      </c>
      <c r="CT195" s="7">
        <f>'[12]Plan de Acción-metas'!AI36</f>
        <v>0</v>
      </c>
      <c r="CU195" s="7">
        <f>'[12]Plan de Acción-metas'!AJ36</f>
        <v>0</v>
      </c>
      <c r="CV195" s="7">
        <f>'[12]Plan de Acción-metas'!AK36</f>
        <v>0</v>
      </c>
      <c r="CW195" s="7">
        <f>'[12]Plan de Acción-metas'!AL36</f>
        <v>0</v>
      </c>
      <c r="CX195" s="7">
        <f>'[12]Plan de Acción-metas'!AM36</f>
        <v>0</v>
      </c>
      <c r="CY195" s="7">
        <f>'[12]Plan de Acción-metas'!AN36</f>
        <v>0</v>
      </c>
      <c r="CZ195" s="7">
        <f>'[12]Plan de Acción-metas'!AO36</f>
        <v>0</v>
      </c>
      <c r="DA195" s="7">
        <f>'[12]Plan de Acción-metas'!AP36</f>
        <v>0</v>
      </c>
      <c r="DB195" s="7">
        <f>'[12]Plan de Acción-metas'!AQ36</f>
        <v>0</v>
      </c>
      <c r="DC195" s="7">
        <f>'[12]Plan de Acción-metas'!AR36</f>
        <v>0</v>
      </c>
      <c r="DD195" s="7">
        <f>'[12]Plan de Acción-metas'!AS36</f>
        <v>0</v>
      </c>
      <c r="DE195" s="20">
        <f>'[12]Plan de Acción-metas'!AT36</f>
        <v>0</v>
      </c>
      <c r="DF195" s="53">
        <f t="shared" si="68"/>
        <v>337746000</v>
      </c>
      <c r="DG195" s="54">
        <f>'[12]Plan de Acción-metas'!AV36</f>
        <v>301607178</v>
      </c>
      <c r="DH195" s="68">
        <f>'[12]Plan de Acción-metas'!AW36</f>
        <v>246554580</v>
      </c>
      <c r="DI195" s="69">
        <f t="shared" si="69"/>
        <v>0.76760454545454548</v>
      </c>
      <c r="DJ195" s="63">
        <f t="shared" si="70"/>
        <v>0.6854708590909091</v>
      </c>
      <c r="DK195" s="64">
        <f t="shared" si="71"/>
        <v>0.56035131818181816</v>
      </c>
      <c r="DL195" s="25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8"/>
      <c r="ES195" s="8"/>
      <c r="ET195" s="8"/>
      <c r="EU195" s="9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8"/>
      <c r="GB195" s="8"/>
      <c r="GC195" s="8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8"/>
      <c r="HK195" s="8"/>
      <c r="HL195" s="70"/>
      <c r="HM195" s="72" t="str">
        <f>'[1]Plan Indicativo'!BL195</f>
        <v>Secretaría de Salud y Ambiente</v>
      </c>
    </row>
    <row r="196" spans="1:221" ht="45">
      <c r="A196" s="18">
        <f>'[1]Plan Indicativo'!A196</f>
        <v>188</v>
      </c>
      <c r="B196" s="4" t="str">
        <f>'[1]Plan Indicativo'!B196</f>
        <v>LE-1</v>
      </c>
      <c r="C196" s="5" t="str">
        <f>'[1]Plan Indicativo'!C196</f>
        <v>Territorio seguro que integra</v>
      </c>
      <c r="D196" s="5" t="str">
        <f>'[1]Plan Indicativo'!D196</f>
        <v>Salud y protección social</v>
      </c>
      <c r="E196" s="4">
        <f>'[1]Plan Indicativo'!E196</f>
        <v>19</v>
      </c>
      <c r="F196" s="6" t="str">
        <f>'[1]Plan Indicativo'!F196</f>
        <v>Disminuir la Pobreza multidimensional 10,2%</v>
      </c>
      <c r="G196" s="6" t="str">
        <f>'[1]Plan Indicativo'!G196</f>
        <v>Disminuir a 3,7 la Tasa de mortalidad (x cada 1.000 habitantes)</v>
      </c>
      <c r="H196" s="4" t="str">
        <f>'[1]Plan Indicativo'!H196</f>
        <v>050020001</v>
      </c>
      <c r="I196" s="6" t="str">
        <f>'[1]Plan Indicativo'!I196</f>
        <v>Tasa de mortalidad (x cada 1.000 habitantes)</v>
      </c>
      <c r="J196" s="4">
        <f>'[1]Plan Indicativo'!J196</f>
        <v>4.0999999999999996</v>
      </c>
      <c r="K196" s="4">
        <f>'[1]Plan Indicativo'!K196</f>
        <v>3.7</v>
      </c>
      <c r="L196" s="4" t="str">
        <f>'[1]Plan Indicativo'!L196</f>
        <v>1905</v>
      </c>
      <c r="M196" s="5" t="str">
        <f>'[1]Plan Indicativo'!M196</f>
        <v>Salud pública (1905)</v>
      </c>
      <c r="N196" s="4" t="str">
        <f>'[1]Plan Indicativo'!N196</f>
        <v>1905023</v>
      </c>
      <c r="O196" s="6" t="str">
        <f>'[1]Plan Indicativo'!O196</f>
        <v xml:space="preserve">Implementar 4 campañas de gestión del riesgo para abordar condiciones crónicas prevalentes </v>
      </c>
      <c r="P196" s="4">
        <f>'[1]Plan Indicativo'!P196</f>
        <v>190502300</v>
      </c>
      <c r="Q196" s="6" t="str">
        <f>'[1]Plan Indicativo'!Q196</f>
        <v>Campañas de gestión del riesgo para abordar condiciones crónicas prevalentes
 (190502300)</v>
      </c>
      <c r="R196" s="4" t="str">
        <f>'[1]Plan Indicativo'!AC196</f>
        <v>Acumulativa</v>
      </c>
      <c r="S196" s="4">
        <f>'[1]Plan Indicativo'!AD196</f>
        <v>3</v>
      </c>
      <c r="T196" s="7">
        <f>'[1]Plan Indicativo'!R196</f>
        <v>1</v>
      </c>
      <c r="U196" s="4" t="str">
        <f>'[1]Plan Indicativo'!S196</f>
        <v>Número</v>
      </c>
      <c r="V196" s="20">
        <f>'[1]Plan Indicativo'!T196</f>
        <v>4</v>
      </c>
      <c r="W196" s="116">
        <f>'[1]Plan Indicativo'!U196</f>
        <v>1</v>
      </c>
      <c r="X196" s="158">
        <f>'[1]Plan Indicativo'!V196</f>
        <v>0.25</v>
      </c>
      <c r="Y196" s="189">
        <f>'[1]Plan Indicativo'!W196</f>
        <v>1</v>
      </c>
      <c r="Z196" s="158">
        <f>'[1]Plan Indicativo'!X196</f>
        <v>0.25</v>
      </c>
      <c r="AA196" s="113">
        <f>'[1]Plan Indicativo'!Y196</f>
        <v>1</v>
      </c>
      <c r="AB196" s="158">
        <f>'[1]Plan Indicativo'!Z196</f>
        <v>0.25</v>
      </c>
      <c r="AC196" s="113">
        <f>'[1]Plan Indicativo'!AA196</f>
        <v>1</v>
      </c>
      <c r="AD196" s="24">
        <f>'[1]Plan Indicativo'!AB196</f>
        <v>0.25</v>
      </c>
      <c r="AE196" s="116">
        <v>1</v>
      </c>
      <c r="AF196" s="113">
        <f>'[12]Plan de Acción-metas'!O37</f>
        <v>1</v>
      </c>
      <c r="AG196" s="113"/>
      <c r="AH196" s="259"/>
      <c r="AI196" s="11">
        <f t="shared" si="78"/>
        <v>1</v>
      </c>
      <c r="AJ196" s="99">
        <f t="shared" si="52"/>
        <v>1</v>
      </c>
      <c r="AK196" s="11">
        <f t="shared" si="56"/>
        <v>1</v>
      </c>
      <c r="AL196" s="75">
        <f t="shared" si="53"/>
        <v>1</v>
      </c>
      <c r="AM196" s="11">
        <f t="shared" si="57"/>
        <v>0</v>
      </c>
      <c r="AN196" s="75">
        <f t="shared" si="54"/>
        <v>0</v>
      </c>
      <c r="AO196" s="11">
        <f t="shared" si="58"/>
        <v>0</v>
      </c>
      <c r="AP196" s="75">
        <f t="shared" si="55"/>
        <v>0</v>
      </c>
      <c r="AQ196" s="12">
        <f t="shared" si="59"/>
        <v>0.5</v>
      </c>
      <c r="AR196" s="11">
        <f t="shared" si="81"/>
        <v>0.5</v>
      </c>
      <c r="AS196" s="100">
        <f t="shared" si="61"/>
        <v>0.5</v>
      </c>
      <c r="AT196" s="25">
        <v>657580820</v>
      </c>
      <c r="AU196" s="7"/>
      <c r="AV196" s="7">
        <v>740251000.00999999</v>
      </c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20"/>
      <c r="BH196" s="48">
        <f t="shared" si="62"/>
        <v>1397831820.01</v>
      </c>
      <c r="BI196" s="23">
        <v>220069625.68000001</v>
      </c>
      <c r="BJ196" s="7"/>
      <c r="BK196" s="7">
        <v>336208666.66999996</v>
      </c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20"/>
      <c r="BW196" s="53">
        <f t="shared" si="63"/>
        <v>556278292.3499999</v>
      </c>
      <c r="BX196" s="54">
        <v>556278292.35000002</v>
      </c>
      <c r="BY196" s="55">
        <v>336208666.67000002</v>
      </c>
      <c r="BZ196" s="62">
        <f t="shared" si="64"/>
        <v>0.39795795487472901</v>
      </c>
      <c r="CA196" s="63">
        <f t="shared" si="65"/>
        <v>0.39795795487472913</v>
      </c>
      <c r="CB196" s="64">
        <f t="shared" si="66"/>
        <v>0.24052154333387174</v>
      </c>
      <c r="CC196" s="23">
        <f>'[12]Plan de Acción-metas'!R37</f>
        <v>300000000</v>
      </c>
      <c r="CD196" s="7">
        <f>'[12]Plan de Acción-metas'!S37</f>
        <v>0</v>
      </c>
      <c r="CE196" s="7">
        <f>'[12]Plan de Acción-metas'!T37</f>
        <v>300000000</v>
      </c>
      <c r="CF196" s="7">
        <f>'[12]Plan de Acción-metas'!U37</f>
        <v>0</v>
      </c>
      <c r="CG196" s="7">
        <f>'[12]Plan de Acción-metas'!V37</f>
        <v>0</v>
      </c>
      <c r="CH196" s="7">
        <f>'[12]Plan de Acción-metas'!W37</f>
        <v>0</v>
      </c>
      <c r="CI196" s="7">
        <f>'[12]Plan de Acción-metas'!X37</f>
        <v>0</v>
      </c>
      <c r="CJ196" s="7">
        <f>'[12]Plan de Acción-metas'!Y37</f>
        <v>0</v>
      </c>
      <c r="CK196" s="7">
        <f>'[12]Plan de Acción-metas'!Z37</f>
        <v>0</v>
      </c>
      <c r="CL196" s="7">
        <f>'[12]Plan de Acción-metas'!AA37</f>
        <v>0</v>
      </c>
      <c r="CM196" s="7">
        <f>'[12]Plan de Acción-metas'!AB37</f>
        <v>0</v>
      </c>
      <c r="CN196" s="7">
        <f>'[12]Plan de Acción-metas'!AC37</f>
        <v>0</v>
      </c>
      <c r="CO196" s="7">
        <f>'[12]Plan de Acción-metas'!AD37</f>
        <v>0</v>
      </c>
      <c r="CP196" s="20">
        <f>'[12]Plan de Acción-metas'!AE37</f>
        <v>811664052.66999996</v>
      </c>
      <c r="CQ196" s="48">
        <f t="shared" si="67"/>
        <v>1411664052.6700001</v>
      </c>
      <c r="CR196" s="23">
        <f>'[12]Plan de Acción-metas'!AG37</f>
        <v>281066666.64999998</v>
      </c>
      <c r="CS196" s="7">
        <f>'[12]Plan de Acción-metas'!AH37</f>
        <v>0</v>
      </c>
      <c r="CT196" s="7">
        <f>'[12]Plan de Acción-metas'!AI37</f>
        <v>279099999.98000002</v>
      </c>
      <c r="CU196" s="7">
        <f>'[12]Plan de Acción-metas'!AJ37</f>
        <v>0</v>
      </c>
      <c r="CV196" s="7">
        <f>'[12]Plan de Acción-metas'!AK37</f>
        <v>0</v>
      </c>
      <c r="CW196" s="7">
        <f>'[12]Plan de Acción-metas'!AL37</f>
        <v>0</v>
      </c>
      <c r="CX196" s="7">
        <f>'[12]Plan de Acción-metas'!AM37</f>
        <v>0</v>
      </c>
      <c r="CY196" s="7">
        <f>'[12]Plan de Acción-metas'!AN37</f>
        <v>0</v>
      </c>
      <c r="CZ196" s="7">
        <f>'[12]Plan de Acción-metas'!AO37</f>
        <v>0</v>
      </c>
      <c r="DA196" s="7">
        <f>'[12]Plan de Acción-metas'!AP37</f>
        <v>0</v>
      </c>
      <c r="DB196" s="7">
        <f>'[12]Plan de Acción-metas'!AQ37</f>
        <v>0</v>
      </c>
      <c r="DC196" s="7">
        <f>'[12]Plan de Acción-metas'!AR37</f>
        <v>0</v>
      </c>
      <c r="DD196" s="7">
        <f>'[12]Plan de Acción-metas'!AS37</f>
        <v>0</v>
      </c>
      <c r="DE196" s="20">
        <f>'[12]Plan de Acción-metas'!AT37</f>
        <v>234077878</v>
      </c>
      <c r="DF196" s="53">
        <f t="shared" si="68"/>
        <v>794244544.63</v>
      </c>
      <c r="DG196" s="54">
        <f>'[12]Plan de Acción-metas'!AV37</f>
        <v>483066666.63</v>
      </c>
      <c r="DH196" s="68">
        <f>'[12]Plan de Acción-metas'!AW37</f>
        <v>469706666.64000005</v>
      </c>
      <c r="DI196" s="69">
        <f t="shared" si="69"/>
        <v>0.5626299990622966</v>
      </c>
      <c r="DJ196" s="63">
        <f t="shared" si="70"/>
        <v>0.34219661945512814</v>
      </c>
      <c r="DK196" s="64">
        <f t="shared" si="71"/>
        <v>0.33273261138271809</v>
      </c>
      <c r="DL196" s="25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8"/>
      <c r="ES196" s="8"/>
      <c r="ET196" s="8"/>
      <c r="EU196" s="9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8"/>
      <c r="GB196" s="8"/>
      <c r="GC196" s="8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8"/>
      <c r="HK196" s="8"/>
      <c r="HL196" s="70"/>
      <c r="HM196" s="72" t="str">
        <f>'[1]Plan Indicativo'!BL196</f>
        <v>Secretaría de Salud y Ambiente</v>
      </c>
    </row>
    <row r="197" spans="1:221" ht="60">
      <c r="A197" s="18">
        <f>'[1]Plan Indicativo'!A197</f>
        <v>189</v>
      </c>
      <c r="B197" s="4" t="str">
        <f>'[1]Plan Indicativo'!B197</f>
        <v>LE-1</v>
      </c>
      <c r="C197" s="5" t="str">
        <f>'[1]Plan Indicativo'!C197</f>
        <v>Territorio seguro que integra</v>
      </c>
      <c r="D197" s="5" t="str">
        <f>'[1]Plan Indicativo'!D197</f>
        <v>Salud y protección social</v>
      </c>
      <c r="E197" s="4">
        <f>'[1]Plan Indicativo'!E197</f>
        <v>19</v>
      </c>
      <c r="F197" s="6" t="str">
        <f>'[1]Plan Indicativo'!F197</f>
        <v>Disminuir la Pobreza multidimensional 10,2%</v>
      </c>
      <c r="G197" s="6" t="str">
        <f>'[1]Plan Indicativo'!G197</f>
        <v>Disminuir a 3,7 la Tasa de mortalidad (x cada 1.000 habitantes)</v>
      </c>
      <c r="H197" s="4" t="str">
        <f>'[1]Plan Indicativo'!H197</f>
        <v>050020001</v>
      </c>
      <c r="I197" s="6" t="str">
        <f>'[1]Plan Indicativo'!I197</f>
        <v>Tasa de mortalidad (x cada 1.000 habitantes)</v>
      </c>
      <c r="J197" s="4">
        <f>'[1]Plan Indicativo'!J197</f>
        <v>4.0999999999999996</v>
      </c>
      <c r="K197" s="4">
        <f>'[1]Plan Indicativo'!K197</f>
        <v>3.7</v>
      </c>
      <c r="L197" s="4" t="str">
        <f>'[1]Plan Indicativo'!L197</f>
        <v>1905</v>
      </c>
      <c r="M197" s="5" t="str">
        <f>'[1]Plan Indicativo'!M197</f>
        <v>Salud pública (1905)</v>
      </c>
      <c r="N197" s="4" t="str">
        <f>'[1]Plan Indicativo'!N197</f>
        <v>1905049</v>
      </c>
      <c r="O197" s="6" t="str">
        <f>'[1]Plan Indicativo'!O197</f>
        <v>Implementar cuatro (4) estrategias de promoción de la participación social en salud, incluyendo salud sexual y reproductiva</v>
      </c>
      <c r="P197" s="4">
        <f>'[1]Plan Indicativo'!P197</f>
        <v>190504900</v>
      </c>
      <c r="Q197" s="6" t="str">
        <f>'[1]Plan Indicativo'!Q197</f>
        <v>Estrategias de promoción de la participación social en salud implementadas (190504900)</v>
      </c>
      <c r="R197" s="4" t="str">
        <f>'[1]Plan Indicativo'!AC197</f>
        <v>Acumulativa</v>
      </c>
      <c r="S197" s="4">
        <f>'[1]Plan Indicativo'!AD197</f>
        <v>3</v>
      </c>
      <c r="T197" s="7">
        <f>'[1]Plan Indicativo'!R197</f>
        <v>1</v>
      </c>
      <c r="U197" s="4" t="str">
        <f>'[1]Plan Indicativo'!S197</f>
        <v>Número</v>
      </c>
      <c r="V197" s="20">
        <f>'[1]Plan Indicativo'!T197</f>
        <v>4</v>
      </c>
      <c r="W197" s="116">
        <f>'[1]Plan Indicativo'!U197</f>
        <v>1</v>
      </c>
      <c r="X197" s="158">
        <f>'[1]Plan Indicativo'!V197</f>
        <v>0.25</v>
      </c>
      <c r="Y197" s="189">
        <f>'[1]Plan Indicativo'!W197</f>
        <v>1</v>
      </c>
      <c r="Z197" s="158">
        <f>'[1]Plan Indicativo'!X197</f>
        <v>0.25</v>
      </c>
      <c r="AA197" s="113">
        <f>'[1]Plan Indicativo'!Y197</f>
        <v>1</v>
      </c>
      <c r="AB197" s="158">
        <f>'[1]Plan Indicativo'!Z197</f>
        <v>0.25</v>
      </c>
      <c r="AC197" s="113">
        <f>'[1]Plan Indicativo'!AA197</f>
        <v>1</v>
      </c>
      <c r="AD197" s="24">
        <f>'[1]Plan Indicativo'!AB197</f>
        <v>0.25</v>
      </c>
      <c r="AE197" s="116">
        <v>0.95</v>
      </c>
      <c r="AF197" s="113">
        <f>'[12]Plan de Acción-metas'!O38</f>
        <v>1</v>
      </c>
      <c r="AG197" s="113"/>
      <c r="AH197" s="259"/>
      <c r="AI197" s="11">
        <f t="shared" si="78"/>
        <v>0.95</v>
      </c>
      <c r="AJ197" s="99">
        <f t="shared" si="52"/>
        <v>0.95</v>
      </c>
      <c r="AK197" s="11">
        <f t="shared" si="56"/>
        <v>1</v>
      </c>
      <c r="AL197" s="75">
        <f t="shared" si="53"/>
        <v>1</v>
      </c>
      <c r="AM197" s="11">
        <f t="shared" si="57"/>
        <v>0</v>
      </c>
      <c r="AN197" s="75">
        <f t="shared" si="54"/>
        <v>0</v>
      </c>
      <c r="AO197" s="11">
        <f t="shared" si="58"/>
        <v>0</v>
      </c>
      <c r="AP197" s="75">
        <f t="shared" si="55"/>
        <v>0</v>
      </c>
      <c r="AQ197" s="12">
        <f t="shared" si="59"/>
        <v>0.48749999999999999</v>
      </c>
      <c r="AR197" s="11">
        <f t="shared" si="81"/>
        <v>0.48749999999999999</v>
      </c>
      <c r="AS197" s="100">
        <f t="shared" si="61"/>
        <v>0.48749999999999999</v>
      </c>
      <c r="AT197" s="25">
        <v>4116922616.6399899</v>
      </c>
      <c r="AU197" s="7"/>
      <c r="AV197" s="7">
        <v>553956000</v>
      </c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20"/>
      <c r="BH197" s="48">
        <f t="shared" si="62"/>
        <v>4670878616.6399899</v>
      </c>
      <c r="BI197" s="23">
        <v>1638170266.6800001</v>
      </c>
      <c r="BJ197" s="7"/>
      <c r="BK197" s="7">
        <v>227089333.32999998</v>
      </c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20"/>
      <c r="BW197" s="53">
        <f t="shared" si="63"/>
        <v>1865259600.01</v>
      </c>
      <c r="BX197" s="54">
        <v>1764596000.01</v>
      </c>
      <c r="BY197" s="55">
        <v>1703556000</v>
      </c>
      <c r="BZ197" s="62">
        <f t="shared" si="64"/>
        <v>0.39933805887505164</v>
      </c>
      <c r="CA197" s="63">
        <f t="shared" si="65"/>
        <v>0.37778673882117864</v>
      </c>
      <c r="CB197" s="64">
        <f t="shared" si="66"/>
        <v>0.36471853366753898</v>
      </c>
      <c r="CC197" s="23">
        <f>'[12]Plan de Acción-metas'!R38</f>
        <v>1697272258</v>
      </c>
      <c r="CD197" s="7">
        <f>'[12]Plan de Acción-metas'!S38</f>
        <v>0</v>
      </c>
      <c r="CE197" s="7">
        <f>'[12]Plan de Acción-metas'!T38</f>
        <v>230176762</v>
      </c>
      <c r="CF197" s="7">
        <f>'[12]Plan de Acción-metas'!U38</f>
        <v>0</v>
      </c>
      <c r="CG197" s="7">
        <f>'[12]Plan de Acción-metas'!V38</f>
        <v>0</v>
      </c>
      <c r="CH197" s="7">
        <f>'[12]Plan de Acción-metas'!W38</f>
        <v>0</v>
      </c>
      <c r="CI197" s="7">
        <f>'[12]Plan de Acción-metas'!X38</f>
        <v>0</v>
      </c>
      <c r="CJ197" s="7">
        <f>'[12]Plan de Acción-metas'!Y38</f>
        <v>0</v>
      </c>
      <c r="CK197" s="7">
        <f>'[12]Plan de Acción-metas'!Z38</f>
        <v>0</v>
      </c>
      <c r="CL197" s="7">
        <f>'[12]Plan de Acción-metas'!AA38</f>
        <v>0</v>
      </c>
      <c r="CM197" s="7">
        <f>'[12]Plan de Acción-metas'!AB38</f>
        <v>0</v>
      </c>
      <c r="CN197" s="7">
        <f>'[12]Plan de Acción-metas'!AC38</f>
        <v>0</v>
      </c>
      <c r="CO197" s="7">
        <f>'[12]Plan de Acción-metas'!AD38</f>
        <v>0</v>
      </c>
      <c r="CP197" s="20">
        <f>'[12]Plan de Acción-metas'!AE38</f>
        <v>2429818038.8099999</v>
      </c>
      <c r="CQ197" s="48">
        <f t="shared" si="67"/>
        <v>4357267058.8099995</v>
      </c>
      <c r="CR197" s="23">
        <f>'[12]Plan de Acción-metas'!AG38</f>
        <v>1422374994</v>
      </c>
      <c r="CS197" s="7">
        <f>'[12]Plan de Acción-metas'!AH38</f>
        <v>0</v>
      </c>
      <c r="CT197" s="7">
        <f>'[12]Plan de Acción-metas'!AI38</f>
        <v>176400000</v>
      </c>
      <c r="CU197" s="7">
        <f>'[12]Plan de Acción-metas'!AJ38</f>
        <v>0</v>
      </c>
      <c r="CV197" s="7">
        <f>'[12]Plan de Acción-metas'!AK38</f>
        <v>0</v>
      </c>
      <c r="CW197" s="7">
        <f>'[12]Plan de Acción-metas'!AL38</f>
        <v>0</v>
      </c>
      <c r="CX197" s="7">
        <f>'[12]Plan de Acción-metas'!AM38</f>
        <v>0</v>
      </c>
      <c r="CY197" s="7">
        <f>'[12]Plan de Acción-metas'!AN38</f>
        <v>0</v>
      </c>
      <c r="CZ197" s="7">
        <f>'[12]Plan de Acción-metas'!AO38</f>
        <v>0</v>
      </c>
      <c r="DA197" s="7">
        <f>'[12]Plan de Acción-metas'!AP38</f>
        <v>0</v>
      </c>
      <c r="DB197" s="7">
        <f>'[12]Plan de Acción-metas'!AQ38</f>
        <v>0</v>
      </c>
      <c r="DC197" s="7">
        <f>'[12]Plan de Acción-metas'!AR38</f>
        <v>0</v>
      </c>
      <c r="DD197" s="7">
        <f>'[12]Plan de Acción-metas'!AS38</f>
        <v>0</v>
      </c>
      <c r="DE197" s="20">
        <f>'[12]Plan de Acción-metas'!AT38</f>
        <v>1536569531.7399998</v>
      </c>
      <c r="DF197" s="53">
        <f t="shared" si="68"/>
        <v>3135344525.7399998</v>
      </c>
      <c r="DG197" s="54">
        <f>'[12]Plan de Acción-metas'!AV38</f>
        <v>2807941835.3699999</v>
      </c>
      <c r="DH197" s="68">
        <f>'[12]Plan de Acción-metas'!AW38</f>
        <v>2536236445.9499998</v>
      </c>
      <c r="DI197" s="69">
        <f t="shared" si="69"/>
        <v>0.71956675673588033</v>
      </c>
      <c r="DJ197" s="63">
        <f t="shared" si="70"/>
        <v>0.64442729754023131</v>
      </c>
      <c r="DK197" s="64">
        <f t="shared" si="71"/>
        <v>0.58207046107535676</v>
      </c>
      <c r="DL197" s="25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8"/>
      <c r="ES197" s="8"/>
      <c r="ET197" s="8"/>
      <c r="EU197" s="9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8"/>
      <c r="GB197" s="8"/>
      <c r="GC197" s="8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8"/>
      <c r="HK197" s="8"/>
      <c r="HL197" s="70"/>
      <c r="HM197" s="72" t="str">
        <f>'[1]Plan Indicativo'!BL197</f>
        <v>Secretaría de Salud y Ambiente</v>
      </c>
    </row>
    <row r="198" spans="1:221" ht="60">
      <c r="A198" s="18">
        <f>'[1]Plan Indicativo'!A198</f>
        <v>190</v>
      </c>
      <c r="B198" s="4" t="str">
        <f>'[1]Plan Indicativo'!B198</f>
        <v>LE-1</v>
      </c>
      <c r="C198" s="5" t="str">
        <f>'[1]Plan Indicativo'!C198</f>
        <v>Territorio seguro que integra</v>
      </c>
      <c r="D198" s="5" t="str">
        <f>'[1]Plan Indicativo'!D198</f>
        <v>Salud y protección social</v>
      </c>
      <c r="E198" s="4">
        <f>'[1]Plan Indicativo'!E198</f>
        <v>19</v>
      </c>
      <c r="F198" s="6" t="str">
        <f>'[1]Plan Indicativo'!F198</f>
        <v>Disminuir la Pobreza multidimensional 10,2%</v>
      </c>
      <c r="G198" s="6" t="str">
        <f>'[1]Plan Indicativo'!G198</f>
        <v>Reducir a 40,0 la tasa de mortalidad por enfermedades transmisibles.</v>
      </c>
      <c r="H198" s="4" t="str">
        <f>'[1]Plan Indicativo'!H198</f>
        <v>00000017</v>
      </c>
      <c r="I198" s="6" t="str">
        <f>'[1]Plan Indicativo'!I198</f>
        <v>Tasa de mortalidad en enfermedades transmisibles</v>
      </c>
      <c r="J198" s="4">
        <f>'[1]Plan Indicativo'!J198</f>
        <v>41.79</v>
      </c>
      <c r="K198" s="4">
        <f>'[1]Plan Indicativo'!K198</f>
        <v>40</v>
      </c>
      <c r="L198" s="4" t="str">
        <f>'[1]Plan Indicativo'!L198</f>
        <v>1905</v>
      </c>
      <c r="M198" s="5" t="str">
        <f>'[1]Plan Indicativo'!M198</f>
        <v>Salud pública (1905)</v>
      </c>
      <c r="N198" s="4" t="str">
        <f>'[1]Plan Indicativo'!N198</f>
        <v>1905043</v>
      </c>
      <c r="O198" s="6" t="str">
        <f>'[1]Plan Indicativo'!O198</f>
        <v>Implementar 4 campañas de gestión del riesgo para abordar situaciones situaciones endemo-epidémicas</v>
      </c>
      <c r="P198" s="4">
        <f>'[1]Plan Indicativo'!P198</f>
        <v>190504300</v>
      </c>
      <c r="Q198" s="6" t="str">
        <f>'[1]Plan Indicativo'!Q198</f>
        <v xml:space="preserve">Campañas de gestión del riesgo para abordar situaciones situaciones endemo-epidémicas implementadas - DENGUE,  (190504300) </v>
      </c>
      <c r="R198" s="4" t="str">
        <f>'[1]Plan Indicativo'!AC198</f>
        <v>Acumulativa</v>
      </c>
      <c r="S198" s="4">
        <f>'[1]Plan Indicativo'!AD198</f>
        <v>3</v>
      </c>
      <c r="T198" s="7">
        <f>'[1]Plan Indicativo'!R198</f>
        <v>1</v>
      </c>
      <c r="U198" s="4" t="str">
        <f>'[1]Plan Indicativo'!S198</f>
        <v>Número</v>
      </c>
      <c r="V198" s="20">
        <f>'[1]Plan Indicativo'!T198</f>
        <v>4</v>
      </c>
      <c r="W198" s="116">
        <f>'[1]Plan Indicativo'!U198</f>
        <v>1</v>
      </c>
      <c r="X198" s="158">
        <f>'[1]Plan Indicativo'!V198</f>
        <v>0.25</v>
      </c>
      <c r="Y198" s="189">
        <f>'[1]Plan Indicativo'!W198</f>
        <v>1</v>
      </c>
      <c r="Z198" s="158">
        <f>'[1]Plan Indicativo'!X198</f>
        <v>0.25</v>
      </c>
      <c r="AA198" s="113">
        <f>'[1]Plan Indicativo'!Y198</f>
        <v>1</v>
      </c>
      <c r="AB198" s="158">
        <f>'[1]Plan Indicativo'!Z198</f>
        <v>0.25</v>
      </c>
      <c r="AC198" s="113">
        <f>'[1]Plan Indicativo'!AA198</f>
        <v>1</v>
      </c>
      <c r="AD198" s="24">
        <f>'[1]Plan Indicativo'!AB198</f>
        <v>0.25</v>
      </c>
      <c r="AE198" s="116">
        <v>1</v>
      </c>
      <c r="AF198" s="113">
        <f>'[12]Plan de Acción-metas'!O39</f>
        <v>1</v>
      </c>
      <c r="AG198" s="113"/>
      <c r="AH198" s="259"/>
      <c r="AI198" s="11">
        <f t="shared" si="78"/>
        <v>1</v>
      </c>
      <c r="AJ198" s="99">
        <f t="shared" si="52"/>
        <v>1</v>
      </c>
      <c r="AK198" s="11">
        <f t="shared" si="56"/>
        <v>1</v>
      </c>
      <c r="AL198" s="75">
        <f t="shared" si="53"/>
        <v>1</v>
      </c>
      <c r="AM198" s="11">
        <f t="shared" si="57"/>
        <v>0</v>
      </c>
      <c r="AN198" s="75">
        <f t="shared" si="54"/>
        <v>0</v>
      </c>
      <c r="AO198" s="11">
        <f t="shared" si="58"/>
        <v>0</v>
      </c>
      <c r="AP198" s="75">
        <f t="shared" si="55"/>
        <v>0</v>
      </c>
      <c r="AQ198" s="12">
        <f t="shared" si="59"/>
        <v>0.5</v>
      </c>
      <c r="AR198" s="11">
        <f t="shared" si="81"/>
        <v>0.5</v>
      </c>
      <c r="AS198" s="100">
        <f t="shared" si="61"/>
        <v>0.5</v>
      </c>
      <c r="AT198" s="25"/>
      <c r="AU198" s="7"/>
      <c r="AV198" s="7">
        <v>1258418429.79</v>
      </c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20"/>
      <c r="BH198" s="48">
        <f t="shared" si="62"/>
        <v>1258418429.79</v>
      </c>
      <c r="BI198" s="23"/>
      <c r="BJ198" s="7"/>
      <c r="BK198" s="7">
        <v>88359999.650000006</v>
      </c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20"/>
      <c r="BW198" s="53">
        <f t="shared" si="63"/>
        <v>88359999.650000006</v>
      </c>
      <c r="BX198" s="54">
        <v>88359999.650000006</v>
      </c>
      <c r="BY198" s="55">
        <v>82469999.650000006</v>
      </c>
      <c r="BZ198" s="62">
        <f t="shared" si="64"/>
        <v>7.0215118881201688E-2</v>
      </c>
      <c r="CA198" s="63">
        <f t="shared" si="65"/>
        <v>7.0215118881201688E-2</v>
      </c>
      <c r="CB198" s="64">
        <f t="shared" si="66"/>
        <v>6.5534640702744854E-2</v>
      </c>
      <c r="CC198" s="23">
        <f>'[12]Plan de Acción-metas'!R39</f>
        <v>0</v>
      </c>
      <c r="CD198" s="7">
        <f>'[12]Plan de Acción-metas'!S39</f>
        <v>0</v>
      </c>
      <c r="CE198" s="7">
        <f>'[12]Plan de Acción-metas'!T39</f>
        <v>200000000</v>
      </c>
      <c r="CF198" s="7">
        <f>'[12]Plan de Acción-metas'!U39</f>
        <v>0</v>
      </c>
      <c r="CG198" s="7">
        <f>'[12]Plan de Acción-metas'!V39</f>
        <v>0</v>
      </c>
      <c r="CH198" s="7">
        <f>'[12]Plan de Acción-metas'!W39</f>
        <v>0</v>
      </c>
      <c r="CI198" s="7">
        <f>'[12]Plan de Acción-metas'!X39</f>
        <v>0</v>
      </c>
      <c r="CJ198" s="7">
        <f>'[12]Plan de Acción-metas'!Y39</f>
        <v>0</v>
      </c>
      <c r="CK198" s="7">
        <f>'[12]Plan de Acción-metas'!Z39</f>
        <v>0</v>
      </c>
      <c r="CL198" s="7">
        <f>'[12]Plan de Acción-metas'!AA39</f>
        <v>0</v>
      </c>
      <c r="CM198" s="7">
        <f>'[12]Plan de Acción-metas'!AB39</f>
        <v>0</v>
      </c>
      <c r="CN198" s="7">
        <f>'[12]Plan de Acción-metas'!AC39</f>
        <v>0</v>
      </c>
      <c r="CO198" s="7">
        <f>'[12]Plan de Acción-metas'!AD39</f>
        <v>0</v>
      </c>
      <c r="CP198" s="20">
        <f>'[12]Plan de Acción-metas'!AE39</f>
        <v>1607179301.5899999</v>
      </c>
      <c r="CQ198" s="48">
        <f t="shared" si="67"/>
        <v>1807179301.5899999</v>
      </c>
      <c r="CR198" s="23">
        <f>'[12]Plan de Acción-metas'!AG39</f>
        <v>0</v>
      </c>
      <c r="CS198" s="7">
        <f>'[12]Plan de Acción-metas'!AH39</f>
        <v>0</v>
      </c>
      <c r="CT198" s="7">
        <f>'[12]Plan de Acción-metas'!AI39</f>
        <v>150561666.66999999</v>
      </c>
      <c r="CU198" s="7">
        <f>'[12]Plan de Acción-metas'!AJ39</f>
        <v>0</v>
      </c>
      <c r="CV198" s="7">
        <f>'[12]Plan de Acción-metas'!AK39</f>
        <v>0</v>
      </c>
      <c r="CW198" s="7">
        <f>'[12]Plan de Acción-metas'!AL39</f>
        <v>0</v>
      </c>
      <c r="CX198" s="7">
        <f>'[12]Plan de Acción-metas'!AM39</f>
        <v>0</v>
      </c>
      <c r="CY198" s="7">
        <f>'[12]Plan de Acción-metas'!AN39</f>
        <v>0</v>
      </c>
      <c r="CZ198" s="7">
        <f>'[12]Plan de Acción-metas'!AO39</f>
        <v>0</v>
      </c>
      <c r="DA198" s="7">
        <f>'[12]Plan de Acción-metas'!AP39</f>
        <v>0</v>
      </c>
      <c r="DB198" s="7">
        <f>'[12]Plan de Acción-metas'!AQ39</f>
        <v>0</v>
      </c>
      <c r="DC198" s="7">
        <f>'[12]Plan de Acción-metas'!AR39</f>
        <v>0</v>
      </c>
      <c r="DD198" s="7">
        <f>'[12]Plan de Acción-metas'!AS39</f>
        <v>0</v>
      </c>
      <c r="DE198" s="20">
        <f>'[12]Plan de Acción-metas'!AT39</f>
        <v>734676876.86000001</v>
      </c>
      <c r="DF198" s="53">
        <f t="shared" si="68"/>
        <v>885238543.52999997</v>
      </c>
      <c r="DG198" s="54">
        <f>'[12]Plan de Acción-metas'!AV39</f>
        <v>885238543.52999997</v>
      </c>
      <c r="DH198" s="68">
        <f>'[12]Plan de Acción-metas'!AW39</f>
        <v>874188543.52999997</v>
      </c>
      <c r="DI198" s="69">
        <f t="shared" si="69"/>
        <v>0.48984544187239515</v>
      </c>
      <c r="DJ198" s="63">
        <f t="shared" si="70"/>
        <v>0.48984544187239515</v>
      </c>
      <c r="DK198" s="64">
        <f t="shared" si="71"/>
        <v>0.48373094067692551</v>
      </c>
      <c r="DL198" s="25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8"/>
      <c r="ES198" s="8"/>
      <c r="ET198" s="8"/>
      <c r="EU198" s="9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8"/>
      <c r="GB198" s="8"/>
      <c r="GC198" s="8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8"/>
      <c r="HK198" s="8"/>
      <c r="HL198" s="70"/>
      <c r="HM198" s="72" t="str">
        <f>'[1]Plan Indicativo'!BL198</f>
        <v>Secretaría de Salud y Ambiente</v>
      </c>
    </row>
    <row r="199" spans="1:221" ht="60">
      <c r="A199" s="18">
        <f>'[1]Plan Indicativo'!A199</f>
        <v>191</v>
      </c>
      <c r="B199" s="4" t="str">
        <f>'[1]Plan Indicativo'!B199</f>
        <v>LE-1</v>
      </c>
      <c r="C199" s="5" t="str">
        <f>'[1]Plan Indicativo'!C199</f>
        <v>Territorio seguro que integra</v>
      </c>
      <c r="D199" s="5" t="str">
        <f>'[1]Plan Indicativo'!D199</f>
        <v>Salud y protección social</v>
      </c>
      <c r="E199" s="4">
        <f>'[1]Plan Indicativo'!E199</f>
        <v>19</v>
      </c>
      <c r="F199" s="6" t="str">
        <f>'[1]Plan Indicativo'!F199</f>
        <v>Disminuir la Pobreza multidimensional 10,2%</v>
      </c>
      <c r="G199" s="6" t="str">
        <f>'[1]Plan Indicativo'!G199</f>
        <v>Disminuir a 3,7 la Tasa de mortalidad (x cada 1.000 habitantes)</v>
      </c>
      <c r="H199" s="4" t="str">
        <f>'[1]Plan Indicativo'!H199</f>
        <v>050020001</v>
      </c>
      <c r="I199" s="6" t="str">
        <f>'[1]Plan Indicativo'!I199</f>
        <v>Tasa de mortalidad (x cada 1.000 habitantes)</v>
      </c>
      <c r="J199" s="4">
        <f>'[1]Plan Indicativo'!J199</f>
        <v>4.0999999999999996</v>
      </c>
      <c r="K199" s="4">
        <f>'[1]Plan Indicativo'!K199</f>
        <v>3.7</v>
      </c>
      <c r="L199" s="4" t="str">
        <f>'[1]Plan Indicativo'!L199</f>
        <v>1905</v>
      </c>
      <c r="M199" s="5" t="str">
        <f>'[1]Plan Indicativo'!M199</f>
        <v>Salud pública (1905)</v>
      </c>
      <c r="N199" s="4" t="str">
        <f>'[1]Plan Indicativo'!N199</f>
        <v>1905024</v>
      </c>
      <c r="O199" s="6" t="str">
        <f>'[1]Plan Indicativo'!O199</f>
        <v xml:space="preserve">Implementar 4 campañas de gestión del riesgo para abordar situaciones de salud relacionadas con condiciones ambientales </v>
      </c>
      <c r="P199" s="4">
        <f>'[1]Plan Indicativo'!P199</f>
        <v>190502400</v>
      </c>
      <c r="Q199" s="6" t="str">
        <f>'[1]Plan Indicativo'!Q199</f>
        <v>Campañas de gestión del riesgo para abordar situaciones de salud relacionadas con condiciones ambientales implementadas (190502400)</v>
      </c>
      <c r="R199" s="4" t="str">
        <f>'[1]Plan Indicativo'!AC199</f>
        <v>Acumulativa</v>
      </c>
      <c r="S199" s="4">
        <f>'[1]Plan Indicativo'!AD199</f>
        <v>3</v>
      </c>
      <c r="T199" s="7">
        <f>'[1]Plan Indicativo'!R199</f>
        <v>1</v>
      </c>
      <c r="U199" s="4" t="str">
        <f>'[1]Plan Indicativo'!S199</f>
        <v>Número</v>
      </c>
      <c r="V199" s="20">
        <f>'[1]Plan Indicativo'!T199</f>
        <v>4</v>
      </c>
      <c r="W199" s="116">
        <f>'[1]Plan Indicativo'!U199</f>
        <v>1</v>
      </c>
      <c r="X199" s="158">
        <f>'[1]Plan Indicativo'!V199</f>
        <v>0.25</v>
      </c>
      <c r="Y199" s="189">
        <f>'[1]Plan Indicativo'!W199</f>
        <v>1</v>
      </c>
      <c r="Z199" s="158">
        <f>'[1]Plan Indicativo'!X199</f>
        <v>0.25</v>
      </c>
      <c r="AA199" s="113">
        <f>'[1]Plan Indicativo'!Y199</f>
        <v>1</v>
      </c>
      <c r="AB199" s="158">
        <f>'[1]Plan Indicativo'!Z199</f>
        <v>0.25</v>
      </c>
      <c r="AC199" s="113">
        <f>'[1]Plan Indicativo'!AA199</f>
        <v>1</v>
      </c>
      <c r="AD199" s="24">
        <f>'[1]Plan Indicativo'!AB199</f>
        <v>0.25</v>
      </c>
      <c r="AE199" s="116">
        <v>1</v>
      </c>
      <c r="AF199" s="263">
        <f>'[12]Plan de Acción-metas'!O40</f>
        <v>1</v>
      </c>
      <c r="AG199" s="113"/>
      <c r="AH199" s="259"/>
      <c r="AI199" s="11">
        <f t="shared" si="78"/>
        <v>1</v>
      </c>
      <c r="AJ199" s="99">
        <f t="shared" si="52"/>
        <v>1</v>
      </c>
      <c r="AK199" s="11">
        <f t="shared" si="56"/>
        <v>1</v>
      </c>
      <c r="AL199" s="75">
        <f t="shared" si="53"/>
        <v>1</v>
      </c>
      <c r="AM199" s="11">
        <f t="shared" si="57"/>
        <v>0</v>
      </c>
      <c r="AN199" s="75">
        <f t="shared" si="54"/>
        <v>0</v>
      </c>
      <c r="AO199" s="11">
        <f t="shared" si="58"/>
        <v>0</v>
      </c>
      <c r="AP199" s="75">
        <f t="shared" si="55"/>
        <v>0</v>
      </c>
      <c r="AQ199" s="12">
        <f t="shared" si="59"/>
        <v>0.5</v>
      </c>
      <c r="AR199" s="11">
        <f t="shared" si="81"/>
        <v>0.5</v>
      </c>
      <c r="AS199" s="100">
        <f t="shared" si="61"/>
        <v>0.5</v>
      </c>
      <c r="AT199" s="25">
        <v>511214137</v>
      </c>
      <c r="AU199" s="7"/>
      <c r="AV199" s="7">
        <v>300000000</v>
      </c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20"/>
      <c r="BH199" s="48">
        <f t="shared" si="62"/>
        <v>811214137</v>
      </c>
      <c r="BI199" s="23">
        <v>246833333.33000001</v>
      </c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20"/>
      <c r="BW199" s="53">
        <f t="shared" si="63"/>
        <v>246833333.33000001</v>
      </c>
      <c r="BX199" s="54">
        <v>246833333.33000001</v>
      </c>
      <c r="BY199" s="55">
        <v>244806666.66999999</v>
      </c>
      <c r="BZ199" s="62">
        <f t="shared" si="64"/>
        <v>0.30427641984005516</v>
      </c>
      <c r="CA199" s="63">
        <f t="shared" si="65"/>
        <v>0.30427641984005516</v>
      </c>
      <c r="CB199" s="64">
        <f t="shared" si="66"/>
        <v>0.3017781070425305</v>
      </c>
      <c r="CC199" s="23">
        <f>'[12]Plan de Acción-metas'!R40</f>
        <v>684294000</v>
      </c>
      <c r="CD199" s="7">
        <f>'[12]Plan de Acción-metas'!S40</f>
        <v>0</v>
      </c>
      <c r="CE199" s="7">
        <f>'[12]Plan de Acción-metas'!T40</f>
        <v>300000000</v>
      </c>
      <c r="CF199" s="7">
        <f>'[12]Plan de Acción-metas'!U40</f>
        <v>0</v>
      </c>
      <c r="CG199" s="7">
        <f>'[12]Plan de Acción-metas'!V40</f>
        <v>0</v>
      </c>
      <c r="CH199" s="7">
        <f>'[12]Plan de Acción-metas'!W40</f>
        <v>0</v>
      </c>
      <c r="CI199" s="7">
        <f>'[12]Plan de Acción-metas'!X40</f>
        <v>0</v>
      </c>
      <c r="CJ199" s="7">
        <f>'[12]Plan de Acción-metas'!Y40</f>
        <v>0</v>
      </c>
      <c r="CK199" s="7">
        <f>'[12]Plan de Acción-metas'!Z40</f>
        <v>0</v>
      </c>
      <c r="CL199" s="7">
        <f>'[12]Plan de Acción-metas'!AA40</f>
        <v>0</v>
      </c>
      <c r="CM199" s="7">
        <f>'[12]Plan de Acción-metas'!AB40</f>
        <v>0</v>
      </c>
      <c r="CN199" s="7">
        <f>'[12]Plan de Acción-metas'!AC40</f>
        <v>0</v>
      </c>
      <c r="CO199" s="7">
        <f>'[12]Plan de Acción-metas'!AD40</f>
        <v>0</v>
      </c>
      <c r="CP199" s="20">
        <f>'[12]Plan de Acción-metas'!AE40</f>
        <v>830000000</v>
      </c>
      <c r="CQ199" s="48">
        <f t="shared" si="67"/>
        <v>1814294000</v>
      </c>
      <c r="CR199" s="23">
        <f>'[12]Plan de Acción-metas'!AG40</f>
        <v>591929999.99000001</v>
      </c>
      <c r="CS199" s="7">
        <f>'[12]Plan de Acción-metas'!AH40</f>
        <v>0</v>
      </c>
      <c r="CT199" s="7">
        <f>'[12]Plan de Acción-metas'!AI40</f>
        <v>298390707</v>
      </c>
      <c r="CU199" s="7">
        <f>'[12]Plan de Acción-metas'!AJ40</f>
        <v>0</v>
      </c>
      <c r="CV199" s="7">
        <f>'[12]Plan de Acción-metas'!AK40</f>
        <v>0</v>
      </c>
      <c r="CW199" s="7">
        <f>'[12]Plan de Acción-metas'!AL40</f>
        <v>0</v>
      </c>
      <c r="CX199" s="7">
        <f>'[12]Plan de Acción-metas'!AM40</f>
        <v>0</v>
      </c>
      <c r="CY199" s="7">
        <f>'[12]Plan de Acción-metas'!AN40</f>
        <v>0</v>
      </c>
      <c r="CZ199" s="7">
        <f>'[12]Plan de Acción-metas'!AO40</f>
        <v>0</v>
      </c>
      <c r="DA199" s="7">
        <f>'[12]Plan de Acción-metas'!AP40</f>
        <v>0</v>
      </c>
      <c r="DB199" s="7">
        <f>'[12]Plan de Acción-metas'!AQ40</f>
        <v>0</v>
      </c>
      <c r="DC199" s="7">
        <f>'[12]Plan de Acción-metas'!AR40</f>
        <v>0</v>
      </c>
      <c r="DD199" s="7">
        <f>'[12]Plan de Acción-metas'!AS40</f>
        <v>0</v>
      </c>
      <c r="DE199" s="20">
        <f>'[12]Plan de Acción-metas'!AT40</f>
        <v>0</v>
      </c>
      <c r="DF199" s="53">
        <f t="shared" si="68"/>
        <v>890320706.99000001</v>
      </c>
      <c r="DG199" s="54">
        <f>'[12]Plan de Acción-metas'!AV40</f>
        <v>591929999.99000001</v>
      </c>
      <c r="DH199" s="68">
        <f>'[12]Plan de Acción-metas'!AW40</f>
        <v>591929999.99000001</v>
      </c>
      <c r="DI199" s="69">
        <f t="shared" si="69"/>
        <v>0.4907257076251148</v>
      </c>
      <c r="DJ199" s="63">
        <f t="shared" si="70"/>
        <v>0.32625913991337679</v>
      </c>
      <c r="DK199" s="64">
        <f t="shared" si="71"/>
        <v>0.32625913991337679</v>
      </c>
      <c r="DL199" s="25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8"/>
      <c r="ES199" s="8"/>
      <c r="ET199" s="8"/>
      <c r="EU199" s="9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8"/>
      <c r="GB199" s="8"/>
      <c r="GC199" s="8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  <c r="GV199" s="7"/>
      <c r="GW199" s="7"/>
      <c r="GX199" s="7"/>
      <c r="GY199" s="7"/>
      <c r="GZ199" s="7"/>
      <c r="HA199" s="7"/>
      <c r="HB199" s="7"/>
      <c r="HC199" s="7"/>
      <c r="HD199" s="7"/>
      <c r="HE199" s="7"/>
      <c r="HF199" s="7"/>
      <c r="HG199" s="7"/>
      <c r="HH199" s="7"/>
      <c r="HI199" s="7"/>
      <c r="HJ199" s="8"/>
      <c r="HK199" s="8"/>
      <c r="HL199" s="70"/>
      <c r="HM199" s="72" t="str">
        <f>'[1]Plan Indicativo'!BL199</f>
        <v>Secretaría de Salud y Ambiente</v>
      </c>
    </row>
    <row r="200" spans="1:221" ht="45">
      <c r="A200" s="18">
        <f>'[1]Plan Indicativo'!A200</f>
        <v>192</v>
      </c>
      <c r="B200" s="4" t="str">
        <f>'[1]Plan Indicativo'!B200</f>
        <v>LE-1</v>
      </c>
      <c r="C200" s="5" t="str">
        <f>'[1]Plan Indicativo'!C200</f>
        <v>Territorio seguro que integra</v>
      </c>
      <c r="D200" s="5" t="str">
        <f>'[1]Plan Indicativo'!D200</f>
        <v>Salud y protección social</v>
      </c>
      <c r="E200" s="4">
        <f>'[1]Plan Indicativo'!E200</f>
        <v>19</v>
      </c>
      <c r="F200" s="6" t="str">
        <f>'[1]Plan Indicativo'!F200</f>
        <v>Disminuir la Pobreza multidimensional 10,2%</v>
      </c>
      <c r="G200" s="6" t="str">
        <f>'[1]Plan Indicativo'!G200</f>
        <v>Disminuir a 4,5 la tasa de mortalidad por lesiones autoinflingidas</v>
      </c>
      <c r="H200" s="4" t="str">
        <f>'[1]Plan Indicativo'!H200</f>
        <v>00000018</v>
      </c>
      <c r="I200" s="6" t="str">
        <f>'[1]Plan Indicativo'!I200</f>
        <v>Tasa de mortalidad por lesiones autoinflingidas</v>
      </c>
      <c r="J200" s="4">
        <f>'[1]Plan Indicativo'!J200</f>
        <v>5.57</v>
      </c>
      <c r="K200" s="4">
        <f>'[1]Plan Indicativo'!K200</f>
        <v>4.5</v>
      </c>
      <c r="L200" s="4" t="str">
        <f>'[1]Plan Indicativo'!L200</f>
        <v>1905</v>
      </c>
      <c r="M200" s="5" t="str">
        <f>'[1]Plan Indicativo'!M200</f>
        <v>Salud pública (1905)</v>
      </c>
      <c r="N200" s="4" t="str">
        <f>'[1]Plan Indicativo'!N200</f>
        <v>1905022</v>
      </c>
      <c r="O200" s="6" t="str">
        <f>'[1]Plan Indicativo'!O200</f>
        <v>Implementar 4 campañas de gestión del riesgo en temas de trastornos mentales</v>
      </c>
      <c r="P200" s="4">
        <f>'[1]Plan Indicativo'!P200</f>
        <v>190502200</v>
      </c>
      <c r="Q200" s="6" t="str">
        <f>'[1]Plan Indicativo'!Q200</f>
        <v>Campañas de gestión del riesgo en temas de trastornos mentales implementadas -(190502200)</v>
      </c>
      <c r="R200" s="4" t="str">
        <f>'[1]Plan Indicativo'!AC200</f>
        <v>Acumulativa</v>
      </c>
      <c r="S200" s="4">
        <f>'[1]Plan Indicativo'!AD200</f>
        <v>3</v>
      </c>
      <c r="T200" s="7">
        <f>'[1]Plan Indicativo'!R200</f>
        <v>1</v>
      </c>
      <c r="U200" s="4" t="str">
        <f>'[1]Plan Indicativo'!S200</f>
        <v>Número</v>
      </c>
      <c r="V200" s="20">
        <f>'[1]Plan Indicativo'!T200</f>
        <v>4</v>
      </c>
      <c r="W200" s="116">
        <f>'[1]Plan Indicativo'!U200</f>
        <v>1</v>
      </c>
      <c r="X200" s="158">
        <f>'[1]Plan Indicativo'!V200</f>
        <v>0.25</v>
      </c>
      <c r="Y200" s="189">
        <f>'[1]Plan Indicativo'!W200</f>
        <v>1</v>
      </c>
      <c r="Z200" s="158">
        <f>'[1]Plan Indicativo'!X200</f>
        <v>0.25</v>
      </c>
      <c r="AA200" s="113">
        <f>'[1]Plan Indicativo'!Y200</f>
        <v>1</v>
      </c>
      <c r="AB200" s="158">
        <f>'[1]Plan Indicativo'!Z200</f>
        <v>0.25</v>
      </c>
      <c r="AC200" s="113">
        <f>'[1]Plan Indicativo'!AA200</f>
        <v>1</v>
      </c>
      <c r="AD200" s="24">
        <f>'[1]Plan Indicativo'!AB200</f>
        <v>0.25</v>
      </c>
      <c r="AE200" s="116">
        <v>1</v>
      </c>
      <c r="AF200" s="263">
        <f>'[12]Plan de Acción-metas'!O41</f>
        <v>1</v>
      </c>
      <c r="AG200" s="113"/>
      <c r="AH200" s="259"/>
      <c r="AI200" s="11">
        <f t="shared" si="78"/>
        <v>1</v>
      </c>
      <c r="AJ200" s="99">
        <f t="shared" ref="AJ200:AJ253" si="82">IF(W200=0," -",IF(AI200&gt;100%,100%,AI200))</f>
        <v>1</v>
      </c>
      <c r="AK200" s="11">
        <f t="shared" si="56"/>
        <v>1</v>
      </c>
      <c r="AL200" s="75">
        <f t="shared" ref="AL200:AL253" si="83">IF(Y200=0," -",IF(AK200&gt;100%,100%,AK200))</f>
        <v>1</v>
      </c>
      <c r="AM200" s="11">
        <f t="shared" si="57"/>
        <v>0</v>
      </c>
      <c r="AN200" s="75">
        <f t="shared" ref="AN200:AN253" si="84">IF(AA200=0," -",IF(AM200&gt;100%,100%,AM200))</f>
        <v>0</v>
      </c>
      <c r="AO200" s="11">
        <f t="shared" si="58"/>
        <v>0</v>
      </c>
      <c r="AP200" s="75">
        <f t="shared" ref="AP200:AP253" si="85">IF(AC200=0," -",IF(AO200&gt;100%,100%,AO200))</f>
        <v>0</v>
      </c>
      <c r="AQ200" s="12">
        <f t="shared" si="59"/>
        <v>0.5</v>
      </c>
      <c r="AR200" s="11">
        <f t="shared" si="81"/>
        <v>0.5</v>
      </c>
      <c r="AS200" s="100">
        <f t="shared" si="61"/>
        <v>0.5</v>
      </c>
      <c r="AT200" s="25">
        <v>587246149.63</v>
      </c>
      <c r="AU200" s="7"/>
      <c r="AV200" s="7">
        <v>987288209.37</v>
      </c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20"/>
      <c r="BH200" s="48">
        <f t="shared" si="62"/>
        <v>1574534359</v>
      </c>
      <c r="BI200" s="23">
        <v>216519482.97</v>
      </c>
      <c r="BJ200" s="7"/>
      <c r="BK200" s="7">
        <v>223343850.25999999</v>
      </c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20"/>
      <c r="BW200" s="53">
        <f t="shared" si="63"/>
        <v>439863333.23000002</v>
      </c>
      <c r="BX200" s="54">
        <v>439863333.23000002</v>
      </c>
      <c r="BY200" s="55">
        <v>430183333.23000002</v>
      </c>
      <c r="BZ200" s="62">
        <f t="shared" si="64"/>
        <v>0.27936089848770335</v>
      </c>
      <c r="CA200" s="63">
        <f t="shared" si="65"/>
        <v>0.27936089848770335</v>
      </c>
      <c r="CB200" s="64">
        <f t="shared" si="66"/>
        <v>0.27321304916026923</v>
      </c>
      <c r="CC200" s="23">
        <f>'[12]Plan de Acción-metas'!R41</f>
        <v>54000000</v>
      </c>
      <c r="CD200" s="7">
        <f>'[12]Plan de Acción-metas'!S41</f>
        <v>0</v>
      </c>
      <c r="CE200" s="7">
        <f>'[12]Plan de Acción-metas'!T41</f>
        <v>700000000</v>
      </c>
      <c r="CF200" s="7">
        <f>'[12]Plan de Acción-metas'!U41</f>
        <v>0</v>
      </c>
      <c r="CG200" s="7">
        <f>'[12]Plan de Acción-metas'!V41</f>
        <v>0</v>
      </c>
      <c r="CH200" s="7">
        <f>'[12]Plan de Acción-metas'!W41</f>
        <v>0</v>
      </c>
      <c r="CI200" s="7">
        <f>'[12]Plan de Acción-metas'!X41</f>
        <v>0</v>
      </c>
      <c r="CJ200" s="7">
        <f>'[12]Plan de Acción-metas'!Y41</f>
        <v>0</v>
      </c>
      <c r="CK200" s="7">
        <f>'[12]Plan de Acción-metas'!Z41</f>
        <v>0</v>
      </c>
      <c r="CL200" s="7">
        <f>'[12]Plan de Acción-metas'!AA41</f>
        <v>0</v>
      </c>
      <c r="CM200" s="7">
        <f>'[12]Plan de Acción-metas'!AB41</f>
        <v>0</v>
      </c>
      <c r="CN200" s="7">
        <f>'[12]Plan de Acción-metas'!AC41</f>
        <v>0</v>
      </c>
      <c r="CO200" s="7">
        <f>'[12]Plan de Acción-metas'!AD41</f>
        <v>0</v>
      </c>
      <c r="CP200" s="20">
        <f>'[12]Plan de Acción-metas'!AE41</f>
        <v>624000000</v>
      </c>
      <c r="CQ200" s="48">
        <f t="shared" si="67"/>
        <v>1378000000</v>
      </c>
      <c r="CR200" s="23">
        <f>'[12]Plan de Acción-metas'!AG41</f>
        <v>54000000</v>
      </c>
      <c r="CS200" s="7">
        <f>'[12]Plan de Acción-metas'!AH41</f>
        <v>0</v>
      </c>
      <c r="CT200" s="7">
        <f>'[12]Plan de Acción-metas'!AI41</f>
        <v>666600000</v>
      </c>
      <c r="CU200" s="7">
        <f>'[12]Plan de Acción-metas'!AJ41</f>
        <v>0</v>
      </c>
      <c r="CV200" s="7">
        <f>'[12]Plan de Acción-metas'!AK41</f>
        <v>0</v>
      </c>
      <c r="CW200" s="7">
        <f>'[12]Plan de Acción-metas'!AL41</f>
        <v>0</v>
      </c>
      <c r="CX200" s="7">
        <f>'[12]Plan de Acción-metas'!AM41</f>
        <v>0</v>
      </c>
      <c r="CY200" s="7">
        <f>'[12]Plan de Acción-metas'!AN41</f>
        <v>0</v>
      </c>
      <c r="CZ200" s="7">
        <f>'[12]Plan de Acción-metas'!AO41</f>
        <v>0</v>
      </c>
      <c r="DA200" s="7">
        <f>'[12]Plan de Acción-metas'!AP41</f>
        <v>0</v>
      </c>
      <c r="DB200" s="7">
        <f>'[12]Plan de Acción-metas'!AQ41</f>
        <v>0</v>
      </c>
      <c r="DC200" s="7">
        <f>'[12]Plan de Acción-metas'!AR41</f>
        <v>0</v>
      </c>
      <c r="DD200" s="7">
        <f>'[12]Plan de Acción-metas'!AS41</f>
        <v>0</v>
      </c>
      <c r="DE200" s="20">
        <f>'[12]Plan de Acción-metas'!AT41</f>
        <v>170976666.66</v>
      </c>
      <c r="DF200" s="53">
        <f t="shared" si="68"/>
        <v>891576666.65999997</v>
      </c>
      <c r="DG200" s="54">
        <f>'[12]Plan de Acción-metas'!AV41</f>
        <v>881222380.94999993</v>
      </c>
      <c r="DH200" s="68">
        <f>'[12]Plan de Acción-metas'!AW41</f>
        <v>872536666.65999997</v>
      </c>
      <c r="DI200" s="69">
        <f t="shared" si="69"/>
        <v>0.64700774068214806</v>
      </c>
      <c r="DJ200" s="63">
        <f t="shared" si="70"/>
        <v>0.6394937452467343</v>
      </c>
      <c r="DK200" s="64">
        <f t="shared" si="71"/>
        <v>0.6331906144121916</v>
      </c>
      <c r="DL200" s="25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8"/>
      <c r="ES200" s="8"/>
      <c r="ET200" s="8"/>
      <c r="EU200" s="9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8"/>
      <c r="GB200" s="8"/>
      <c r="GC200" s="8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8"/>
      <c r="HK200" s="8"/>
      <c r="HL200" s="70"/>
      <c r="HM200" s="72" t="str">
        <f>'[1]Plan Indicativo'!BL200</f>
        <v>Secretaría de Salud y Ambiente</v>
      </c>
    </row>
    <row r="201" spans="1:221" ht="30">
      <c r="A201" s="18">
        <f>'[1]Plan Indicativo'!A201</f>
        <v>193</v>
      </c>
      <c r="B201" s="4" t="str">
        <f>'[1]Plan Indicativo'!B201</f>
        <v>LE-1</v>
      </c>
      <c r="C201" s="5" t="str">
        <f>'[1]Plan Indicativo'!C201</f>
        <v>Territorio seguro que integra</v>
      </c>
      <c r="D201" s="5" t="str">
        <f>'[1]Plan Indicativo'!D201</f>
        <v>Salud y protección social</v>
      </c>
      <c r="E201" s="4">
        <f>'[1]Plan Indicativo'!E201</f>
        <v>19</v>
      </c>
      <c r="F201" s="6" t="str">
        <f>'[1]Plan Indicativo'!F201</f>
        <v>Disminuir la Pobreza multidimensional 10,2%</v>
      </c>
      <c r="G201" s="6" t="str">
        <f>'[1]Plan Indicativo'!G201</f>
        <v>Disminuir a 3,7 la Tasa de mortalidad (x cada 1.000 habitantes)</v>
      </c>
      <c r="H201" s="4" t="str">
        <f>'[1]Plan Indicativo'!H201</f>
        <v>050020001</v>
      </c>
      <c r="I201" s="6" t="str">
        <f>'[1]Plan Indicativo'!I201</f>
        <v>Tasa de mortalidad (x cada 1.000 habitantes)</v>
      </c>
      <c r="J201" s="4">
        <f>'[1]Plan Indicativo'!J201</f>
        <v>4.0999999999999996</v>
      </c>
      <c r="K201" s="4">
        <f>'[1]Plan Indicativo'!K201</f>
        <v>3.7</v>
      </c>
      <c r="L201" s="4" t="str">
        <f>'[1]Plan Indicativo'!L201</f>
        <v>1905</v>
      </c>
      <c r="M201" s="5" t="str">
        <f>'[1]Plan Indicativo'!M201</f>
        <v>Salud pública (1905)</v>
      </c>
      <c r="N201" s="4" t="str">
        <f>'[1]Plan Indicativo'!N201</f>
        <v>1905015</v>
      </c>
      <c r="O201" s="6" t="str">
        <f>'[1]Plan Indicativo'!O201</f>
        <v>Elaborar un (1) documentos de planeación (Plan Territorial de Salud)</v>
      </c>
      <c r="P201" s="4">
        <f>'[1]Plan Indicativo'!P201</f>
        <v>190501500</v>
      </c>
      <c r="Q201" s="6" t="str">
        <f>'[1]Plan Indicativo'!Q201</f>
        <v>Documento de planeación elaborados
 (190501500)</v>
      </c>
      <c r="R201" s="4" t="str">
        <f>'[1]Plan Indicativo'!AC201</f>
        <v>No Acumulativa</v>
      </c>
      <c r="S201" s="4">
        <f>'[1]Plan Indicativo'!AD201</f>
        <v>3</v>
      </c>
      <c r="T201" s="7">
        <f>'[1]Plan Indicativo'!R201</f>
        <v>1</v>
      </c>
      <c r="U201" s="4" t="str">
        <f>'[1]Plan Indicativo'!S201</f>
        <v>Número</v>
      </c>
      <c r="V201" s="20">
        <f>'[1]Plan Indicativo'!T201</f>
        <v>1</v>
      </c>
      <c r="W201" s="116">
        <f>'[1]Plan Indicativo'!U201</f>
        <v>1</v>
      </c>
      <c r="X201" s="158">
        <f>'[1]Plan Indicativo'!V201</f>
        <v>0.25</v>
      </c>
      <c r="Y201" s="189">
        <f>'[1]Plan Indicativo'!W201</f>
        <v>1</v>
      </c>
      <c r="Z201" s="158">
        <f>'[1]Plan Indicativo'!X201</f>
        <v>0.25</v>
      </c>
      <c r="AA201" s="113">
        <f>'[1]Plan Indicativo'!Y201</f>
        <v>1</v>
      </c>
      <c r="AB201" s="158">
        <f>'[1]Plan Indicativo'!Z201</f>
        <v>0.25</v>
      </c>
      <c r="AC201" s="113">
        <f>'[1]Plan Indicativo'!AA201</f>
        <v>1</v>
      </c>
      <c r="AD201" s="24">
        <f>'[1]Plan Indicativo'!AB201</f>
        <v>0.25</v>
      </c>
      <c r="AE201" s="116">
        <v>1</v>
      </c>
      <c r="AF201" s="113">
        <f>'[12]Plan de Acción-metas'!O42</f>
        <v>1</v>
      </c>
      <c r="AG201" s="113"/>
      <c r="AH201" s="259"/>
      <c r="AI201" s="11">
        <f t="shared" si="78"/>
        <v>1</v>
      </c>
      <c r="AJ201" s="99">
        <f t="shared" si="82"/>
        <v>1</v>
      </c>
      <c r="AK201" s="11">
        <f t="shared" si="56"/>
        <v>1</v>
      </c>
      <c r="AL201" s="75">
        <f t="shared" si="83"/>
        <v>1</v>
      </c>
      <c r="AM201" s="11">
        <f t="shared" si="57"/>
        <v>0</v>
      </c>
      <c r="AN201" s="75">
        <f t="shared" si="84"/>
        <v>0</v>
      </c>
      <c r="AO201" s="11">
        <f t="shared" si="58"/>
        <v>0</v>
      </c>
      <c r="AP201" s="75">
        <f t="shared" si="85"/>
        <v>0</v>
      </c>
      <c r="AQ201" s="12">
        <f t="shared" si="59"/>
        <v>0.5</v>
      </c>
      <c r="AR201" s="11">
        <f>+AVERAGE(AJ201,AL201,AN201,AP201)</f>
        <v>0.5</v>
      </c>
      <c r="AS201" s="100">
        <f t="shared" si="61"/>
        <v>0.5</v>
      </c>
      <c r="AT201" s="25">
        <v>258800000</v>
      </c>
      <c r="AU201" s="7"/>
      <c r="AV201" s="7">
        <v>2282105537.1500001</v>
      </c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20"/>
      <c r="BH201" s="48">
        <f t="shared" si="62"/>
        <v>2540905537.1500001</v>
      </c>
      <c r="BI201" s="23">
        <v>249799999.63</v>
      </c>
      <c r="BJ201" s="7"/>
      <c r="BK201" s="7">
        <v>2282105537</v>
      </c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20"/>
      <c r="BW201" s="53">
        <f t="shared" si="63"/>
        <v>2531905536.6300001</v>
      </c>
      <c r="BX201" s="54">
        <v>877661571.63</v>
      </c>
      <c r="BY201" s="55">
        <v>877661571.63</v>
      </c>
      <c r="BZ201" s="62">
        <f t="shared" si="64"/>
        <v>0.99645795548539173</v>
      </c>
      <c r="CA201" s="63">
        <f t="shared" si="65"/>
        <v>0.34541290842886935</v>
      </c>
      <c r="CB201" s="64">
        <f t="shared" si="66"/>
        <v>0.34541290842886935</v>
      </c>
      <c r="CC201" s="23">
        <f>'[12]Plan de Acción-metas'!R42</f>
        <v>0</v>
      </c>
      <c r="CD201" s="7">
        <f>'[12]Plan de Acción-metas'!S42</f>
        <v>0</v>
      </c>
      <c r="CE201" s="7">
        <f>'[12]Plan de Acción-metas'!T42</f>
        <v>2944715000</v>
      </c>
      <c r="CF201" s="7">
        <f>'[12]Plan de Acción-metas'!U42</f>
        <v>0</v>
      </c>
      <c r="CG201" s="7">
        <f>'[12]Plan de Acción-metas'!V42</f>
        <v>0</v>
      </c>
      <c r="CH201" s="7">
        <f>'[12]Plan de Acción-metas'!W42</f>
        <v>0</v>
      </c>
      <c r="CI201" s="7">
        <f>'[12]Plan de Acción-metas'!X42</f>
        <v>0</v>
      </c>
      <c r="CJ201" s="7">
        <f>'[12]Plan de Acción-metas'!Y42</f>
        <v>0</v>
      </c>
      <c r="CK201" s="7">
        <f>'[12]Plan de Acción-metas'!Z42</f>
        <v>0</v>
      </c>
      <c r="CL201" s="7">
        <f>'[12]Plan de Acción-metas'!AA42</f>
        <v>0</v>
      </c>
      <c r="CM201" s="7">
        <f>'[12]Plan de Acción-metas'!AB42</f>
        <v>0</v>
      </c>
      <c r="CN201" s="7">
        <f>'[12]Plan de Acción-metas'!AC42</f>
        <v>0</v>
      </c>
      <c r="CO201" s="7">
        <f>'[12]Plan de Acción-metas'!AD42</f>
        <v>0</v>
      </c>
      <c r="CP201" s="20">
        <f>'[12]Plan de Acción-metas'!AE42</f>
        <v>1079845000</v>
      </c>
      <c r="CQ201" s="48">
        <f t="shared" si="67"/>
        <v>4024560000</v>
      </c>
      <c r="CR201" s="23">
        <f>'[12]Plan de Acción-metas'!AG42</f>
        <v>0</v>
      </c>
      <c r="CS201" s="7">
        <f>'[12]Plan de Acción-metas'!AH42</f>
        <v>0</v>
      </c>
      <c r="CT201" s="7">
        <f>'[12]Plan de Acción-metas'!AI42</f>
        <v>2944715000.00002</v>
      </c>
      <c r="CU201" s="7">
        <f>'[12]Plan de Acción-metas'!AJ42</f>
        <v>0</v>
      </c>
      <c r="CV201" s="7">
        <f>'[12]Plan de Acción-metas'!AK42</f>
        <v>0</v>
      </c>
      <c r="CW201" s="7">
        <f>'[12]Plan de Acción-metas'!AL42</f>
        <v>0</v>
      </c>
      <c r="CX201" s="7">
        <f>'[12]Plan de Acción-metas'!AM42</f>
        <v>0</v>
      </c>
      <c r="CY201" s="7">
        <f>'[12]Plan de Acción-metas'!AN42</f>
        <v>0</v>
      </c>
      <c r="CZ201" s="7">
        <f>'[12]Plan de Acción-metas'!AO42</f>
        <v>0</v>
      </c>
      <c r="DA201" s="7">
        <f>'[12]Plan de Acción-metas'!AP42</f>
        <v>0</v>
      </c>
      <c r="DB201" s="7">
        <f>'[12]Plan de Acción-metas'!AQ42</f>
        <v>0</v>
      </c>
      <c r="DC201" s="7">
        <f>'[12]Plan de Acción-metas'!AR42</f>
        <v>0</v>
      </c>
      <c r="DD201" s="7">
        <f>'[12]Plan de Acción-metas'!AS42</f>
        <v>0</v>
      </c>
      <c r="DE201" s="20">
        <f>'[12]Plan de Acción-metas'!AT42</f>
        <v>79845000</v>
      </c>
      <c r="DF201" s="53">
        <f t="shared" si="68"/>
        <v>3024560000.00002</v>
      </c>
      <c r="DG201" s="54">
        <f>'[12]Plan de Acción-metas'!AV42</f>
        <v>1115457056.4000001</v>
      </c>
      <c r="DH201" s="68">
        <f>'[12]Plan de Acción-metas'!AW42</f>
        <v>867078007.46000004</v>
      </c>
      <c r="DI201" s="69">
        <f t="shared" si="69"/>
        <v>0.75152563261574434</v>
      </c>
      <c r="DJ201" s="63">
        <f t="shared" si="70"/>
        <v>0.27716248643329955</v>
      </c>
      <c r="DK201" s="64">
        <f t="shared" si="71"/>
        <v>0.21544665937642873</v>
      </c>
      <c r="DL201" s="25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8"/>
      <c r="ES201" s="8"/>
      <c r="ET201" s="8"/>
      <c r="EU201" s="9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8"/>
      <c r="GB201" s="8"/>
      <c r="GC201" s="8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8"/>
      <c r="HK201" s="8"/>
      <c r="HL201" s="70"/>
      <c r="HM201" s="72" t="str">
        <f>'[1]Plan Indicativo'!BL201</f>
        <v>Secretaría de Salud y Ambiente</v>
      </c>
    </row>
    <row r="202" spans="1:221" ht="45">
      <c r="A202" s="18">
        <f>'[1]Plan Indicativo'!A202</f>
        <v>194</v>
      </c>
      <c r="B202" s="4" t="str">
        <f>'[1]Plan Indicativo'!B202</f>
        <v>LE-1</v>
      </c>
      <c r="C202" s="5" t="str">
        <f>'[1]Plan Indicativo'!C202</f>
        <v>Territorio seguro que integra</v>
      </c>
      <c r="D202" s="5" t="str">
        <f>'[1]Plan Indicativo'!D202</f>
        <v>Salud y protección social</v>
      </c>
      <c r="E202" s="4">
        <f>'[1]Plan Indicativo'!E202</f>
        <v>19</v>
      </c>
      <c r="F202" s="6" t="str">
        <f>'[1]Plan Indicativo'!F202</f>
        <v>Disminuir la Pobreza multidimensional 10,2%</v>
      </c>
      <c r="G202" s="6" t="str">
        <f>'[1]Plan Indicativo'!G202</f>
        <v>Disminuir a 3,7 la Tasa de mortalidad (x cada 1.000 habitantes)</v>
      </c>
      <c r="H202" s="4" t="str">
        <f>'[1]Plan Indicativo'!H202</f>
        <v>050020001</v>
      </c>
      <c r="I202" s="6" t="str">
        <f>'[1]Plan Indicativo'!I202</f>
        <v>Tasa de mortalidad (x cada 1.000 habitantes)</v>
      </c>
      <c r="J202" s="4">
        <f>'[1]Plan Indicativo'!J202</f>
        <v>4.0999999999999996</v>
      </c>
      <c r="K202" s="4">
        <f>'[1]Plan Indicativo'!K202</f>
        <v>3.7</v>
      </c>
      <c r="L202" s="4" t="str">
        <f>'[1]Plan Indicativo'!L202</f>
        <v>1905</v>
      </c>
      <c r="M202" s="5" t="str">
        <f>'[1]Plan Indicativo'!M202</f>
        <v>Salud pública (1905)</v>
      </c>
      <c r="N202" s="4" t="str">
        <f>'[1]Plan Indicativo'!N202</f>
        <v>1905042</v>
      </c>
      <c r="O202" s="6" t="str">
        <f>'[1]Plan Indicativo'!O202</f>
        <v>Atender a 20.000 personas en centros reguladores de urgencias, emergencias y desastres</v>
      </c>
      <c r="P202" s="4">
        <f>'[1]Plan Indicativo'!P202</f>
        <v>190504200</v>
      </c>
      <c r="Q202" s="6" t="str">
        <f>'[1]Plan Indicativo'!Q202</f>
        <v>Personas atendidas en centros reguladores de urgencias, emergencias y desastres
 (190504200)</v>
      </c>
      <c r="R202" s="4" t="str">
        <f>'[1]Plan Indicativo'!AC202</f>
        <v>Acumulativa</v>
      </c>
      <c r="S202" s="4">
        <f>'[1]Plan Indicativo'!AD202</f>
        <v>3</v>
      </c>
      <c r="T202" s="7">
        <f>'[1]Plan Indicativo'!R202</f>
        <v>16352</v>
      </c>
      <c r="U202" s="4" t="str">
        <f>'[1]Plan Indicativo'!S202</f>
        <v>Número</v>
      </c>
      <c r="V202" s="20">
        <f>'[1]Plan Indicativo'!T202</f>
        <v>20000</v>
      </c>
      <c r="W202" s="116">
        <f>'[1]Plan Indicativo'!U202</f>
        <v>10000</v>
      </c>
      <c r="X202" s="158">
        <f>'[1]Plan Indicativo'!V202</f>
        <v>0.5</v>
      </c>
      <c r="Y202" s="189">
        <f>'[1]Plan Indicativo'!W202</f>
        <v>4000</v>
      </c>
      <c r="Z202" s="158">
        <f>'[1]Plan Indicativo'!X202</f>
        <v>0.2</v>
      </c>
      <c r="AA202" s="113">
        <f>'[1]Plan Indicativo'!Y202</f>
        <v>3000</v>
      </c>
      <c r="AB202" s="158">
        <f>'[1]Plan Indicativo'!Z202</f>
        <v>0.15</v>
      </c>
      <c r="AC202" s="113">
        <f>'[1]Plan Indicativo'!AA202</f>
        <v>3000</v>
      </c>
      <c r="AD202" s="24">
        <f>'[1]Plan Indicativo'!AB202</f>
        <v>0.15</v>
      </c>
      <c r="AE202" s="116">
        <v>10824</v>
      </c>
      <c r="AF202" s="113">
        <f>'[12]Plan de Acción-metas'!O43</f>
        <v>6913</v>
      </c>
      <c r="AG202" s="113"/>
      <c r="AH202" s="259"/>
      <c r="AI202" s="11">
        <f t="shared" si="78"/>
        <v>1.0824</v>
      </c>
      <c r="AJ202" s="99">
        <f t="shared" si="82"/>
        <v>1</v>
      </c>
      <c r="AK202" s="11">
        <f t="shared" ref="AK202:AK270" si="86">IF(Y202=0," -",AF202/Y202)</f>
        <v>1.7282500000000001</v>
      </c>
      <c r="AL202" s="75">
        <f t="shared" si="83"/>
        <v>1</v>
      </c>
      <c r="AM202" s="11">
        <f t="shared" ref="AM202:AM270" si="87">IF(AA202=0," -",AG202/AA202)</f>
        <v>0</v>
      </c>
      <c r="AN202" s="75">
        <f t="shared" si="84"/>
        <v>0</v>
      </c>
      <c r="AO202" s="11">
        <f t="shared" ref="AO202:AO270" si="88">IF(AC202=0," -",AH202/AC202)</f>
        <v>0</v>
      </c>
      <c r="AP202" s="75">
        <f t="shared" si="85"/>
        <v>0</v>
      </c>
      <c r="AQ202" s="12">
        <f t="shared" ref="AQ202:AQ265" si="89">+IF(AR202&gt;100%,100%,AR202)</f>
        <v>0.88685000000000003</v>
      </c>
      <c r="AR202" s="11">
        <f>+SUM(AE202:AH202)/V202</f>
        <v>0.88685000000000003</v>
      </c>
      <c r="AS202" s="100">
        <f t="shared" ref="AS202:AS265" si="90">+AQ202</f>
        <v>0.88685000000000003</v>
      </c>
      <c r="AT202" s="25">
        <v>355300900</v>
      </c>
      <c r="AU202" s="7"/>
      <c r="AV202" s="7">
        <v>206999100</v>
      </c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20"/>
      <c r="BH202" s="48">
        <f t="shared" ref="BH202:BH265" si="91">+SUM(AT202:BG202)</f>
        <v>562300000</v>
      </c>
      <c r="BI202" s="23"/>
      <c r="BJ202" s="7"/>
      <c r="BK202" s="7">
        <v>92353333.329999998</v>
      </c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20"/>
      <c r="BW202" s="53">
        <f t="shared" ref="BW202:BW265" si="92">+SUM(BI202:BV202)</f>
        <v>92353333.329999998</v>
      </c>
      <c r="BX202" s="54">
        <v>92353333.329999998</v>
      </c>
      <c r="BY202" s="55">
        <v>91353333.329999998</v>
      </c>
      <c r="BZ202" s="62">
        <f t="shared" ref="BZ202:BZ265" si="93">IF(BH202=0," -",BW202/BH202)</f>
        <v>0.16424210088920504</v>
      </c>
      <c r="CA202" s="63">
        <f t="shared" ref="CA202:CA265" si="94">+IF(BH202=0," -",IF(BZ202=0,"0,0%",BX202/BH202))</f>
        <v>0.16424210088920504</v>
      </c>
      <c r="CB202" s="64">
        <f t="shared" ref="CB202:CB265" si="95">+IF(BH202=0," -",IF(BX202=0,"0,0%",BY202/BH202))</f>
        <v>0.16246369078783568</v>
      </c>
      <c r="CC202" s="23">
        <f>'[12]Plan de Acción-metas'!R43</f>
        <v>300000000</v>
      </c>
      <c r="CD202" s="7">
        <f>'[12]Plan de Acción-metas'!S43</f>
        <v>0</v>
      </c>
      <c r="CE202" s="7">
        <f>'[12]Plan de Acción-metas'!T43</f>
        <v>300000000</v>
      </c>
      <c r="CF202" s="7">
        <f>'[12]Plan de Acción-metas'!U43</f>
        <v>0</v>
      </c>
      <c r="CG202" s="7">
        <f>'[12]Plan de Acción-metas'!V43</f>
        <v>0</v>
      </c>
      <c r="CH202" s="7">
        <f>'[12]Plan de Acción-metas'!W43</f>
        <v>0</v>
      </c>
      <c r="CI202" s="7">
        <f>'[12]Plan de Acción-metas'!X43</f>
        <v>0</v>
      </c>
      <c r="CJ202" s="7">
        <f>'[12]Plan de Acción-metas'!Y43</f>
        <v>0</v>
      </c>
      <c r="CK202" s="7">
        <f>'[12]Plan de Acción-metas'!Z43</f>
        <v>0</v>
      </c>
      <c r="CL202" s="7">
        <f>'[12]Plan de Acción-metas'!AA43</f>
        <v>0</v>
      </c>
      <c r="CM202" s="7">
        <f>'[12]Plan de Acción-metas'!AB43</f>
        <v>0</v>
      </c>
      <c r="CN202" s="7">
        <f>'[12]Plan de Acción-metas'!AC43</f>
        <v>0</v>
      </c>
      <c r="CO202" s="7">
        <f>'[12]Plan de Acción-metas'!AD43</f>
        <v>0</v>
      </c>
      <c r="CP202" s="20">
        <f>'[12]Plan de Acción-metas'!AE43</f>
        <v>200000000</v>
      </c>
      <c r="CQ202" s="48">
        <f t="shared" ref="CQ202:CQ265" si="96">+SUM(CC202:CP202)</f>
        <v>800000000</v>
      </c>
      <c r="CR202" s="23">
        <f>'[12]Plan de Acción-metas'!AG43</f>
        <v>237433333.09</v>
      </c>
      <c r="CS202" s="7">
        <f>'[12]Plan de Acción-metas'!AH43</f>
        <v>0</v>
      </c>
      <c r="CT202" s="7">
        <f>'[12]Plan de Acción-metas'!AI43</f>
        <v>242733333.34</v>
      </c>
      <c r="CU202" s="7">
        <f>'[12]Plan de Acción-metas'!AJ43</f>
        <v>0</v>
      </c>
      <c r="CV202" s="7">
        <f>'[12]Plan de Acción-metas'!AK43</f>
        <v>0</v>
      </c>
      <c r="CW202" s="7">
        <f>'[12]Plan de Acción-metas'!AL43</f>
        <v>0</v>
      </c>
      <c r="CX202" s="7">
        <f>'[12]Plan de Acción-metas'!AM43</f>
        <v>0</v>
      </c>
      <c r="CY202" s="7">
        <f>'[12]Plan de Acción-metas'!AN43</f>
        <v>0</v>
      </c>
      <c r="CZ202" s="7">
        <f>'[12]Plan de Acción-metas'!AO43</f>
        <v>0</v>
      </c>
      <c r="DA202" s="7">
        <f>'[12]Plan de Acción-metas'!AP43</f>
        <v>0</v>
      </c>
      <c r="DB202" s="7">
        <f>'[12]Plan de Acción-metas'!AQ43</f>
        <v>0</v>
      </c>
      <c r="DC202" s="7">
        <f>'[12]Plan de Acción-metas'!AR43</f>
        <v>0</v>
      </c>
      <c r="DD202" s="7">
        <f>'[12]Plan de Acción-metas'!AS43</f>
        <v>0</v>
      </c>
      <c r="DE202" s="20">
        <f>'[12]Plan de Acción-metas'!AT43</f>
        <v>68600000</v>
      </c>
      <c r="DF202" s="53">
        <f t="shared" ref="DF202:DF265" si="97">+SUM(CR202:DE202)</f>
        <v>548766666.43000007</v>
      </c>
      <c r="DG202" s="54">
        <f>'[12]Plan de Acción-metas'!AV43</f>
        <v>526523809.29000002</v>
      </c>
      <c r="DH202" s="68">
        <f>'[12]Plan de Acción-metas'!AW43</f>
        <v>525933333.10000002</v>
      </c>
      <c r="DI202" s="69">
        <f t="shared" ref="DI202:DI265" si="98">IF(CQ202=0," -",DF202/CQ202)</f>
        <v>0.68595833303750009</v>
      </c>
      <c r="DJ202" s="63">
        <f t="shared" ref="DJ202:DJ265" si="99">+IF(CQ202=0," -",IF(DI202=0,"0,0%",DG202/CQ202))</f>
        <v>0.65815476161249997</v>
      </c>
      <c r="DK202" s="64">
        <f t="shared" ref="DK202:DK265" si="100">+IF(CQ202=0," -",IF(DG202=0,"0,0%",DH202/CQ202))</f>
        <v>0.65741666637500007</v>
      </c>
      <c r="DL202" s="25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8"/>
      <c r="ES202" s="8"/>
      <c r="ET202" s="8"/>
      <c r="EU202" s="9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8"/>
      <c r="GB202" s="8"/>
      <c r="GC202" s="8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7"/>
      <c r="HH202" s="7"/>
      <c r="HI202" s="7"/>
      <c r="HJ202" s="8"/>
      <c r="HK202" s="8"/>
      <c r="HL202" s="70"/>
      <c r="HM202" s="72" t="str">
        <f>'[1]Plan Indicativo'!BL202</f>
        <v>Secretaría de Salud y Ambiente</v>
      </c>
    </row>
    <row r="203" spans="1:221" ht="45">
      <c r="A203" s="18">
        <f>'[1]Plan Indicativo'!A203</f>
        <v>195</v>
      </c>
      <c r="B203" s="4" t="str">
        <f>'[1]Plan Indicativo'!B203</f>
        <v>LE-1</v>
      </c>
      <c r="C203" s="5" t="str">
        <f>'[1]Plan Indicativo'!C203</f>
        <v>Territorio seguro que integra</v>
      </c>
      <c r="D203" s="5" t="str">
        <f>'[1]Plan Indicativo'!D203</f>
        <v>Salud y protección social</v>
      </c>
      <c r="E203" s="4">
        <f>'[1]Plan Indicativo'!E203</f>
        <v>19</v>
      </c>
      <c r="F203" s="6" t="str">
        <f>'[1]Plan Indicativo'!F203</f>
        <v>Disminuir la Pobreza multidimensional 10,2%</v>
      </c>
      <c r="G203" s="6" t="str">
        <f>'[1]Plan Indicativo'!G203</f>
        <v>Mantener el 100% de cobertura de la población afiliada al Régimen Subsidiado.</v>
      </c>
      <c r="H203" s="4" t="str">
        <f>'[1]Plan Indicativo'!H203</f>
        <v>00000019</v>
      </c>
      <c r="I203" s="6" t="str">
        <f>'[1]Plan Indicativo'!I203</f>
        <v>Cobertura de la población afiliada al Régimen Subsidiado</v>
      </c>
      <c r="J203" s="4">
        <f>'[1]Plan Indicativo'!J203</f>
        <v>1</v>
      </c>
      <c r="K203" s="4">
        <f>'[1]Plan Indicativo'!K203</f>
        <v>1</v>
      </c>
      <c r="L203" s="4" t="str">
        <f>'[1]Plan Indicativo'!L203</f>
        <v>1906</v>
      </c>
      <c r="M203" s="5" t="str">
        <f>'[1]Plan Indicativo'!M203</f>
        <v>Aseguramiento y prestación integral de servicios de salud (1906)</v>
      </c>
      <c r="N203" s="4" t="str">
        <f>'[1]Plan Indicativo'!N203</f>
        <v>1906044</v>
      </c>
      <c r="O203" s="6" t="str">
        <f>'[1]Plan Indicativo'!O203</f>
        <v>Afiliar a 281.600 personas al régimen subsidiado del Sistema General de Seguridad Social</v>
      </c>
      <c r="P203" s="4">
        <f>'[1]Plan Indicativo'!P203</f>
        <v>190604400</v>
      </c>
      <c r="Q203" s="6" t="str">
        <f>'[1]Plan Indicativo'!Q203</f>
        <v>Personas afiliadas al régimen subsidiado (190604400)</v>
      </c>
      <c r="R203" s="4" t="str">
        <f>'[1]Plan Indicativo'!AC203</f>
        <v>No Acumulativa</v>
      </c>
      <c r="S203" s="4">
        <f>'[1]Plan Indicativo'!AD203</f>
        <v>3</v>
      </c>
      <c r="T203" s="7">
        <f>'[1]Plan Indicativo'!R203</f>
        <v>256340</v>
      </c>
      <c r="U203" s="4" t="str">
        <f>'[1]Plan Indicativo'!S203</f>
        <v>Número</v>
      </c>
      <c r="V203" s="20">
        <f>'[1]Plan Indicativo'!T203</f>
        <v>281600</v>
      </c>
      <c r="W203" s="116">
        <f>'[1]Plan Indicativo'!U203</f>
        <v>271237</v>
      </c>
      <c r="X203" s="158">
        <f>'[1]Plan Indicativo'!V203</f>
        <v>0.25</v>
      </c>
      <c r="Y203" s="189">
        <f>'[1]Plan Indicativo'!W203</f>
        <v>274737</v>
      </c>
      <c r="Z203" s="158">
        <f>'[1]Plan Indicativo'!X203</f>
        <v>0.25</v>
      </c>
      <c r="AA203" s="113">
        <f>'[1]Plan Indicativo'!Y203</f>
        <v>279285</v>
      </c>
      <c r="AB203" s="158">
        <f>'[1]Plan Indicativo'!Z203</f>
        <v>0.25</v>
      </c>
      <c r="AC203" s="113">
        <f>'[1]Plan Indicativo'!AA203</f>
        <v>281600</v>
      </c>
      <c r="AD203" s="24">
        <f>'[1]Plan Indicativo'!AB203</f>
        <v>0.25</v>
      </c>
      <c r="AE203" s="116">
        <v>273089</v>
      </c>
      <c r="AF203" s="113">
        <f>'[12]Plan de Acción-metas'!O44</f>
        <v>283609</v>
      </c>
      <c r="AG203" s="113"/>
      <c r="AH203" s="259"/>
      <c r="AI203" s="11">
        <f t="shared" si="78"/>
        <v>1.0068279770090365</v>
      </c>
      <c r="AJ203" s="99">
        <f t="shared" si="82"/>
        <v>1</v>
      </c>
      <c r="AK203" s="11">
        <f t="shared" si="86"/>
        <v>1.0322927017474894</v>
      </c>
      <c r="AL203" s="75">
        <f t="shared" si="83"/>
        <v>1</v>
      </c>
      <c r="AM203" s="11">
        <f t="shared" si="87"/>
        <v>0</v>
      </c>
      <c r="AN203" s="75">
        <f t="shared" si="84"/>
        <v>0</v>
      </c>
      <c r="AO203" s="11">
        <f t="shared" si="88"/>
        <v>0</v>
      </c>
      <c r="AP203" s="75">
        <f t="shared" si="85"/>
        <v>0</v>
      </c>
      <c r="AQ203" s="12">
        <f t="shared" si="89"/>
        <v>0.5</v>
      </c>
      <c r="AR203" s="11">
        <f>+AVERAGE(AJ203,AL203,AN203,AP203)</f>
        <v>0.5</v>
      </c>
      <c r="AS203" s="100">
        <f t="shared" si="90"/>
        <v>0.5</v>
      </c>
      <c r="AT203" s="25">
        <v>9308133545</v>
      </c>
      <c r="AU203" s="7"/>
      <c r="AV203" s="7">
        <v>138603704364</v>
      </c>
      <c r="AW203" s="7"/>
      <c r="AX203" s="7"/>
      <c r="AY203" s="7"/>
      <c r="AZ203" s="7"/>
      <c r="BA203" s="7"/>
      <c r="BB203" s="7"/>
      <c r="BC203" s="7"/>
      <c r="BD203" s="7"/>
      <c r="BE203" s="7"/>
      <c r="BF203" s="7">
        <v>275548166947.09003</v>
      </c>
      <c r="BG203" s="20"/>
      <c r="BH203" s="48">
        <f t="shared" si="91"/>
        <v>423460004856.09003</v>
      </c>
      <c r="BI203" s="23">
        <v>9308133544.9300003</v>
      </c>
      <c r="BJ203" s="7"/>
      <c r="BK203" s="7">
        <v>138603704364</v>
      </c>
      <c r="BL203" s="7"/>
      <c r="BM203" s="7"/>
      <c r="BN203" s="7"/>
      <c r="BO203" s="7"/>
      <c r="BP203" s="7"/>
      <c r="BQ203" s="7"/>
      <c r="BR203" s="7"/>
      <c r="BS203" s="7"/>
      <c r="BT203" s="7"/>
      <c r="BU203" s="7">
        <v>275548166947.09003</v>
      </c>
      <c r="BV203" s="20"/>
      <c r="BW203" s="53">
        <f t="shared" si="92"/>
        <v>423460004856.02002</v>
      </c>
      <c r="BX203" s="54">
        <v>423460004856.02002</v>
      </c>
      <c r="BY203" s="55">
        <v>423460004856.02002</v>
      </c>
      <c r="BZ203" s="62">
        <f t="shared" si="93"/>
        <v>0.99999999999983469</v>
      </c>
      <c r="CA203" s="63">
        <f t="shared" si="94"/>
        <v>0.99999999999983469</v>
      </c>
      <c r="CB203" s="64">
        <f t="shared" si="95"/>
        <v>0.99999999999983469</v>
      </c>
      <c r="CC203" s="23">
        <f>'[12]Plan de Acción-metas'!R44</f>
        <v>10570753868.049999</v>
      </c>
      <c r="CD203" s="7">
        <f>'[12]Plan de Acción-metas'!S44</f>
        <v>0</v>
      </c>
      <c r="CE203" s="7">
        <f>'[12]Plan de Acción-metas'!T44</f>
        <v>142761815495</v>
      </c>
      <c r="CF203" s="7">
        <f>'[12]Plan de Acción-metas'!U44</f>
        <v>0</v>
      </c>
      <c r="CG203" s="7">
        <f>'[12]Plan de Acción-metas'!V44</f>
        <v>0</v>
      </c>
      <c r="CH203" s="7">
        <f>'[12]Plan de Acción-metas'!W44</f>
        <v>0</v>
      </c>
      <c r="CI203" s="7">
        <f>'[12]Plan de Acción-metas'!X44</f>
        <v>0</v>
      </c>
      <c r="CJ203" s="7">
        <f>'[12]Plan de Acción-metas'!Y44</f>
        <v>0</v>
      </c>
      <c r="CK203" s="7">
        <f>'[12]Plan de Acción-metas'!Z44</f>
        <v>0</v>
      </c>
      <c r="CL203" s="7">
        <f>'[12]Plan de Acción-metas'!AA44</f>
        <v>0</v>
      </c>
      <c r="CM203" s="7">
        <f>'[12]Plan de Acción-metas'!AB44</f>
        <v>0</v>
      </c>
      <c r="CN203" s="7">
        <f>'[12]Plan de Acción-metas'!AC44</f>
        <v>0</v>
      </c>
      <c r="CO203" s="7">
        <f>'[12]Plan de Acción-metas'!AD44</f>
        <v>293319670565.35999</v>
      </c>
      <c r="CP203" s="20">
        <f>'[12]Plan de Acción-metas'!AE44</f>
        <v>26205657637.900002</v>
      </c>
      <c r="CQ203" s="48">
        <f t="shared" si="96"/>
        <v>472857897566.31</v>
      </c>
      <c r="CR203" s="23">
        <f>'[12]Plan de Acción-metas'!AG44</f>
        <v>10570753868.049999</v>
      </c>
      <c r="CS203" s="7">
        <f>'[12]Plan de Acción-metas'!AH44</f>
        <v>0</v>
      </c>
      <c r="CT203" s="7">
        <f>'[12]Plan de Acción-metas'!AI44</f>
        <v>142761815495</v>
      </c>
      <c r="CU203" s="7">
        <f>'[12]Plan de Acción-metas'!AJ44</f>
        <v>0</v>
      </c>
      <c r="CV203" s="7">
        <f>'[12]Plan de Acción-metas'!AK44</f>
        <v>0</v>
      </c>
      <c r="CW203" s="7">
        <f>'[12]Plan de Acción-metas'!AL44</f>
        <v>0</v>
      </c>
      <c r="CX203" s="7">
        <f>'[12]Plan de Acción-metas'!AM44</f>
        <v>0</v>
      </c>
      <c r="CY203" s="7">
        <f>'[12]Plan de Acción-metas'!AN44</f>
        <v>0</v>
      </c>
      <c r="CZ203" s="7">
        <f>'[12]Plan de Acción-metas'!AO44</f>
        <v>0</v>
      </c>
      <c r="DA203" s="7">
        <f>'[12]Plan de Acción-metas'!AP44</f>
        <v>0</v>
      </c>
      <c r="DB203" s="7">
        <f>'[12]Plan de Acción-metas'!AQ44</f>
        <v>0</v>
      </c>
      <c r="DC203" s="7">
        <f>'[12]Plan de Acción-metas'!AR44</f>
        <v>0</v>
      </c>
      <c r="DD203" s="7">
        <f>'[12]Plan de Acción-metas'!AS44</f>
        <v>293319670565.35999</v>
      </c>
      <c r="DE203" s="20">
        <f>'[12]Plan de Acción-metas'!AT44</f>
        <v>26205657637.880043</v>
      </c>
      <c r="DF203" s="53">
        <f t="shared" si="97"/>
        <v>472857897566.29004</v>
      </c>
      <c r="DG203" s="54">
        <f>'[12]Plan de Acción-metas'!AV44</f>
        <v>472857897566.29004</v>
      </c>
      <c r="DH203" s="68">
        <f>'[12]Plan de Acción-metas'!AW44</f>
        <v>472857897566.29004</v>
      </c>
      <c r="DI203" s="69">
        <f t="shared" si="98"/>
        <v>0.99999999999995781</v>
      </c>
      <c r="DJ203" s="63">
        <f t="shared" si="99"/>
        <v>0.99999999999995781</v>
      </c>
      <c r="DK203" s="64">
        <f t="shared" si="100"/>
        <v>0.99999999999995781</v>
      </c>
      <c r="DL203" s="25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8"/>
      <c r="ES203" s="8"/>
      <c r="ET203" s="8"/>
      <c r="EU203" s="9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8"/>
      <c r="GB203" s="8"/>
      <c r="GC203" s="8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8"/>
      <c r="HK203" s="8"/>
      <c r="HL203" s="70"/>
      <c r="HM203" s="72" t="str">
        <f>'[1]Plan Indicativo'!BL203</f>
        <v>Secretaría de Salud y Ambiente</v>
      </c>
    </row>
    <row r="204" spans="1:221" ht="45">
      <c r="A204" s="18">
        <f>'[1]Plan Indicativo'!A204</f>
        <v>196</v>
      </c>
      <c r="B204" s="4" t="str">
        <f>'[1]Plan Indicativo'!B204</f>
        <v>LE-1</v>
      </c>
      <c r="C204" s="5" t="str">
        <f>'[1]Plan Indicativo'!C204</f>
        <v>Territorio seguro que integra</v>
      </c>
      <c r="D204" s="5" t="str">
        <f>'[1]Plan Indicativo'!D204</f>
        <v>Salud y protección social</v>
      </c>
      <c r="E204" s="4">
        <f>'[1]Plan Indicativo'!E204</f>
        <v>19</v>
      </c>
      <c r="F204" s="6" t="str">
        <f>'[1]Plan Indicativo'!F204</f>
        <v>Disminuir la Pobreza multidimensional 10,2%</v>
      </c>
      <c r="G204" s="6" t="str">
        <f>'[1]Plan Indicativo'!G204</f>
        <v>Disminuir a 3,7 la Tasa de mortalidad (x cada 1.000 habitantes)</v>
      </c>
      <c r="H204" s="4" t="str">
        <f>'[1]Plan Indicativo'!H204</f>
        <v>050020001</v>
      </c>
      <c r="I204" s="6" t="str">
        <f>'[1]Plan Indicativo'!I204</f>
        <v>Tasa de mortalidad (x cada 1.000 habitantes)</v>
      </c>
      <c r="J204" s="4">
        <f>'[1]Plan Indicativo'!J204</f>
        <v>4.0999999999999996</v>
      </c>
      <c r="K204" s="4">
        <f>'[1]Plan Indicativo'!K204</f>
        <v>3.7</v>
      </c>
      <c r="L204" s="4" t="str">
        <f>'[1]Plan Indicativo'!L204</f>
        <v>1906</v>
      </c>
      <c r="M204" s="5" t="str">
        <f>'[1]Plan Indicativo'!M204</f>
        <v>Aseguramiento y prestación integral de servicios de salud (1906)</v>
      </c>
      <c r="N204" s="4" t="str">
        <f>'[1]Plan Indicativo'!N204</f>
        <v>1906001</v>
      </c>
      <c r="O204" s="6" t="str">
        <f>'[1]Plan Indicativo'!O204</f>
        <v xml:space="preserve">Adecuar un (1) hospital de primer nivel de atención </v>
      </c>
      <c r="P204" s="4">
        <f>'[1]Plan Indicativo'!P204</f>
        <v>190600100</v>
      </c>
      <c r="Q204" s="6" t="str">
        <f>'[1]Plan Indicativo'!Q204</f>
        <v>Hospitales de primer nivel de atención adecuados
 (190600100)</v>
      </c>
      <c r="R204" s="4" t="str">
        <f>'[1]Plan Indicativo'!AC204</f>
        <v>Acumulativa</v>
      </c>
      <c r="S204" s="4">
        <f>'[1]Plan Indicativo'!AD204</f>
        <v>3</v>
      </c>
      <c r="T204" s="7">
        <f>'[1]Plan Indicativo'!R204</f>
        <v>0</v>
      </c>
      <c r="U204" s="4" t="str">
        <f>'[1]Plan Indicativo'!S204</f>
        <v>Número</v>
      </c>
      <c r="V204" s="20">
        <f>'[1]Plan Indicativo'!T204</f>
        <v>1</v>
      </c>
      <c r="W204" s="116">
        <f>'[1]Plan Indicativo'!U204</f>
        <v>0</v>
      </c>
      <c r="X204" s="158">
        <f>'[1]Plan Indicativo'!V204</f>
        <v>0</v>
      </c>
      <c r="Y204" s="189">
        <f>'[1]Plan Indicativo'!W204</f>
        <v>0.1</v>
      </c>
      <c r="Z204" s="158">
        <f>'[1]Plan Indicativo'!X204</f>
        <v>0.1</v>
      </c>
      <c r="AA204" s="113">
        <f>'[1]Plan Indicativo'!Y204</f>
        <v>0.45</v>
      </c>
      <c r="AB204" s="158">
        <f>'[1]Plan Indicativo'!Z204</f>
        <v>0.45</v>
      </c>
      <c r="AC204" s="113">
        <f>'[1]Plan Indicativo'!AA204</f>
        <v>0.45</v>
      </c>
      <c r="AD204" s="24">
        <f>'[1]Plan Indicativo'!AB204</f>
        <v>0.45</v>
      </c>
      <c r="AE204" s="260">
        <v>0</v>
      </c>
      <c r="AF204" s="261">
        <f>'[12]Plan de Acción-metas'!O45</f>
        <v>0.01</v>
      </c>
      <c r="AG204" s="261"/>
      <c r="AH204" s="262"/>
      <c r="AI204" s="11" t="str">
        <f t="shared" si="78"/>
        <v xml:space="preserve"> -</v>
      </c>
      <c r="AJ204" s="99" t="str">
        <f t="shared" si="82"/>
        <v xml:space="preserve"> -</v>
      </c>
      <c r="AK204" s="11">
        <f t="shared" si="86"/>
        <v>9.9999999999999992E-2</v>
      </c>
      <c r="AL204" s="75">
        <f t="shared" si="83"/>
        <v>9.9999999999999992E-2</v>
      </c>
      <c r="AM204" s="11">
        <f t="shared" si="87"/>
        <v>0</v>
      </c>
      <c r="AN204" s="75">
        <f t="shared" si="84"/>
        <v>0</v>
      </c>
      <c r="AO204" s="11">
        <f t="shared" si="88"/>
        <v>0</v>
      </c>
      <c r="AP204" s="75">
        <f t="shared" si="85"/>
        <v>0</v>
      </c>
      <c r="AQ204" s="12">
        <f t="shared" si="89"/>
        <v>0.01</v>
      </c>
      <c r="AR204" s="11">
        <f>+SUM(AE204:AH204)/V204</f>
        <v>0.01</v>
      </c>
      <c r="AS204" s="100">
        <f t="shared" si="90"/>
        <v>0.01</v>
      </c>
      <c r="AT204" s="25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>
        <v>11973623385.92</v>
      </c>
      <c r="BG204" s="20"/>
      <c r="BH204" s="48">
        <f t="shared" si="91"/>
        <v>11973623385.92</v>
      </c>
      <c r="BI204" s="23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20"/>
      <c r="BW204" s="53">
        <f t="shared" si="92"/>
        <v>0</v>
      </c>
      <c r="BX204" s="54">
        <v>0</v>
      </c>
      <c r="BY204" s="55">
        <v>0</v>
      </c>
      <c r="BZ204" s="62">
        <f t="shared" si="93"/>
        <v>0</v>
      </c>
      <c r="CA204" s="63" t="str">
        <f t="shared" si="94"/>
        <v>0,0%</v>
      </c>
      <c r="CB204" s="64" t="str">
        <f t="shared" si="95"/>
        <v>0,0%</v>
      </c>
      <c r="CC204" s="23">
        <f>'[12]Plan de Acción-metas'!R45</f>
        <v>0</v>
      </c>
      <c r="CD204" s="7">
        <f>'[12]Plan de Acción-metas'!S45</f>
        <v>0</v>
      </c>
      <c r="CE204" s="7">
        <f>'[12]Plan de Acción-metas'!T45</f>
        <v>0</v>
      </c>
      <c r="CF204" s="7">
        <f>'[12]Plan de Acción-metas'!U45</f>
        <v>0</v>
      </c>
      <c r="CG204" s="7">
        <f>'[12]Plan de Acción-metas'!V45</f>
        <v>0</v>
      </c>
      <c r="CH204" s="7">
        <f>'[12]Plan de Acción-metas'!W45</f>
        <v>0</v>
      </c>
      <c r="CI204" s="7">
        <f>'[12]Plan de Acción-metas'!X45</f>
        <v>0</v>
      </c>
      <c r="CJ204" s="7">
        <f>'[12]Plan de Acción-metas'!Y45</f>
        <v>0</v>
      </c>
      <c r="CK204" s="7">
        <f>'[12]Plan de Acción-metas'!Z45</f>
        <v>0</v>
      </c>
      <c r="CL204" s="7">
        <f>'[12]Plan de Acción-metas'!AA45</f>
        <v>0</v>
      </c>
      <c r="CM204" s="7">
        <f>'[12]Plan de Acción-metas'!AB45</f>
        <v>0</v>
      </c>
      <c r="CN204" s="7">
        <f>'[12]Plan de Acción-metas'!AC45</f>
        <v>0</v>
      </c>
      <c r="CO204" s="7">
        <f>'[12]Plan de Acción-metas'!AD45</f>
        <v>515820106</v>
      </c>
      <c r="CP204" s="20">
        <f>'[12]Plan de Acción-metas'!AE45</f>
        <v>0</v>
      </c>
      <c r="CQ204" s="48">
        <f t="shared" si="96"/>
        <v>515820106</v>
      </c>
      <c r="CR204" s="23">
        <f>'[12]Plan de Acción-metas'!AG45</f>
        <v>0</v>
      </c>
      <c r="CS204" s="7">
        <f>'[12]Plan de Acción-metas'!AH45</f>
        <v>0</v>
      </c>
      <c r="CT204" s="7">
        <f>'[12]Plan de Acción-metas'!AI45</f>
        <v>0</v>
      </c>
      <c r="CU204" s="7">
        <f>'[12]Plan de Acción-metas'!AJ45</f>
        <v>0</v>
      </c>
      <c r="CV204" s="7">
        <f>'[12]Plan de Acción-metas'!AK45</f>
        <v>0</v>
      </c>
      <c r="CW204" s="7">
        <f>'[12]Plan de Acción-metas'!AL45</f>
        <v>0</v>
      </c>
      <c r="CX204" s="7">
        <f>'[12]Plan de Acción-metas'!AM45</f>
        <v>0</v>
      </c>
      <c r="CY204" s="7">
        <f>'[12]Plan de Acción-metas'!AN45</f>
        <v>0</v>
      </c>
      <c r="CZ204" s="7">
        <f>'[12]Plan de Acción-metas'!AO45</f>
        <v>0</v>
      </c>
      <c r="DA204" s="7">
        <f>'[12]Plan de Acción-metas'!AP45</f>
        <v>0</v>
      </c>
      <c r="DB204" s="7">
        <f>'[12]Plan de Acción-metas'!AQ45</f>
        <v>0</v>
      </c>
      <c r="DC204" s="7">
        <f>'[12]Plan de Acción-metas'!AR45</f>
        <v>0</v>
      </c>
      <c r="DD204" s="7">
        <f>'[12]Plan de Acción-metas'!AS45</f>
        <v>515820106</v>
      </c>
      <c r="DE204" s="20">
        <f>'[12]Plan de Acción-metas'!AT45</f>
        <v>0</v>
      </c>
      <c r="DF204" s="53">
        <f t="shared" si="97"/>
        <v>515820106</v>
      </c>
      <c r="DG204" s="54">
        <f>'[12]Plan de Acción-metas'!AV45</f>
        <v>515820106</v>
      </c>
      <c r="DH204" s="68">
        <f>'[12]Plan de Acción-metas'!AW45</f>
        <v>0</v>
      </c>
      <c r="DI204" s="69">
        <f t="shared" si="98"/>
        <v>1</v>
      </c>
      <c r="DJ204" s="63">
        <f t="shared" si="99"/>
        <v>1</v>
      </c>
      <c r="DK204" s="64">
        <f t="shared" si="100"/>
        <v>0</v>
      </c>
      <c r="DL204" s="25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8"/>
      <c r="ES204" s="8"/>
      <c r="ET204" s="8"/>
      <c r="EU204" s="9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8"/>
      <c r="GB204" s="8"/>
      <c r="GC204" s="8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8"/>
      <c r="HK204" s="8"/>
      <c r="HL204" s="70"/>
      <c r="HM204" s="72" t="str">
        <f>'[1]Plan Indicativo'!BL204</f>
        <v>Secretaría de Salud y Ambiente</v>
      </c>
    </row>
    <row r="205" spans="1:221" ht="45">
      <c r="A205" s="18">
        <f>'[1]Plan Indicativo'!A205</f>
        <v>197</v>
      </c>
      <c r="B205" s="4" t="str">
        <f>'[1]Plan Indicativo'!B205</f>
        <v>LE-1</v>
      </c>
      <c r="C205" s="5" t="str">
        <f>'[1]Plan Indicativo'!C205</f>
        <v>Territorio seguro que integra</v>
      </c>
      <c r="D205" s="5" t="str">
        <f>'[1]Plan Indicativo'!D205</f>
        <v>Salud y protección social</v>
      </c>
      <c r="E205" s="4">
        <f>'[1]Plan Indicativo'!E205</f>
        <v>19</v>
      </c>
      <c r="F205" s="6" t="str">
        <f>'[1]Plan Indicativo'!F205</f>
        <v>Disminuir la Pobreza multidimensional 10,2%</v>
      </c>
      <c r="G205" s="6" t="str">
        <f>'[1]Plan Indicativo'!G205</f>
        <v>Disminuir a 3,7 la Tasa de mortalidad (x cada 1.000 habitantes)</v>
      </c>
      <c r="H205" s="4" t="str">
        <f>'[1]Plan Indicativo'!H205</f>
        <v>050020001</v>
      </c>
      <c r="I205" s="6" t="str">
        <f>'[1]Plan Indicativo'!I205</f>
        <v>Tasa de mortalidad (x cada 1.000 habitantes)</v>
      </c>
      <c r="J205" s="4">
        <f>'[1]Plan Indicativo'!J205</f>
        <v>4.0999999999999996</v>
      </c>
      <c r="K205" s="4">
        <f>'[1]Plan Indicativo'!K205</f>
        <v>3.7</v>
      </c>
      <c r="L205" s="4" t="str">
        <f>'[1]Plan Indicativo'!L205</f>
        <v>1906</v>
      </c>
      <c r="M205" s="5" t="str">
        <f>'[1]Plan Indicativo'!M205</f>
        <v>Aseguramiento y prestación integral de servicios de salud (1906)</v>
      </c>
      <c r="N205" s="4" t="str">
        <f>'[1]Plan Indicativo'!N205</f>
        <v>1906030</v>
      </c>
      <c r="O205" s="6" t="str">
        <f>'[1]Plan Indicativo'!O205</f>
        <v xml:space="preserve">Construir y dotar un (1) hospital de primer nivel de atención </v>
      </c>
      <c r="P205" s="4">
        <f>'[1]Plan Indicativo'!P205</f>
        <v>190603000</v>
      </c>
      <c r="Q205" s="6" t="str">
        <f>'[1]Plan Indicativo'!Q205</f>
        <v>Hospitales de primer nivel de atención construidos y dotados
 (190603000)</v>
      </c>
      <c r="R205" s="4" t="str">
        <f>'[1]Plan Indicativo'!AC205</f>
        <v>Acumulativa</v>
      </c>
      <c r="S205" s="4">
        <f>'[1]Plan Indicativo'!AD205</f>
        <v>3</v>
      </c>
      <c r="T205" s="7">
        <f>'[1]Plan Indicativo'!R205</f>
        <v>0</v>
      </c>
      <c r="U205" s="4" t="str">
        <f>'[1]Plan Indicativo'!S205</f>
        <v>Número</v>
      </c>
      <c r="V205" s="20">
        <f>'[1]Plan Indicativo'!T205</f>
        <v>1</v>
      </c>
      <c r="W205" s="116">
        <f>'[1]Plan Indicativo'!U205</f>
        <v>0</v>
      </c>
      <c r="X205" s="158">
        <f>'[1]Plan Indicativo'!V205</f>
        <v>0</v>
      </c>
      <c r="Y205" s="189">
        <f>'[1]Plan Indicativo'!W205</f>
        <v>0</v>
      </c>
      <c r="Z205" s="158">
        <f>'[1]Plan Indicativo'!X205</f>
        <v>0</v>
      </c>
      <c r="AA205" s="113">
        <f>'[1]Plan Indicativo'!Y205</f>
        <v>0</v>
      </c>
      <c r="AB205" s="158">
        <f>'[1]Plan Indicativo'!Z205</f>
        <v>0</v>
      </c>
      <c r="AC205" s="113">
        <f>'[1]Plan Indicativo'!AA205</f>
        <v>1</v>
      </c>
      <c r="AD205" s="24">
        <f>'[1]Plan Indicativo'!AB205</f>
        <v>1</v>
      </c>
      <c r="AE205" s="116">
        <v>0</v>
      </c>
      <c r="AF205" s="113">
        <f>'[12]Plan de Acción-metas'!O46</f>
        <v>0</v>
      </c>
      <c r="AG205" s="113"/>
      <c r="AH205" s="259"/>
      <c r="AI205" s="11" t="str">
        <f t="shared" si="78"/>
        <v xml:space="preserve"> -</v>
      </c>
      <c r="AJ205" s="99" t="str">
        <f t="shared" si="82"/>
        <v xml:space="preserve"> -</v>
      </c>
      <c r="AK205" s="11" t="str">
        <f t="shared" si="86"/>
        <v xml:space="preserve"> -</v>
      </c>
      <c r="AL205" s="75" t="str">
        <f t="shared" si="83"/>
        <v xml:space="preserve"> -</v>
      </c>
      <c r="AM205" s="11" t="str">
        <f t="shared" si="87"/>
        <v xml:space="preserve"> -</v>
      </c>
      <c r="AN205" s="75" t="str">
        <f t="shared" si="84"/>
        <v xml:space="preserve"> -</v>
      </c>
      <c r="AO205" s="11">
        <f t="shared" si="88"/>
        <v>0</v>
      </c>
      <c r="AP205" s="75">
        <f t="shared" si="85"/>
        <v>0</v>
      </c>
      <c r="AQ205" s="12">
        <f t="shared" si="89"/>
        <v>0</v>
      </c>
      <c r="AR205" s="11">
        <f>+SUM(AE205:AH205)/V205</f>
        <v>0</v>
      </c>
      <c r="AS205" s="100">
        <f t="shared" si="90"/>
        <v>0</v>
      </c>
      <c r="AT205" s="25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>
        <v>4000000000</v>
      </c>
      <c r="BG205" s="20"/>
      <c r="BH205" s="48">
        <f t="shared" si="91"/>
        <v>4000000000</v>
      </c>
      <c r="BI205" s="23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20"/>
      <c r="BW205" s="53">
        <f t="shared" si="92"/>
        <v>0</v>
      </c>
      <c r="BX205" s="54">
        <v>0</v>
      </c>
      <c r="BY205" s="55">
        <v>0</v>
      </c>
      <c r="BZ205" s="62">
        <f t="shared" si="93"/>
        <v>0</v>
      </c>
      <c r="CA205" s="63" t="str">
        <f t="shared" si="94"/>
        <v>0,0%</v>
      </c>
      <c r="CB205" s="64" t="str">
        <f t="shared" si="95"/>
        <v>0,0%</v>
      </c>
      <c r="CC205" s="23">
        <f>'[12]Plan de Acción-metas'!R46</f>
        <v>0</v>
      </c>
      <c r="CD205" s="7">
        <f>'[12]Plan de Acción-metas'!S46</f>
        <v>0</v>
      </c>
      <c r="CE205" s="7">
        <f>'[12]Plan de Acción-metas'!T46</f>
        <v>0</v>
      </c>
      <c r="CF205" s="7">
        <f>'[12]Plan de Acción-metas'!U46</f>
        <v>0</v>
      </c>
      <c r="CG205" s="7">
        <f>'[12]Plan de Acción-metas'!V46</f>
        <v>0</v>
      </c>
      <c r="CH205" s="7">
        <f>'[12]Plan de Acción-metas'!W46</f>
        <v>0</v>
      </c>
      <c r="CI205" s="7">
        <f>'[12]Plan de Acción-metas'!X46</f>
        <v>0</v>
      </c>
      <c r="CJ205" s="7">
        <f>'[12]Plan de Acción-metas'!Y46</f>
        <v>0</v>
      </c>
      <c r="CK205" s="7">
        <f>'[12]Plan de Acción-metas'!Z46</f>
        <v>0</v>
      </c>
      <c r="CL205" s="7">
        <f>'[12]Plan de Acción-metas'!AA46</f>
        <v>0</v>
      </c>
      <c r="CM205" s="7">
        <f>'[12]Plan de Acción-metas'!AB46</f>
        <v>0</v>
      </c>
      <c r="CN205" s="7">
        <f>'[12]Plan de Acción-metas'!AC46</f>
        <v>0</v>
      </c>
      <c r="CO205" s="7">
        <f>'[12]Plan de Acción-metas'!AD46</f>
        <v>15041462313</v>
      </c>
      <c r="CP205" s="20">
        <f>'[12]Plan de Acción-metas'!AE46</f>
        <v>0</v>
      </c>
      <c r="CQ205" s="48">
        <f t="shared" si="96"/>
        <v>15041462313</v>
      </c>
      <c r="CR205" s="23">
        <f>'[12]Plan de Acción-metas'!AG46</f>
        <v>0</v>
      </c>
      <c r="CS205" s="7">
        <f>'[12]Plan de Acción-metas'!AH46</f>
        <v>0</v>
      </c>
      <c r="CT205" s="7">
        <f>'[12]Plan de Acción-metas'!AI46</f>
        <v>0</v>
      </c>
      <c r="CU205" s="7">
        <f>'[12]Plan de Acción-metas'!AJ46</f>
        <v>0</v>
      </c>
      <c r="CV205" s="7">
        <f>'[12]Plan de Acción-metas'!AK46</f>
        <v>0</v>
      </c>
      <c r="CW205" s="7">
        <f>'[12]Plan de Acción-metas'!AL46</f>
        <v>0</v>
      </c>
      <c r="CX205" s="7">
        <f>'[12]Plan de Acción-metas'!AM46</f>
        <v>0</v>
      </c>
      <c r="CY205" s="7">
        <f>'[12]Plan de Acción-metas'!AN46</f>
        <v>0</v>
      </c>
      <c r="CZ205" s="7">
        <f>'[12]Plan de Acción-metas'!AO46</f>
        <v>0</v>
      </c>
      <c r="DA205" s="7">
        <f>'[12]Plan de Acción-metas'!AP46</f>
        <v>0</v>
      </c>
      <c r="DB205" s="7">
        <f>'[12]Plan de Acción-metas'!AQ46</f>
        <v>0</v>
      </c>
      <c r="DC205" s="7">
        <f>'[12]Plan de Acción-metas'!AR46</f>
        <v>0</v>
      </c>
      <c r="DD205" s="7">
        <f>'[12]Plan de Acción-metas'!AS46</f>
        <v>0</v>
      </c>
      <c r="DE205" s="20">
        <f>'[12]Plan de Acción-metas'!AT46</f>
        <v>0</v>
      </c>
      <c r="DF205" s="53">
        <f t="shared" si="97"/>
        <v>0</v>
      </c>
      <c r="DG205" s="54">
        <f>'[12]Plan de Acción-metas'!AV46</f>
        <v>0</v>
      </c>
      <c r="DH205" s="68">
        <f>'[12]Plan de Acción-metas'!AW46</f>
        <v>0</v>
      </c>
      <c r="DI205" s="69">
        <f t="shared" si="98"/>
        <v>0</v>
      </c>
      <c r="DJ205" s="63" t="str">
        <f t="shared" si="99"/>
        <v>0,0%</v>
      </c>
      <c r="DK205" s="64" t="str">
        <f t="shared" si="100"/>
        <v>0,0%</v>
      </c>
      <c r="DL205" s="25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8"/>
      <c r="ES205" s="8"/>
      <c r="ET205" s="8"/>
      <c r="EU205" s="9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8"/>
      <c r="GB205" s="8"/>
      <c r="GC205" s="8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8"/>
      <c r="HK205" s="8"/>
      <c r="HL205" s="70"/>
      <c r="HM205" s="72" t="str">
        <f>'[1]Plan Indicativo'!BL205</f>
        <v>Secretaría de Salud y Ambiente</v>
      </c>
    </row>
    <row r="206" spans="1:221" ht="45">
      <c r="A206" s="18">
        <f>'[1]Plan Indicativo'!A206</f>
        <v>198</v>
      </c>
      <c r="B206" s="4" t="str">
        <f>'[1]Plan Indicativo'!B206</f>
        <v>LE-1</v>
      </c>
      <c r="C206" s="5" t="str">
        <f>'[1]Plan Indicativo'!C206</f>
        <v>Territorio seguro que integra</v>
      </c>
      <c r="D206" s="5" t="str">
        <f>'[1]Plan Indicativo'!D206</f>
        <v>Salud y protección social</v>
      </c>
      <c r="E206" s="4">
        <f>'[1]Plan Indicativo'!E206</f>
        <v>19</v>
      </c>
      <c r="F206" s="6" t="str">
        <f>'[1]Plan Indicativo'!F206</f>
        <v>Disminuir la Pobreza multidimensional 10,2%</v>
      </c>
      <c r="G206" s="6" t="str">
        <f>'[1]Plan Indicativo'!G206</f>
        <v>Disminuir a 3,7 la Tasa de mortalidad (x cada 1.000 habitantes)</v>
      </c>
      <c r="H206" s="4" t="str">
        <f>'[1]Plan Indicativo'!H206</f>
        <v>050020001</v>
      </c>
      <c r="I206" s="6" t="str">
        <f>'[1]Plan Indicativo'!I206</f>
        <v>Tasa de mortalidad (x cada 1.000 habitantes)</v>
      </c>
      <c r="J206" s="4">
        <f>'[1]Plan Indicativo'!J206</f>
        <v>4.0999999999999996</v>
      </c>
      <c r="K206" s="4">
        <f>'[1]Plan Indicativo'!K206</f>
        <v>3.7</v>
      </c>
      <c r="L206" s="4" t="str">
        <f>'[1]Plan Indicativo'!L206</f>
        <v>1906</v>
      </c>
      <c r="M206" s="5" t="str">
        <f>'[1]Plan Indicativo'!M206</f>
        <v>Aseguramiento y prestación integral de servicios de salud (1906)</v>
      </c>
      <c r="N206" s="4" t="str">
        <f>'[1]Plan Indicativo'!N206</f>
        <v>1906034</v>
      </c>
      <c r="O206" s="6" t="str">
        <f>'[1]Plan Indicativo'!O206</f>
        <v xml:space="preserve">Realizar 3 estudios de preinversión </v>
      </c>
      <c r="P206" s="4">
        <f>'[1]Plan Indicativo'!P206</f>
        <v>190603400</v>
      </c>
      <c r="Q206" s="6" t="str">
        <f>'[1]Plan Indicativo'!Q206</f>
        <v>Estudios de pre inversión realizados
 (190603400)</v>
      </c>
      <c r="R206" s="4" t="str">
        <f>'[1]Plan Indicativo'!AC206</f>
        <v>Acumulativa</v>
      </c>
      <c r="S206" s="4">
        <f>'[1]Plan Indicativo'!AD206</f>
        <v>3</v>
      </c>
      <c r="T206" s="7">
        <f>'[1]Plan Indicativo'!R206</f>
        <v>0</v>
      </c>
      <c r="U206" s="4" t="str">
        <f>'[1]Plan Indicativo'!S206</f>
        <v>Número</v>
      </c>
      <c r="V206" s="20">
        <f>'[1]Plan Indicativo'!T206</f>
        <v>3</v>
      </c>
      <c r="W206" s="116">
        <f>'[1]Plan Indicativo'!U206</f>
        <v>0</v>
      </c>
      <c r="X206" s="158">
        <f>'[1]Plan Indicativo'!V206</f>
        <v>0</v>
      </c>
      <c r="Y206" s="189">
        <f>'[1]Plan Indicativo'!W206</f>
        <v>1</v>
      </c>
      <c r="Z206" s="158">
        <f>'[1]Plan Indicativo'!X206</f>
        <v>0.33333333333333331</v>
      </c>
      <c r="AA206" s="113">
        <f>'[1]Plan Indicativo'!Y206</f>
        <v>2</v>
      </c>
      <c r="AB206" s="158">
        <f>'[1]Plan Indicativo'!Z206</f>
        <v>0.66666666666666663</v>
      </c>
      <c r="AC206" s="113">
        <f>'[1]Plan Indicativo'!AA206</f>
        <v>0</v>
      </c>
      <c r="AD206" s="24">
        <f>'[1]Plan Indicativo'!AB206</f>
        <v>0</v>
      </c>
      <c r="AE206" s="116">
        <v>0</v>
      </c>
      <c r="AF206" s="263">
        <f>'[12]Plan de Acción-metas'!O47</f>
        <v>0.38</v>
      </c>
      <c r="AG206" s="113"/>
      <c r="AH206" s="259"/>
      <c r="AI206" s="11" t="str">
        <f t="shared" si="78"/>
        <v xml:space="preserve"> -</v>
      </c>
      <c r="AJ206" s="99" t="str">
        <f t="shared" si="82"/>
        <v xml:space="preserve"> -</v>
      </c>
      <c r="AK206" s="11">
        <f t="shared" si="86"/>
        <v>0.38</v>
      </c>
      <c r="AL206" s="75">
        <f t="shared" si="83"/>
        <v>0.38</v>
      </c>
      <c r="AM206" s="11">
        <f t="shared" si="87"/>
        <v>0</v>
      </c>
      <c r="AN206" s="75">
        <f t="shared" si="84"/>
        <v>0</v>
      </c>
      <c r="AO206" s="11" t="str">
        <f t="shared" si="88"/>
        <v xml:space="preserve"> -</v>
      </c>
      <c r="AP206" s="75" t="str">
        <f t="shared" si="85"/>
        <v xml:space="preserve"> -</v>
      </c>
      <c r="AQ206" s="12">
        <f t="shared" si="89"/>
        <v>0.12666666666666668</v>
      </c>
      <c r="AR206" s="11">
        <f t="shared" ref="AR206:AR208" si="101">+SUM(AE206:AH206)/V206</f>
        <v>0.12666666666666668</v>
      </c>
      <c r="AS206" s="100">
        <f t="shared" si="90"/>
        <v>0.12666666666666668</v>
      </c>
      <c r="AT206" s="25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20"/>
      <c r="BH206" s="48">
        <f t="shared" si="91"/>
        <v>0</v>
      </c>
      <c r="BI206" s="23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20"/>
      <c r="BW206" s="53">
        <f t="shared" si="92"/>
        <v>0</v>
      </c>
      <c r="BX206" s="54">
        <v>0</v>
      </c>
      <c r="BY206" s="55">
        <v>0</v>
      </c>
      <c r="BZ206" s="62" t="str">
        <f t="shared" si="93"/>
        <v xml:space="preserve"> -</v>
      </c>
      <c r="CA206" s="63" t="str">
        <f t="shared" si="94"/>
        <v xml:space="preserve"> -</v>
      </c>
      <c r="CB206" s="64" t="str">
        <f t="shared" si="95"/>
        <v xml:space="preserve"> -</v>
      </c>
      <c r="CC206" s="23">
        <f>'[12]Plan de Acción-metas'!R47</f>
        <v>500000000</v>
      </c>
      <c r="CD206" s="7">
        <f>'[12]Plan de Acción-metas'!S47</f>
        <v>0</v>
      </c>
      <c r="CE206" s="7">
        <f>'[12]Plan de Acción-metas'!T47</f>
        <v>0</v>
      </c>
      <c r="CF206" s="7">
        <f>'[12]Plan de Acción-metas'!U47</f>
        <v>0</v>
      </c>
      <c r="CG206" s="7">
        <f>'[12]Plan de Acción-metas'!V47</f>
        <v>0</v>
      </c>
      <c r="CH206" s="7">
        <f>'[12]Plan de Acción-metas'!W47</f>
        <v>0</v>
      </c>
      <c r="CI206" s="7">
        <f>'[12]Plan de Acción-metas'!X47</f>
        <v>0</v>
      </c>
      <c r="CJ206" s="7">
        <f>'[12]Plan de Acción-metas'!Y47</f>
        <v>0</v>
      </c>
      <c r="CK206" s="7">
        <f>'[12]Plan de Acción-metas'!Z47</f>
        <v>0</v>
      </c>
      <c r="CL206" s="7">
        <f>'[12]Plan de Acción-metas'!AA47</f>
        <v>0</v>
      </c>
      <c r="CM206" s="7">
        <f>'[12]Plan de Acción-metas'!AB47</f>
        <v>0</v>
      </c>
      <c r="CN206" s="7">
        <f>'[12]Plan de Acción-metas'!AC47</f>
        <v>0</v>
      </c>
      <c r="CO206" s="7">
        <f>'[12]Plan de Acción-metas'!AD47</f>
        <v>0</v>
      </c>
      <c r="CP206" s="20">
        <f>'[12]Plan de Acción-metas'!AE47</f>
        <v>0</v>
      </c>
      <c r="CQ206" s="48">
        <f t="shared" si="96"/>
        <v>500000000</v>
      </c>
      <c r="CR206" s="23">
        <f>'[12]Plan de Acción-metas'!AG47</f>
        <v>500000000</v>
      </c>
      <c r="CS206" s="7">
        <f>'[12]Plan de Acción-metas'!AH47</f>
        <v>0</v>
      </c>
      <c r="CT206" s="7">
        <f>'[12]Plan de Acción-metas'!AI47</f>
        <v>0</v>
      </c>
      <c r="CU206" s="7">
        <f>'[12]Plan de Acción-metas'!AJ47</f>
        <v>0</v>
      </c>
      <c r="CV206" s="7">
        <f>'[12]Plan de Acción-metas'!AK47</f>
        <v>0</v>
      </c>
      <c r="CW206" s="7">
        <f>'[12]Plan de Acción-metas'!AL47</f>
        <v>0</v>
      </c>
      <c r="CX206" s="7">
        <f>'[12]Plan de Acción-metas'!AM47</f>
        <v>0</v>
      </c>
      <c r="CY206" s="7">
        <f>'[12]Plan de Acción-metas'!AN47</f>
        <v>0</v>
      </c>
      <c r="CZ206" s="7">
        <f>'[12]Plan de Acción-metas'!AO47</f>
        <v>0</v>
      </c>
      <c r="DA206" s="7">
        <f>'[12]Plan de Acción-metas'!AP47</f>
        <v>0</v>
      </c>
      <c r="DB206" s="7">
        <f>'[12]Plan de Acción-metas'!AQ47</f>
        <v>0</v>
      </c>
      <c r="DC206" s="7">
        <f>'[12]Plan de Acción-metas'!AR47</f>
        <v>0</v>
      </c>
      <c r="DD206" s="7">
        <f>'[12]Plan de Acción-metas'!AS47</f>
        <v>0</v>
      </c>
      <c r="DE206" s="20">
        <f>'[12]Plan de Acción-metas'!AT47</f>
        <v>0</v>
      </c>
      <c r="DF206" s="53">
        <f t="shared" si="97"/>
        <v>500000000</v>
      </c>
      <c r="DG206" s="54">
        <f>'[12]Plan de Acción-metas'!AV47</f>
        <v>250000000</v>
      </c>
      <c r="DH206" s="68">
        <f>'[12]Plan de Acción-metas'!AW47</f>
        <v>250000000</v>
      </c>
      <c r="DI206" s="69">
        <f t="shared" si="98"/>
        <v>1</v>
      </c>
      <c r="DJ206" s="63">
        <f t="shared" si="99"/>
        <v>0.5</v>
      </c>
      <c r="DK206" s="64">
        <f t="shared" si="100"/>
        <v>0.5</v>
      </c>
      <c r="DL206" s="25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8"/>
      <c r="ES206" s="8"/>
      <c r="ET206" s="8"/>
      <c r="EU206" s="9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8"/>
      <c r="GB206" s="8"/>
      <c r="GC206" s="8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8"/>
      <c r="HK206" s="8"/>
      <c r="HL206" s="70"/>
      <c r="HM206" s="72" t="str">
        <f>'[1]Plan Indicativo'!BL206</f>
        <v>Secretaría de Salud y Ambiente</v>
      </c>
    </row>
    <row r="207" spans="1:221" ht="45">
      <c r="A207" s="18">
        <f>'[1]Plan Indicativo'!A207</f>
        <v>199</v>
      </c>
      <c r="B207" s="4" t="str">
        <f>'[1]Plan Indicativo'!B207</f>
        <v>LE-1</v>
      </c>
      <c r="C207" s="5" t="str">
        <f>'[1]Plan Indicativo'!C207</f>
        <v>Territorio seguro que integra</v>
      </c>
      <c r="D207" s="5" t="str">
        <f>'[1]Plan Indicativo'!D207</f>
        <v>Salud y protección social</v>
      </c>
      <c r="E207" s="4">
        <f>'[1]Plan Indicativo'!E207</f>
        <v>19</v>
      </c>
      <c r="F207" s="6" t="str">
        <f>'[1]Plan Indicativo'!F207</f>
        <v>Disminuir la Pobreza multidimensional 10,2%</v>
      </c>
      <c r="G207" s="6" t="str">
        <f>'[1]Plan Indicativo'!G207</f>
        <v>Disminuir a 3,7 la Tasa de mortalidad (x cada 1.000 habitantes)</v>
      </c>
      <c r="H207" s="4" t="str">
        <f>'[1]Plan Indicativo'!H207</f>
        <v>050020001</v>
      </c>
      <c r="I207" s="6" t="str">
        <f>'[1]Plan Indicativo'!I207</f>
        <v>Tasa de mortalidad (x cada 1.000 habitantes)</v>
      </c>
      <c r="J207" s="4">
        <f>'[1]Plan Indicativo'!J207</f>
        <v>4.0999999999999996</v>
      </c>
      <c r="K207" s="4">
        <f>'[1]Plan Indicativo'!K207</f>
        <v>3.7</v>
      </c>
      <c r="L207" s="4" t="str">
        <f>'[1]Plan Indicativo'!L207</f>
        <v>1906</v>
      </c>
      <c r="M207" s="5" t="str">
        <f>'[1]Plan Indicativo'!M207</f>
        <v>Aseguramiento y prestación integral de servicios de salud (1906)</v>
      </c>
      <c r="N207" s="4" t="str">
        <f>'[1]Plan Indicativo'!N207</f>
        <v>1906005</v>
      </c>
      <c r="O207" s="6" t="str">
        <f>'[1]Plan Indicativo'!O207</f>
        <v>Dotar 1 Hospital de primer nivel de atención</v>
      </c>
      <c r="P207" s="4">
        <f>'[1]Plan Indicativo'!P207</f>
        <v>190600500</v>
      </c>
      <c r="Q207" s="6" t="str">
        <f>'[1]Plan Indicativo'!Q207</f>
        <v>Hospitales de primer nivel de atención dotados
 (190600500)</v>
      </c>
      <c r="R207" s="4" t="str">
        <f>'[1]Plan Indicativo'!AC207</f>
        <v>Acumulativa</v>
      </c>
      <c r="S207" s="4">
        <f>'[1]Plan Indicativo'!AD207</f>
        <v>3</v>
      </c>
      <c r="T207" s="7">
        <f>'[1]Plan Indicativo'!R207</f>
        <v>1</v>
      </c>
      <c r="U207" s="4" t="str">
        <f>'[1]Plan Indicativo'!S207</f>
        <v>Número</v>
      </c>
      <c r="V207" s="20">
        <f>'[1]Plan Indicativo'!T207</f>
        <v>1</v>
      </c>
      <c r="W207" s="260">
        <f>'[1]Plan Indicativo'!U207</f>
        <v>0.1</v>
      </c>
      <c r="X207" s="158">
        <f>'[1]Plan Indicativo'!V207</f>
        <v>0.1</v>
      </c>
      <c r="Y207" s="189">
        <f>'[1]Plan Indicativo'!W207</f>
        <v>0</v>
      </c>
      <c r="Z207" s="158">
        <f>'[1]Plan Indicativo'!X207</f>
        <v>0</v>
      </c>
      <c r="AA207" s="261">
        <f>'[1]Plan Indicativo'!Y207</f>
        <v>0.9</v>
      </c>
      <c r="AB207" s="158">
        <f>'[1]Plan Indicativo'!Z207</f>
        <v>0.9</v>
      </c>
      <c r="AC207" s="261">
        <f>'[1]Plan Indicativo'!AA207</f>
        <v>0</v>
      </c>
      <c r="AD207" s="24">
        <f>'[1]Plan Indicativo'!AB207</f>
        <v>0</v>
      </c>
      <c r="AE207" s="260">
        <v>0.1</v>
      </c>
      <c r="AF207" s="261">
        <f>'[12]Plan de Acción-metas'!O48</f>
        <v>0</v>
      </c>
      <c r="AG207" s="261"/>
      <c r="AH207" s="262"/>
      <c r="AI207" s="11">
        <f t="shared" si="78"/>
        <v>1</v>
      </c>
      <c r="AJ207" s="99">
        <f t="shared" si="82"/>
        <v>1</v>
      </c>
      <c r="AK207" s="11" t="str">
        <f t="shared" si="86"/>
        <v xml:space="preserve"> -</v>
      </c>
      <c r="AL207" s="75" t="str">
        <f t="shared" si="83"/>
        <v xml:space="preserve"> -</v>
      </c>
      <c r="AM207" s="11">
        <f t="shared" si="87"/>
        <v>0</v>
      </c>
      <c r="AN207" s="75">
        <f t="shared" si="84"/>
        <v>0</v>
      </c>
      <c r="AO207" s="11" t="str">
        <f t="shared" si="88"/>
        <v xml:space="preserve"> -</v>
      </c>
      <c r="AP207" s="75" t="str">
        <f t="shared" si="85"/>
        <v xml:space="preserve"> -</v>
      </c>
      <c r="AQ207" s="12">
        <f t="shared" si="89"/>
        <v>0.1</v>
      </c>
      <c r="AR207" s="11">
        <f t="shared" si="101"/>
        <v>0.1</v>
      </c>
      <c r="AS207" s="100">
        <f t="shared" si="90"/>
        <v>0.1</v>
      </c>
      <c r="AT207" s="25">
        <v>1068536952</v>
      </c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>
        <v>4929745885.6700001</v>
      </c>
      <c r="BG207" s="20"/>
      <c r="BH207" s="48">
        <f t="shared" si="91"/>
        <v>5998282837.6700001</v>
      </c>
      <c r="BI207" s="23">
        <v>1068536952</v>
      </c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20"/>
      <c r="BW207" s="53">
        <f t="shared" si="92"/>
        <v>1068536952</v>
      </c>
      <c r="BX207" s="54">
        <v>1068536952</v>
      </c>
      <c r="BY207" s="55">
        <v>274000000</v>
      </c>
      <c r="BZ207" s="62">
        <f t="shared" si="93"/>
        <v>0.17814047468542968</v>
      </c>
      <c r="CA207" s="63">
        <f t="shared" si="94"/>
        <v>0.17814047468542968</v>
      </c>
      <c r="CB207" s="64">
        <f t="shared" si="95"/>
        <v>4.5679739921439547E-2</v>
      </c>
      <c r="CC207" s="23">
        <f>'[12]Plan de Acción-metas'!R48</f>
        <v>0</v>
      </c>
      <c r="CD207" s="7">
        <f>'[12]Plan de Acción-metas'!S48</f>
        <v>0</v>
      </c>
      <c r="CE207" s="7">
        <f>'[12]Plan de Acción-metas'!T48</f>
        <v>0</v>
      </c>
      <c r="CF207" s="7">
        <f>'[12]Plan de Acción-metas'!U48</f>
        <v>0</v>
      </c>
      <c r="CG207" s="7">
        <f>'[12]Plan de Acción-metas'!V48</f>
        <v>0</v>
      </c>
      <c r="CH207" s="7">
        <f>'[12]Plan de Acción-metas'!W48</f>
        <v>0</v>
      </c>
      <c r="CI207" s="7">
        <f>'[12]Plan de Acción-metas'!X48</f>
        <v>0</v>
      </c>
      <c r="CJ207" s="7">
        <f>'[12]Plan de Acción-metas'!Y48</f>
        <v>0</v>
      </c>
      <c r="CK207" s="7">
        <f>'[12]Plan de Acción-metas'!Z48</f>
        <v>0</v>
      </c>
      <c r="CL207" s="7">
        <f>'[12]Plan de Acción-metas'!AA48</f>
        <v>0</v>
      </c>
      <c r="CM207" s="7">
        <f>'[12]Plan de Acción-metas'!AB48</f>
        <v>0</v>
      </c>
      <c r="CN207" s="7">
        <f>'[12]Plan de Acción-metas'!AC48</f>
        <v>0</v>
      </c>
      <c r="CO207" s="7">
        <f>'[12]Plan de Acción-metas'!AD48</f>
        <v>52276470</v>
      </c>
      <c r="CP207" s="20">
        <f>'[12]Plan de Acción-metas'!AE48</f>
        <v>0</v>
      </c>
      <c r="CQ207" s="48">
        <f t="shared" si="96"/>
        <v>52276470</v>
      </c>
      <c r="CR207" s="23">
        <f>'[12]Plan de Acción-metas'!AG48</f>
        <v>0</v>
      </c>
      <c r="CS207" s="7">
        <f>'[12]Plan de Acción-metas'!AH48</f>
        <v>0</v>
      </c>
      <c r="CT207" s="7">
        <f>'[12]Plan de Acción-metas'!AI48</f>
        <v>0</v>
      </c>
      <c r="CU207" s="7">
        <f>'[12]Plan de Acción-metas'!AJ48</f>
        <v>0</v>
      </c>
      <c r="CV207" s="7">
        <f>'[12]Plan de Acción-metas'!AK48</f>
        <v>0</v>
      </c>
      <c r="CW207" s="7">
        <f>'[12]Plan de Acción-metas'!AL48</f>
        <v>0</v>
      </c>
      <c r="CX207" s="7">
        <f>'[12]Plan de Acción-metas'!AM48</f>
        <v>0</v>
      </c>
      <c r="CY207" s="7">
        <f>'[12]Plan de Acción-metas'!AN48</f>
        <v>0</v>
      </c>
      <c r="CZ207" s="7">
        <f>'[12]Plan de Acción-metas'!AO48</f>
        <v>0</v>
      </c>
      <c r="DA207" s="7">
        <f>'[12]Plan de Acción-metas'!AP48</f>
        <v>0</v>
      </c>
      <c r="DB207" s="7">
        <f>'[12]Plan de Acción-metas'!AQ48</f>
        <v>0</v>
      </c>
      <c r="DC207" s="7">
        <f>'[12]Plan de Acción-metas'!AR48</f>
        <v>0</v>
      </c>
      <c r="DD207" s="7">
        <f>'[12]Plan de Acción-metas'!AS48</f>
        <v>0</v>
      </c>
      <c r="DE207" s="20">
        <f>'[12]Plan de Acción-metas'!AT48</f>
        <v>0</v>
      </c>
      <c r="DF207" s="53">
        <f t="shared" si="97"/>
        <v>0</v>
      </c>
      <c r="DG207" s="54">
        <f>'[12]Plan de Acción-metas'!AV48</f>
        <v>0</v>
      </c>
      <c r="DH207" s="68">
        <f>'[12]Plan de Acción-metas'!AW48</f>
        <v>0</v>
      </c>
      <c r="DI207" s="69">
        <f t="shared" si="98"/>
        <v>0</v>
      </c>
      <c r="DJ207" s="63" t="str">
        <f t="shared" si="99"/>
        <v>0,0%</v>
      </c>
      <c r="DK207" s="64" t="str">
        <f t="shared" si="100"/>
        <v>0,0%</v>
      </c>
      <c r="DL207" s="25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8"/>
      <c r="ES207" s="8"/>
      <c r="ET207" s="8"/>
      <c r="EU207" s="9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8"/>
      <c r="GB207" s="8"/>
      <c r="GC207" s="8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8"/>
      <c r="HK207" s="8"/>
      <c r="HL207" s="70"/>
      <c r="HM207" s="72" t="str">
        <f>'[1]Plan Indicativo'!BL207</f>
        <v>Secretaría de Salud y Ambiente</v>
      </c>
    </row>
    <row r="208" spans="1:221" ht="60">
      <c r="A208" s="18">
        <f>'[1]Plan Indicativo'!A208</f>
        <v>200</v>
      </c>
      <c r="B208" s="4" t="str">
        <f>'[1]Plan Indicativo'!B208</f>
        <v>LE-1</v>
      </c>
      <c r="C208" s="5" t="str">
        <f>'[1]Plan Indicativo'!C208</f>
        <v>Territorio seguro que integra</v>
      </c>
      <c r="D208" s="5" t="str">
        <f>'[1]Plan Indicativo'!D208</f>
        <v>Gobierno territorial</v>
      </c>
      <c r="E208" s="4">
        <f>'[1]Plan Indicativo'!E208</f>
        <v>45</v>
      </c>
      <c r="F208" s="6" t="str">
        <f>'[1]Plan Indicativo'!F208</f>
        <v>Disminuir la Pobreza multidimensional 10,2%</v>
      </c>
      <c r="G208" s="6" t="str">
        <f>'[1]Plan Indicativo'!G208</f>
        <v>Disminuir a 109 la tasa de violencia intrafamiliar</v>
      </c>
      <c r="H208" s="4" t="str">
        <f>'[1]Plan Indicativo'!H208</f>
        <v>060020001</v>
      </c>
      <c r="I208" s="6" t="str">
        <f>'[1]Plan Indicativo'!I208</f>
        <v>Tasa de violencia intrafamiliar por cada 100.000 habitantes</v>
      </c>
      <c r="J208" s="4">
        <f>'[1]Plan Indicativo'!J208</f>
        <v>187.8937</v>
      </c>
      <c r="K208" s="4">
        <f>'[1]Plan Indicativo'!K208</f>
        <v>109.2</v>
      </c>
      <c r="L208" s="4" t="str">
        <f>'[1]Plan Indicativo'!L208</f>
        <v>4502</v>
      </c>
      <c r="M208" s="5" t="str">
        <f>'[1]Plan Indicativo'!M208</f>
        <v>Fortalecimiento del buen gobierno para el respeto y garantía de los derechos humanos (4502)</v>
      </c>
      <c r="N208" s="4" t="str">
        <f>'[1]Plan Indicativo'!N208</f>
        <v>4502015</v>
      </c>
      <c r="O208" s="6" t="str">
        <f>'[1]Plan Indicativo'!O208</f>
        <v>Dotar una (1) oficina para la atención y orientación de familias del municipio de Bucaramanga</v>
      </c>
      <c r="P208" s="4">
        <f>'[1]Plan Indicativo'!P208</f>
        <v>450201500</v>
      </c>
      <c r="Q208" s="6" t="str">
        <f>'[1]Plan Indicativo'!Q208</f>
        <v>Oficinas para la atención y orientación ciudadana dotadas 
  (450201500)</v>
      </c>
      <c r="R208" s="4" t="str">
        <f>'[1]Plan Indicativo'!AC208</f>
        <v>Acumulativa</v>
      </c>
      <c r="S208" s="4">
        <f>'[1]Plan Indicativo'!AD208</f>
        <v>10</v>
      </c>
      <c r="T208" s="7">
        <f>'[1]Plan Indicativo'!R208</f>
        <v>0</v>
      </c>
      <c r="U208" s="4" t="str">
        <f>'[1]Plan Indicativo'!S208</f>
        <v xml:space="preserve">Número </v>
      </c>
      <c r="V208" s="20">
        <f>'[1]Plan Indicativo'!T208</f>
        <v>1</v>
      </c>
      <c r="W208" s="116">
        <f>'[1]Plan Indicativo'!U208</f>
        <v>0</v>
      </c>
      <c r="X208" s="158">
        <f>'[1]Plan Indicativo'!V208</f>
        <v>0</v>
      </c>
      <c r="Y208" s="189">
        <f>'[1]Plan Indicativo'!W208</f>
        <v>0</v>
      </c>
      <c r="Z208" s="158">
        <f>'[1]Plan Indicativo'!X208</f>
        <v>0</v>
      </c>
      <c r="AA208" s="113">
        <f>'[1]Plan Indicativo'!Y208</f>
        <v>1</v>
      </c>
      <c r="AB208" s="158">
        <f>'[1]Plan Indicativo'!Z208</f>
        <v>1</v>
      </c>
      <c r="AC208" s="113">
        <f>'[1]Plan Indicativo'!AA208</f>
        <v>0</v>
      </c>
      <c r="AD208" s="24">
        <f>'[1]Plan Indicativo'!AB208</f>
        <v>0</v>
      </c>
      <c r="AE208" s="116">
        <v>0</v>
      </c>
      <c r="AF208" s="113">
        <f>'[2]Plan de Acción-metas'!O18</f>
        <v>0</v>
      </c>
      <c r="AG208" s="113"/>
      <c r="AH208" s="259"/>
      <c r="AI208" s="11" t="str">
        <f t="shared" si="78"/>
        <v xml:space="preserve"> -</v>
      </c>
      <c r="AJ208" s="99" t="str">
        <f t="shared" si="82"/>
        <v xml:space="preserve"> -</v>
      </c>
      <c r="AK208" s="11" t="str">
        <f t="shared" si="86"/>
        <v xml:space="preserve"> -</v>
      </c>
      <c r="AL208" s="75" t="str">
        <f t="shared" si="83"/>
        <v xml:space="preserve"> -</v>
      </c>
      <c r="AM208" s="11">
        <f t="shared" si="87"/>
        <v>0</v>
      </c>
      <c r="AN208" s="75">
        <f t="shared" si="84"/>
        <v>0</v>
      </c>
      <c r="AO208" s="11" t="str">
        <f t="shared" si="88"/>
        <v xml:space="preserve"> -</v>
      </c>
      <c r="AP208" s="75" t="str">
        <f t="shared" si="85"/>
        <v xml:space="preserve"> -</v>
      </c>
      <c r="AQ208" s="12">
        <f t="shared" si="89"/>
        <v>0</v>
      </c>
      <c r="AR208" s="11">
        <f t="shared" si="101"/>
        <v>0</v>
      </c>
      <c r="AS208" s="100">
        <f t="shared" si="90"/>
        <v>0</v>
      </c>
      <c r="AT208" s="25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20"/>
      <c r="BH208" s="48">
        <f t="shared" si="91"/>
        <v>0</v>
      </c>
      <c r="BI208" s="23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20"/>
      <c r="BW208" s="53">
        <f t="shared" si="92"/>
        <v>0</v>
      </c>
      <c r="BX208" s="54">
        <v>0</v>
      </c>
      <c r="BY208" s="55">
        <v>0</v>
      </c>
      <c r="BZ208" s="62" t="str">
        <f t="shared" si="93"/>
        <v xml:space="preserve"> -</v>
      </c>
      <c r="CA208" s="63" t="str">
        <f t="shared" si="94"/>
        <v xml:space="preserve"> -</v>
      </c>
      <c r="CB208" s="64" t="str">
        <f t="shared" si="95"/>
        <v xml:space="preserve"> -</v>
      </c>
      <c r="CC208" s="23">
        <f>'[2]Plan de Acción-metas'!R18</f>
        <v>0</v>
      </c>
      <c r="CD208" s="7">
        <f>'[2]Plan de Acción-metas'!S18</f>
        <v>0</v>
      </c>
      <c r="CE208" s="7">
        <f>'[2]Plan de Acción-metas'!T18</f>
        <v>0</v>
      </c>
      <c r="CF208" s="7">
        <f>'[2]Plan de Acción-metas'!U18</f>
        <v>0</v>
      </c>
      <c r="CG208" s="7">
        <f>'[2]Plan de Acción-metas'!V18</f>
        <v>0</v>
      </c>
      <c r="CH208" s="7">
        <f>'[2]Plan de Acción-metas'!W18</f>
        <v>0</v>
      </c>
      <c r="CI208" s="7">
        <f>'[2]Plan de Acción-metas'!X18</f>
        <v>0</v>
      </c>
      <c r="CJ208" s="7">
        <f>'[2]Plan de Acción-metas'!Y18</f>
        <v>0</v>
      </c>
      <c r="CK208" s="7">
        <f>'[2]Plan de Acción-metas'!Z18</f>
        <v>0</v>
      </c>
      <c r="CL208" s="7">
        <f>'[2]Plan de Acción-metas'!AA18</f>
        <v>0</v>
      </c>
      <c r="CM208" s="7">
        <f>'[2]Plan de Acción-metas'!AB18</f>
        <v>0</v>
      </c>
      <c r="CN208" s="7">
        <f>'[2]Plan de Acción-metas'!AC18</f>
        <v>0</v>
      </c>
      <c r="CO208" s="7">
        <f>'[2]Plan de Acción-metas'!AD18</f>
        <v>0</v>
      </c>
      <c r="CP208" s="20">
        <f>'[2]Plan de Acción-metas'!AE18</f>
        <v>0</v>
      </c>
      <c r="CQ208" s="48">
        <f t="shared" si="96"/>
        <v>0</v>
      </c>
      <c r="CR208" s="23">
        <f>'[2]Plan de Acción-metas'!AG18</f>
        <v>0</v>
      </c>
      <c r="CS208" s="7">
        <f>'[2]Plan de Acción-metas'!AH18</f>
        <v>0</v>
      </c>
      <c r="CT208" s="7">
        <f>'[2]Plan de Acción-metas'!AI18</f>
        <v>0</v>
      </c>
      <c r="CU208" s="7">
        <f>'[2]Plan de Acción-metas'!AJ18</f>
        <v>0</v>
      </c>
      <c r="CV208" s="7">
        <f>'[2]Plan de Acción-metas'!AK18</f>
        <v>0</v>
      </c>
      <c r="CW208" s="7">
        <f>'[2]Plan de Acción-metas'!AL18</f>
        <v>0</v>
      </c>
      <c r="CX208" s="7">
        <f>'[2]Plan de Acción-metas'!AM18</f>
        <v>0</v>
      </c>
      <c r="CY208" s="7">
        <f>'[2]Plan de Acción-metas'!AN18</f>
        <v>0</v>
      </c>
      <c r="CZ208" s="7">
        <f>'[2]Plan de Acción-metas'!AO18</f>
        <v>0</v>
      </c>
      <c r="DA208" s="7">
        <f>'[2]Plan de Acción-metas'!AP18</f>
        <v>0</v>
      </c>
      <c r="DB208" s="7">
        <f>'[2]Plan de Acción-metas'!AQ18</f>
        <v>0</v>
      </c>
      <c r="DC208" s="7">
        <f>'[2]Plan de Acción-metas'!AR18</f>
        <v>0</v>
      </c>
      <c r="DD208" s="7">
        <f>'[2]Plan de Acción-metas'!AS18</f>
        <v>0</v>
      </c>
      <c r="DE208" s="20">
        <f>'[2]Plan de Acción-metas'!AT18</f>
        <v>0</v>
      </c>
      <c r="DF208" s="53">
        <f t="shared" si="97"/>
        <v>0</v>
      </c>
      <c r="DG208" s="54">
        <f>'[2]Plan de Acción-metas'!AV18</f>
        <v>0</v>
      </c>
      <c r="DH208" s="68">
        <f>'[2]Plan de Acción-metas'!AW18</f>
        <v>0</v>
      </c>
      <c r="DI208" s="69" t="str">
        <f t="shared" si="98"/>
        <v xml:space="preserve"> -</v>
      </c>
      <c r="DJ208" s="63" t="str">
        <f t="shared" si="99"/>
        <v xml:space="preserve"> -</v>
      </c>
      <c r="DK208" s="64" t="str">
        <f t="shared" si="100"/>
        <v xml:space="preserve"> -</v>
      </c>
      <c r="DL208" s="25"/>
      <c r="DM208" s="7"/>
      <c r="DN208" s="7"/>
      <c r="DO208" s="7"/>
      <c r="DP208" s="7"/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8"/>
      <c r="ES208" s="8"/>
      <c r="ET208" s="8"/>
      <c r="EU208" s="9"/>
      <c r="EV208" s="7"/>
      <c r="EW208" s="7"/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/>
      <c r="FZ208" s="7"/>
      <c r="GA208" s="8"/>
      <c r="GB208" s="8"/>
      <c r="GC208" s="8"/>
      <c r="GD208" s="7"/>
      <c r="GE208" s="7"/>
      <c r="GF208" s="7"/>
      <c r="GG208" s="7"/>
      <c r="GH208" s="7"/>
      <c r="GI208" s="7"/>
      <c r="GJ208" s="7"/>
      <c r="GK208" s="7"/>
      <c r="GL208" s="7"/>
      <c r="GM208" s="7"/>
      <c r="GN208" s="7"/>
      <c r="GO208" s="7"/>
      <c r="GP208" s="7"/>
      <c r="GQ208" s="7"/>
      <c r="GR208" s="7"/>
      <c r="GS208" s="7"/>
      <c r="GT208" s="7"/>
      <c r="GU208" s="7"/>
      <c r="GV208" s="7"/>
      <c r="GW208" s="7"/>
      <c r="GX208" s="7"/>
      <c r="GY208" s="7"/>
      <c r="GZ208" s="7"/>
      <c r="HA208" s="7"/>
      <c r="HB208" s="7"/>
      <c r="HC208" s="7"/>
      <c r="HD208" s="7"/>
      <c r="HE208" s="7"/>
      <c r="HF208" s="7"/>
      <c r="HG208" s="7"/>
      <c r="HH208" s="7"/>
      <c r="HI208" s="7"/>
      <c r="HJ208" s="8"/>
      <c r="HK208" s="8"/>
      <c r="HL208" s="70"/>
      <c r="HM208" s="72" t="str">
        <f>'[1]Plan Indicativo'!BL208</f>
        <v>Secretaría de Desarrollo Social</v>
      </c>
    </row>
    <row r="209" spans="1:221" ht="45">
      <c r="A209" s="18">
        <f>'[1]Plan Indicativo'!A209</f>
        <v>201</v>
      </c>
      <c r="B209" s="4" t="str">
        <f>'[1]Plan Indicativo'!B209</f>
        <v>LE-1</v>
      </c>
      <c r="C209" s="5" t="str">
        <f>'[1]Plan Indicativo'!C209</f>
        <v>Territorio seguro que integra</v>
      </c>
      <c r="D209" s="5" t="str">
        <f>'[1]Plan Indicativo'!D209</f>
        <v>Inclusión social y reconciliación</v>
      </c>
      <c r="E209" s="4">
        <f>'[1]Plan Indicativo'!E209</f>
        <v>41</v>
      </c>
      <c r="F209" s="6" t="str">
        <f>'[1]Plan Indicativo'!F209</f>
        <v>Disminuir la Pobreza multidimensional 10,2%</v>
      </c>
      <c r="G209" s="6" t="str">
        <f>'[1]Plan Indicativo'!G209</f>
        <v>Mantener el 100% de las personas en situación de vulnerabilidad beneficiadas con el servicio exequial.</v>
      </c>
      <c r="H209" s="4" t="str">
        <f>'[1]Plan Indicativo'!H209</f>
        <v>000000110</v>
      </c>
      <c r="I209" s="6" t="str">
        <f>'[1]Plan Indicativo'!I209</f>
        <v>Porcentaje de personas beneficiadas con la oferta de servicio exequial</v>
      </c>
      <c r="J209" s="4">
        <f>'[1]Plan Indicativo'!J209</f>
        <v>1</v>
      </c>
      <c r="K209" s="4">
        <f>'[1]Plan Indicativo'!K209</f>
        <v>1</v>
      </c>
      <c r="L209" s="4" t="str">
        <f>'[1]Plan Indicativo'!L209</f>
        <v>4103</v>
      </c>
      <c r="M209" s="5" t="str">
        <f>'[1]Plan Indicativo'!M209</f>
        <v>Inclusión social y productiva para la población en situación de vulnerabilidad (4103)</v>
      </c>
      <c r="N209" s="4" t="str">
        <f>'[1]Plan Indicativo'!N209</f>
        <v>4103052</v>
      </c>
      <c r="O209" s="6" t="str">
        <f>'[1]Plan Indicativo'!O209</f>
        <v>Mantener el beneficio a 180 personas en situación de vulnerabilidad con la oferta de servicio exequial</v>
      </c>
      <c r="P209" s="4">
        <f>'[1]Plan Indicativo'!P209</f>
        <v>410305200</v>
      </c>
      <c r="Q209" s="6" t="str">
        <f>'[1]Plan Indicativo'!Q209</f>
        <v>Beneficiarios potenciales para quienes se gestiona la oferta social (410305200)</v>
      </c>
      <c r="R209" s="4" t="str">
        <f>'[1]Plan Indicativo'!AC209</f>
        <v>No Acumulativa</v>
      </c>
      <c r="S209" s="4">
        <f>'[1]Plan Indicativo'!AD209</f>
        <v>10</v>
      </c>
      <c r="T209" s="7">
        <f>'[1]Plan Indicativo'!R209</f>
        <v>130</v>
      </c>
      <c r="U209" s="4" t="str">
        <f>'[1]Plan Indicativo'!S209</f>
        <v xml:space="preserve">Número </v>
      </c>
      <c r="V209" s="20">
        <f>'[1]Plan Indicativo'!T209</f>
        <v>180</v>
      </c>
      <c r="W209" s="116">
        <f>'[1]Plan Indicativo'!U209</f>
        <v>180</v>
      </c>
      <c r="X209" s="158">
        <f>'[1]Plan Indicativo'!V209</f>
        <v>0.25</v>
      </c>
      <c r="Y209" s="189">
        <f>'[1]Plan Indicativo'!W209</f>
        <v>180</v>
      </c>
      <c r="Z209" s="158">
        <f>'[1]Plan Indicativo'!X209</f>
        <v>0.25</v>
      </c>
      <c r="AA209" s="113">
        <f>'[1]Plan Indicativo'!Y209</f>
        <v>180</v>
      </c>
      <c r="AB209" s="158">
        <f>'[1]Plan Indicativo'!Z209</f>
        <v>0.25</v>
      </c>
      <c r="AC209" s="113">
        <f>'[1]Plan Indicativo'!AA209</f>
        <v>180</v>
      </c>
      <c r="AD209" s="24">
        <f>'[1]Plan Indicativo'!AB209</f>
        <v>0.25</v>
      </c>
      <c r="AE209" s="116">
        <v>91</v>
      </c>
      <c r="AF209" s="113">
        <f>'[2]Plan de Acción-metas'!O19</f>
        <v>103</v>
      </c>
      <c r="AG209" s="113"/>
      <c r="AH209" s="259"/>
      <c r="AI209" s="11">
        <f t="shared" si="78"/>
        <v>0.50555555555555554</v>
      </c>
      <c r="AJ209" s="99">
        <f t="shared" si="82"/>
        <v>0.50555555555555554</v>
      </c>
      <c r="AK209" s="11">
        <f t="shared" si="86"/>
        <v>0.57222222222222219</v>
      </c>
      <c r="AL209" s="75">
        <f t="shared" si="83"/>
        <v>0.57222222222222219</v>
      </c>
      <c r="AM209" s="11">
        <f t="shared" si="87"/>
        <v>0</v>
      </c>
      <c r="AN209" s="75">
        <f t="shared" si="84"/>
        <v>0</v>
      </c>
      <c r="AO209" s="11">
        <f t="shared" si="88"/>
        <v>0</v>
      </c>
      <c r="AP209" s="75">
        <f t="shared" si="85"/>
        <v>0</v>
      </c>
      <c r="AQ209" s="12">
        <f t="shared" si="89"/>
        <v>0.26944444444444443</v>
      </c>
      <c r="AR209" s="11">
        <f>+AVERAGE(AJ209,AL209,AN209,AP209)</f>
        <v>0.26944444444444443</v>
      </c>
      <c r="AS209" s="100">
        <f t="shared" si="90"/>
        <v>0.26944444444444443</v>
      </c>
      <c r="AT209" s="25">
        <v>360000000</v>
      </c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20"/>
      <c r="BH209" s="48">
        <f t="shared" si="91"/>
        <v>360000000</v>
      </c>
      <c r="BI209" s="23">
        <v>338905367</v>
      </c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20"/>
      <c r="BW209" s="53">
        <f t="shared" si="92"/>
        <v>338905367</v>
      </c>
      <c r="BX209" s="54">
        <v>238905367</v>
      </c>
      <c r="BY209" s="55">
        <v>238905367</v>
      </c>
      <c r="BZ209" s="62">
        <f t="shared" si="93"/>
        <v>0.94140379722222223</v>
      </c>
      <c r="CA209" s="63">
        <f t="shared" si="94"/>
        <v>0.66362601944444444</v>
      </c>
      <c r="CB209" s="64">
        <f t="shared" si="95"/>
        <v>0.66362601944444444</v>
      </c>
      <c r="CC209" s="23">
        <f>'[2]Plan de Acción-metas'!R19</f>
        <v>460000000</v>
      </c>
      <c r="CD209" s="7">
        <f>'[2]Plan de Acción-metas'!S19</f>
        <v>0</v>
      </c>
      <c r="CE209" s="7">
        <f>'[2]Plan de Acción-metas'!T19</f>
        <v>0</v>
      </c>
      <c r="CF209" s="7">
        <f>'[2]Plan de Acción-metas'!U19</f>
        <v>0</v>
      </c>
      <c r="CG209" s="7">
        <f>'[2]Plan de Acción-metas'!V19</f>
        <v>0</v>
      </c>
      <c r="CH209" s="7">
        <f>'[2]Plan de Acción-metas'!W19</f>
        <v>0</v>
      </c>
      <c r="CI209" s="7">
        <f>'[2]Plan de Acción-metas'!X19</f>
        <v>0</v>
      </c>
      <c r="CJ209" s="7">
        <f>'[2]Plan de Acción-metas'!Y19</f>
        <v>0</v>
      </c>
      <c r="CK209" s="7">
        <f>'[2]Plan de Acción-metas'!Z19</f>
        <v>0</v>
      </c>
      <c r="CL209" s="7">
        <f>'[2]Plan de Acción-metas'!AA19</f>
        <v>0</v>
      </c>
      <c r="CM209" s="7">
        <f>'[2]Plan de Acción-metas'!AB19</f>
        <v>0</v>
      </c>
      <c r="CN209" s="7">
        <f>'[2]Plan de Acción-metas'!AC19</f>
        <v>0</v>
      </c>
      <c r="CO209" s="7">
        <f>'[2]Plan de Acción-metas'!AD19</f>
        <v>0</v>
      </c>
      <c r="CP209" s="20">
        <f>'[2]Plan de Acción-metas'!AE19</f>
        <v>0</v>
      </c>
      <c r="CQ209" s="48">
        <f t="shared" si="96"/>
        <v>460000000</v>
      </c>
      <c r="CR209" s="23">
        <f>'[2]Plan de Acción-metas'!AG19</f>
        <v>326820000</v>
      </c>
      <c r="CS209" s="7">
        <f>'[2]Plan de Acción-metas'!AH19</f>
        <v>0</v>
      </c>
      <c r="CT209" s="7">
        <f>'[2]Plan de Acción-metas'!AI19</f>
        <v>0</v>
      </c>
      <c r="CU209" s="7">
        <f>'[2]Plan de Acción-metas'!AJ19</f>
        <v>0</v>
      </c>
      <c r="CV209" s="7">
        <f>'[2]Plan de Acción-metas'!AK19</f>
        <v>0</v>
      </c>
      <c r="CW209" s="7">
        <f>'[2]Plan de Acción-metas'!AL19</f>
        <v>0</v>
      </c>
      <c r="CX209" s="7">
        <f>'[2]Plan de Acción-metas'!AM19</f>
        <v>0</v>
      </c>
      <c r="CY209" s="7">
        <f>'[2]Plan de Acción-metas'!AN19</f>
        <v>0</v>
      </c>
      <c r="CZ209" s="7">
        <f>'[2]Plan de Acción-metas'!AO19</f>
        <v>0</v>
      </c>
      <c r="DA209" s="7">
        <f>'[2]Plan de Acción-metas'!AP19</f>
        <v>0</v>
      </c>
      <c r="DB209" s="7">
        <f>'[2]Plan de Acción-metas'!AQ19</f>
        <v>0</v>
      </c>
      <c r="DC209" s="7">
        <f>'[2]Plan de Acción-metas'!AR19</f>
        <v>0</v>
      </c>
      <c r="DD209" s="7">
        <f>'[2]Plan de Acción-metas'!AS19</f>
        <v>0</v>
      </c>
      <c r="DE209" s="20">
        <f>'[2]Plan de Acción-metas'!AT19</f>
        <v>0</v>
      </c>
      <c r="DF209" s="53">
        <f t="shared" si="97"/>
        <v>326820000</v>
      </c>
      <c r="DG209" s="54">
        <f>'[2]Plan de Acción-metas'!AV19</f>
        <v>276820000</v>
      </c>
      <c r="DH209" s="68">
        <f>'[2]Plan de Acción-metas'!AW19</f>
        <v>276820000</v>
      </c>
      <c r="DI209" s="69">
        <f t="shared" si="98"/>
        <v>0.71047826086956523</v>
      </c>
      <c r="DJ209" s="63">
        <f t="shared" si="99"/>
        <v>0.60178260869565214</v>
      </c>
      <c r="DK209" s="64">
        <f t="shared" si="100"/>
        <v>0.60178260869565214</v>
      </c>
      <c r="DL209" s="25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8"/>
      <c r="ES209" s="8"/>
      <c r="ET209" s="8"/>
      <c r="EU209" s="9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8"/>
      <c r="GB209" s="8"/>
      <c r="GC209" s="8"/>
      <c r="GD209" s="7"/>
      <c r="GE209" s="7"/>
      <c r="GF209" s="7"/>
      <c r="GG209" s="7"/>
      <c r="GH209" s="7"/>
      <c r="GI209" s="7"/>
      <c r="GJ209" s="7"/>
      <c r="GK209" s="7"/>
      <c r="GL209" s="7"/>
      <c r="GM209" s="7"/>
      <c r="GN209" s="7"/>
      <c r="GO209" s="7"/>
      <c r="GP209" s="7"/>
      <c r="GQ209" s="7"/>
      <c r="GR209" s="7"/>
      <c r="GS209" s="7"/>
      <c r="GT209" s="7"/>
      <c r="GU209" s="7"/>
      <c r="GV209" s="7"/>
      <c r="GW209" s="7"/>
      <c r="GX209" s="7"/>
      <c r="GY209" s="7"/>
      <c r="GZ209" s="7"/>
      <c r="HA209" s="7"/>
      <c r="HB209" s="7"/>
      <c r="HC209" s="7"/>
      <c r="HD209" s="7"/>
      <c r="HE209" s="7"/>
      <c r="HF209" s="7"/>
      <c r="HG209" s="7"/>
      <c r="HH209" s="7"/>
      <c r="HI209" s="7"/>
      <c r="HJ209" s="8"/>
      <c r="HK209" s="8"/>
      <c r="HL209" s="70"/>
      <c r="HM209" s="72" t="str">
        <f>'[1]Plan Indicativo'!BL209</f>
        <v>Secretaría de Desarrollo Social</v>
      </c>
    </row>
    <row r="210" spans="1:221" ht="90">
      <c r="A210" s="18">
        <f>'[1]Plan Indicativo'!A210</f>
        <v>202</v>
      </c>
      <c r="B210" s="4" t="str">
        <f>'[1]Plan Indicativo'!B210</f>
        <v>LE-1</v>
      </c>
      <c r="C210" s="5" t="str">
        <f>'[1]Plan Indicativo'!C210</f>
        <v>Territorio seguro que integra</v>
      </c>
      <c r="D210" s="5" t="str">
        <f>'[1]Plan Indicativo'!D210</f>
        <v>Gobierno territorial</v>
      </c>
      <c r="E210" s="4">
        <f>'[1]Plan Indicativo'!E210</f>
        <v>45</v>
      </c>
      <c r="F210" s="6" t="str">
        <f>'[1]Plan Indicativo'!F210</f>
        <v>Disminuir la Pobreza multidimensional 10,2%</v>
      </c>
      <c r="G210" s="6" t="str">
        <f>'[1]Plan Indicativo'!G210</f>
        <v>Disminuir a 109 la tasa de violencia intrafamiliar</v>
      </c>
      <c r="H210" s="4" t="str">
        <f>'[1]Plan Indicativo'!H210</f>
        <v>060020001</v>
      </c>
      <c r="I210" s="6" t="str">
        <f>'[1]Plan Indicativo'!I210</f>
        <v>Tasa de violencia intrafamiliar por cada 100.000 habitantes</v>
      </c>
      <c r="J210" s="4">
        <f>'[1]Plan Indicativo'!J210</f>
        <v>187.8937</v>
      </c>
      <c r="K210" s="4">
        <f>'[1]Plan Indicativo'!K210</f>
        <v>109.2</v>
      </c>
      <c r="L210" s="4" t="str">
        <f>'[1]Plan Indicativo'!L210</f>
        <v>4502</v>
      </c>
      <c r="M210" s="5" t="str">
        <f>'[1]Plan Indicativo'!M210</f>
        <v>Fortalecimiento del buen gobierno para el respeto y garantía de los derechos humanos (4502)</v>
      </c>
      <c r="N210" s="4" t="str">
        <f>'[1]Plan Indicativo'!N210</f>
        <v>4502038</v>
      </c>
      <c r="O210" s="6" t="str">
        <f>'[1]Plan Indicativo'!O210</f>
        <v>Formular e implementar una (1) estrategia que promueve dinámicas familias seguras.  (Cumplimiento a los ejes 1,2 y 3 de la Política Pública para las familias de Bucaramanga, Acuerdo Municipal 034 de 2019)</v>
      </c>
      <c r="P210" s="4">
        <f>'[1]Plan Indicativo'!P210</f>
        <v>450203800</v>
      </c>
      <c r="Q210" s="6" t="str">
        <f>'[1]Plan Indicativo'!Q210</f>
        <v>Estrategias de promoción de la garantía de derechos implementadas 
  (450203800)</v>
      </c>
      <c r="R210" s="4" t="str">
        <f>'[1]Plan Indicativo'!AC210</f>
        <v>No Acumulativa</v>
      </c>
      <c r="S210" s="4">
        <f>'[1]Plan Indicativo'!AD210</f>
        <v>10</v>
      </c>
      <c r="T210" s="7">
        <f>'[1]Plan Indicativo'!R210</f>
        <v>0</v>
      </c>
      <c r="U210" s="4" t="str">
        <f>'[1]Plan Indicativo'!S210</f>
        <v xml:space="preserve">Número </v>
      </c>
      <c r="V210" s="20">
        <f>'[1]Plan Indicativo'!T210</f>
        <v>1</v>
      </c>
      <c r="W210" s="116">
        <f>'[1]Plan Indicativo'!U210</f>
        <v>1</v>
      </c>
      <c r="X210" s="158">
        <f>'[1]Plan Indicativo'!V210</f>
        <v>0.25</v>
      </c>
      <c r="Y210" s="189">
        <f>'[1]Plan Indicativo'!W210</f>
        <v>1</v>
      </c>
      <c r="Z210" s="158">
        <f>'[1]Plan Indicativo'!X210</f>
        <v>0.25</v>
      </c>
      <c r="AA210" s="113">
        <f>'[1]Plan Indicativo'!Y210</f>
        <v>1</v>
      </c>
      <c r="AB210" s="158">
        <f>'[1]Plan Indicativo'!Z210</f>
        <v>0.25</v>
      </c>
      <c r="AC210" s="113">
        <f>'[1]Plan Indicativo'!AA210</f>
        <v>1</v>
      </c>
      <c r="AD210" s="24">
        <f>'[1]Plan Indicativo'!AB210</f>
        <v>0.25</v>
      </c>
      <c r="AE210" s="116">
        <v>1</v>
      </c>
      <c r="AF210" s="113">
        <f>'[2]Plan de Acción-metas'!O20</f>
        <v>1</v>
      </c>
      <c r="AG210" s="113"/>
      <c r="AH210" s="259"/>
      <c r="AI210" s="11">
        <f t="shared" si="78"/>
        <v>1</v>
      </c>
      <c r="AJ210" s="99">
        <f t="shared" si="82"/>
        <v>1</v>
      </c>
      <c r="AK210" s="11">
        <f t="shared" si="86"/>
        <v>1</v>
      </c>
      <c r="AL210" s="75">
        <f t="shared" si="83"/>
        <v>1</v>
      </c>
      <c r="AM210" s="11">
        <f t="shared" si="87"/>
        <v>0</v>
      </c>
      <c r="AN210" s="75">
        <f t="shared" si="84"/>
        <v>0</v>
      </c>
      <c r="AO210" s="11">
        <f t="shared" si="88"/>
        <v>0</v>
      </c>
      <c r="AP210" s="75">
        <f t="shared" si="85"/>
        <v>0</v>
      </c>
      <c r="AQ210" s="12">
        <f t="shared" si="89"/>
        <v>0.5</v>
      </c>
      <c r="AR210" s="11">
        <f>+AVERAGE(AJ210,AL210,AN210,AP210)</f>
        <v>0.5</v>
      </c>
      <c r="AS210" s="100">
        <f t="shared" si="90"/>
        <v>0.5</v>
      </c>
      <c r="AT210" s="25">
        <v>340613430.75999999</v>
      </c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20"/>
      <c r="BH210" s="48">
        <f t="shared" si="91"/>
        <v>340613430.75999999</v>
      </c>
      <c r="BI210" s="23">
        <v>340593430.75999999</v>
      </c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20"/>
      <c r="BW210" s="53">
        <f t="shared" si="92"/>
        <v>340593430.75999999</v>
      </c>
      <c r="BX210" s="54">
        <v>319724866.75999999</v>
      </c>
      <c r="BY210" s="55">
        <v>319724866.75999999</v>
      </c>
      <c r="BZ210" s="62">
        <f t="shared" si="93"/>
        <v>0.99994128240934199</v>
      </c>
      <c r="CA210" s="63">
        <f t="shared" si="94"/>
        <v>0.93867369248067523</v>
      </c>
      <c r="CB210" s="64">
        <f t="shared" si="95"/>
        <v>0.93867369248067523</v>
      </c>
      <c r="CC210" s="23">
        <f>'[2]Plan de Acción-metas'!R20</f>
        <v>270000000</v>
      </c>
      <c r="CD210" s="7">
        <f>'[2]Plan de Acción-metas'!S20</f>
        <v>0</v>
      </c>
      <c r="CE210" s="7">
        <f>'[2]Plan de Acción-metas'!T20</f>
        <v>0</v>
      </c>
      <c r="CF210" s="7">
        <f>'[2]Plan de Acción-metas'!U20</f>
        <v>0</v>
      </c>
      <c r="CG210" s="7">
        <f>'[2]Plan de Acción-metas'!V20</f>
        <v>0</v>
      </c>
      <c r="CH210" s="7">
        <f>'[2]Plan de Acción-metas'!W20</f>
        <v>0</v>
      </c>
      <c r="CI210" s="7">
        <f>'[2]Plan de Acción-metas'!X20</f>
        <v>0</v>
      </c>
      <c r="CJ210" s="7">
        <f>'[2]Plan de Acción-metas'!Y20</f>
        <v>0</v>
      </c>
      <c r="CK210" s="7">
        <f>'[2]Plan de Acción-metas'!Z20</f>
        <v>0</v>
      </c>
      <c r="CL210" s="7">
        <f>'[2]Plan de Acción-metas'!AA20</f>
        <v>0</v>
      </c>
      <c r="CM210" s="7">
        <f>'[2]Plan de Acción-metas'!AB20</f>
        <v>0</v>
      </c>
      <c r="CN210" s="7">
        <f>'[2]Plan de Acción-metas'!AC20</f>
        <v>0</v>
      </c>
      <c r="CO210" s="7">
        <f>'[2]Plan de Acción-metas'!AD20</f>
        <v>0</v>
      </c>
      <c r="CP210" s="20">
        <f>'[2]Plan de Acción-metas'!AE20</f>
        <v>0</v>
      </c>
      <c r="CQ210" s="48">
        <f t="shared" si="96"/>
        <v>270000000</v>
      </c>
      <c r="CR210" s="23">
        <f>'[2]Plan de Acción-metas'!AG20</f>
        <v>270000000</v>
      </c>
      <c r="CS210" s="7">
        <f>'[2]Plan de Acción-metas'!AH20</f>
        <v>0</v>
      </c>
      <c r="CT210" s="7">
        <f>'[2]Plan de Acción-metas'!AI20</f>
        <v>0</v>
      </c>
      <c r="CU210" s="7">
        <f>'[2]Plan de Acción-metas'!AJ20</f>
        <v>0</v>
      </c>
      <c r="CV210" s="7">
        <f>'[2]Plan de Acción-metas'!AK20</f>
        <v>0</v>
      </c>
      <c r="CW210" s="7">
        <f>'[2]Plan de Acción-metas'!AL20</f>
        <v>0</v>
      </c>
      <c r="CX210" s="7">
        <f>'[2]Plan de Acción-metas'!AM20</f>
        <v>0</v>
      </c>
      <c r="CY210" s="7">
        <f>'[2]Plan de Acción-metas'!AN20</f>
        <v>0</v>
      </c>
      <c r="CZ210" s="7">
        <f>'[2]Plan de Acción-metas'!AO20</f>
        <v>0</v>
      </c>
      <c r="DA210" s="7">
        <f>'[2]Plan de Acción-metas'!AP20</f>
        <v>0</v>
      </c>
      <c r="DB210" s="7">
        <f>'[2]Plan de Acción-metas'!AQ20</f>
        <v>0</v>
      </c>
      <c r="DC210" s="7">
        <f>'[2]Plan de Acción-metas'!AR20</f>
        <v>0</v>
      </c>
      <c r="DD210" s="7">
        <f>'[2]Plan de Acción-metas'!AS20</f>
        <v>0</v>
      </c>
      <c r="DE210" s="20">
        <f>'[2]Plan de Acción-metas'!AT20</f>
        <v>0</v>
      </c>
      <c r="DF210" s="53">
        <f t="shared" si="97"/>
        <v>270000000</v>
      </c>
      <c r="DG210" s="54">
        <f>'[2]Plan de Acción-metas'!AV20</f>
        <v>228989114</v>
      </c>
      <c r="DH210" s="68">
        <f>'[2]Plan de Acción-metas'!AW20</f>
        <v>228989114</v>
      </c>
      <c r="DI210" s="69">
        <f t="shared" si="98"/>
        <v>1</v>
      </c>
      <c r="DJ210" s="63">
        <f t="shared" si="99"/>
        <v>0.84810782962962961</v>
      </c>
      <c r="DK210" s="64">
        <f t="shared" si="100"/>
        <v>0.84810782962962961</v>
      </c>
      <c r="DL210" s="25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8"/>
      <c r="ES210" s="8"/>
      <c r="ET210" s="8"/>
      <c r="EU210" s="9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8"/>
      <c r="GB210" s="8"/>
      <c r="GC210" s="8"/>
      <c r="GD210" s="7"/>
      <c r="GE210" s="7"/>
      <c r="GF210" s="7"/>
      <c r="GG210" s="7"/>
      <c r="GH210" s="7"/>
      <c r="GI210" s="7"/>
      <c r="GJ210" s="7"/>
      <c r="GK210" s="7"/>
      <c r="GL210" s="7"/>
      <c r="GM210" s="7"/>
      <c r="GN210" s="7"/>
      <c r="GO210" s="7"/>
      <c r="GP210" s="7"/>
      <c r="GQ210" s="7"/>
      <c r="GR210" s="7"/>
      <c r="GS210" s="7"/>
      <c r="GT210" s="7"/>
      <c r="GU210" s="7"/>
      <c r="GV210" s="7"/>
      <c r="GW210" s="7"/>
      <c r="GX210" s="7"/>
      <c r="GY210" s="7"/>
      <c r="GZ210" s="7"/>
      <c r="HA210" s="7"/>
      <c r="HB210" s="7"/>
      <c r="HC210" s="7"/>
      <c r="HD210" s="7"/>
      <c r="HE210" s="7"/>
      <c r="HF210" s="7"/>
      <c r="HG210" s="7"/>
      <c r="HH210" s="7"/>
      <c r="HI210" s="7"/>
      <c r="HJ210" s="8"/>
      <c r="HK210" s="8"/>
      <c r="HL210" s="70"/>
      <c r="HM210" s="72" t="str">
        <f>'[1]Plan Indicativo'!BL210</f>
        <v>Secretaría de Desarrollo Social</v>
      </c>
    </row>
    <row r="211" spans="1:221" ht="105">
      <c r="A211" s="18">
        <f>'[1]Plan Indicativo'!A211</f>
        <v>203</v>
      </c>
      <c r="B211" s="4" t="str">
        <f>'[1]Plan Indicativo'!B211</f>
        <v>LE-1</v>
      </c>
      <c r="C211" s="5" t="str">
        <f>'[1]Plan Indicativo'!C211</f>
        <v>Territorio seguro que integra</v>
      </c>
      <c r="D211" s="5" t="str">
        <f>'[1]Plan Indicativo'!D211</f>
        <v>Inclusión social y reconciliación</v>
      </c>
      <c r="E211" s="4">
        <f>'[1]Plan Indicativo'!E211</f>
        <v>41</v>
      </c>
      <c r="F211" s="6" t="str">
        <f>'[1]Plan Indicativo'!F211</f>
        <v>Disminuir la Pobreza multidimensional 10,2%</v>
      </c>
      <c r="G211" s="6" t="str">
        <f>'[1]Plan Indicativo'!G211</f>
        <v>Disminuir la Pobreza monetaria al 25,3%</v>
      </c>
      <c r="H211" s="4" t="str">
        <f>'[1]Plan Indicativo'!H211</f>
        <v>140060001</v>
      </c>
      <c r="I211" s="6" t="str">
        <f>'[1]Plan Indicativo'!I211</f>
        <v>Porcentaje de pobreza monetaria</v>
      </c>
      <c r="J211" s="4">
        <f>'[1]Plan Indicativo'!J211</f>
        <v>35.5</v>
      </c>
      <c r="K211" s="4">
        <f>'[1]Plan Indicativo'!K211</f>
        <v>25.3</v>
      </c>
      <c r="L211" s="4" t="str">
        <f>'[1]Plan Indicativo'!L211</f>
        <v>4103</v>
      </c>
      <c r="M211" s="5" t="str">
        <f>'[1]Plan Indicativo'!M211</f>
        <v>Inclusión social y productiva para la población en situación de vulnerabilidad (4103)</v>
      </c>
      <c r="N211" s="4" t="str">
        <f>'[1]Plan Indicativo'!N211</f>
        <v>4103052</v>
      </c>
      <c r="O211" s="6" t="str">
        <f>'[1]Plan Indicativo'!O211</f>
        <v>Atender a 31.057 de personas con los programas nacionales de Transferencias Monetarias (Renta Ciudadana, Renta Joven, Compensación Social del IVA y Colombia Mayor) de familias en pobreza extrema, pobreza moderada y en vulnerabilidad municipio de Bucaramanga."</v>
      </c>
      <c r="P211" s="4">
        <f>'[1]Plan Indicativo'!P211</f>
        <v>410305200</v>
      </c>
      <c r="Q211" s="6" t="str">
        <f>'[1]Plan Indicativo'!Q211</f>
        <v>Beneficiarios potenciales para quienes se gestiona la oferta social
 (410305200)</v>
      </c>
      <c r="R211" s="4" t="str">
        <f>'[1]Plan Indicativo'!AC211</f>
        <v>No Acumulativa</v>
      </c>
      <c r="S211" s="4">
        <f>'[1]Plan Indicativo'!AD211</f>
        <v>10</v>
      </c>
      <c r="T211" s="7">
        <f>'[1]Plan Indicativo'!R211</f>
        <v>25881</v>
      </c>
      <c r="U211" s="4" t="str">
        <f>'[1]Plan Indicativo'!S211</f>
        <v xml:space="preserve">Número </v>
      </c>
      <c r="V211" s="20">
        <f>'[1]Plan Indicativo'!T211</f>
        <v>31057</v>
      </c>
      <c r="W211" s="116">
        <f>'[1]Plan Indicativo'!U211</f>
        <v>31057</v>
      </c>
      <c r="X211" s="158">
        <f>'[1]Plan Indicativo'!V211</f>
        <v>0.25</v>
      </c>
      <c r="Y211" s="189">
        <f>'[1]Plan Indicativo'!W211</f>
        <v>31057</v>
      </c>
      <c r="Z211" s="158">
        <f>'[1]Plan Indicativo'!X211</f>
        <v>0.25</v>
      </c>
      <c r="AA211" s="113">
        <f>'[1]Plan Indicativo'!Y211</f>
        <v>31057</v>
      </c>
      <c r="AB211" s="158">
        <f>'[1]Plan Indicativo'!Z211</f>
        <v>0.25</v>
      </c>
      <c r="AC211" s="113">
        <f>'[1]Plan Indicativo'!AA211</f>
        <v>31057</v>
      </c>
      <c r="AD211" s="24">
        <f>'[1]Plan Indicativo'!AB211</f>
        <v>0.25</v>
      </c>
      <c r="AE211" s="116">
        <v>25507</v>
      </c>
      <c r="AF211" s="113">
        <f>'[2]Plan de Acción-metas'!O21</f>
        <v>25449</v>
      </c>
      <c r="AG211" s="113"/>
      <c r="AH211" s="259"/>
      <c r="AI211" s="11">
        <f t="shared" si="78"/>
        <v>0.82129632611005565</v>
      </c>
      <c r="AJ211" s="99">
        <f t="shared" si="82"/>
        <v>0.82129632611005565</v>
      </c>
      <c r="AK211" s="11">
        <f t="shared" si="86"/>
        <v>0.81942879222075538</v>
      </c>
      <c r="AL211" s="75">
        <f t="shared" si="83"/>
        <v>0.81942879222075538</v>
      </c>
      <c r="AM211" s="11">
        <f t="shared" si="87"/>
        <v>0</v>
      </c>
      <c r="AN211" s="75">
        <f t="shared" si="84"/>
        <v>0</v>
      </c>
      <c r="AO211" s="11">
        <f t="shared" si="88"/>
        <v>0</v>
      </c>
      <c r="AP211" s="75">
        <f t="shared" si="85"/>
        <v>0</v>
      </c>
      <c r="AQ211" s="12">
        <f t="shared" si="89"/>
        <v>0.41018127958270278</v>
      </c>
      <c r="AR211" s="11">
        <f>+AVERAGE(AJ211,AL211,AN211,AP211)</f>
        <v>0.41018127958270278</v>
      </c>
      <c r="AS211" s="100">
        <f t="shared" si="90"/>
        <v>0.41018127958270278</v>
      </c>
      <c r="AT211" s="25">
        <v>108208747.28</v>
      </c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20"/>
      <c r="BH211" s="48">
        <f t="shared" si="91"/>
        <v>108208747.28</v>
      </c>
      <c r="BI211" s="23">
        <v>104695413.28</v>
      </c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20"/>
      <c r="BW211" s="53">
        <f t="shared" si="92"/>
        <v>104695413.28</v>
      </c>
      <c r="BX211" s="54">
        <v>104695413.28</v>
      </c>
      <c r="BY211" s="55">
        <v>104695413.28</v>
      </c>
      <c r="BZ211" s="62">
        <f t="shared" si="93"/>
        <v>0.96753188546847391</v>
      </c>
      <c r="CA211" s="63">
        <f t="shared" si="94"/>
        <v>0.96753188546847391</v>
      </c>
      <c r="CB211" s="64">
        <f t="shared" si="95"/>
        <v>0.96753188546847391</v>
      </c>
      <c r="CC211" s="23">
        <f>'[2]Plan de Acción-metas'!R21</f>
        <v>83200000</v>
      </c>
      <c r="CD211" s="7">
        <f>'[2]Plan de Acción-metas'!S21</f>
        <v>0</v>
      </c>
      <c r="CE211" s="7">
        <f>'[2]Plan de Acción-metas'!T21</f>
        <v>0</v>
      </c>
      <c r="CF211" s="7">
        <f>'[2]Plan de Acción-metas'!U21</f>
        <v>0</v>
      </c>
      <c r="CG211" s="7">
        <f>'[2]Plan de Acción-metas'!V21</f>
        <v>0</v>
      </c>
      <c r="CH211" s="7">
        <f>'[2]Plan de Acción-metas'!W21</f>
        <v>0</v>
      </c>
      <c r="CI211" s="7">
        <f>'[2]Plan de Acción-metas'!X21</f>
        <v>0</v>
      </c>
      <c r="CJ211" s="7">
        <f>'[2]Plan de Acción-metas'!Y21</f>
        <v>0</v>
      </c>
      <c r="CK211" s="7">
        <f>'[2]Plan de Acción-metas'!Z21</f>
        <v>0</v>
      </c>
      <c r="CL211" s="7">
        <f>'[2]Plan de Acción-metas'!AA21</f>
        <v>0</v>
      </c>
      <c r="CM211" s="7">
        <f>'[2]Plan de Acción-metas'!AB21</f>
        <v>0</v>
      </c>
      <c r="CN211" s="7">
        <f>'[2]Plan de Acción-metas'!AC21</f>
        <v>0</v>
      </c>
      <c r="CO211" s="7">
        <f>'[2]Plan de Acción-metas'!AD21</f>
        <v>0</v>
      </c>
      <c r="CP211" s="20">
        <f>'[2]Plan de Acción-metas'!AE21</f>
        <v>75000000</v>
      </c>
      <c r="CQ211" s="48">
        <f t="shared" si="96"/>
        <v>158200000</v>
      </c>
      <c r="CR211" s="23">
        <f>'[2]Plan de Acción-metas'!AG21</f>
        <v>82500000</v>
      </c>
      <c r="CS211" s="7">
        <f>'[2]Plan de Acción-metas'!AH21</f>
        <v>0</v>
      </c>
      <c r="CT211" s="7">
        <f>'[2]Plan de Acción-metas'!AI21</f>
        <v>0</v>
      </c>
      <c r="CU211" s="7">
        <f>'[2]Plan de Acción-metas'!AJ21</f>
        <v>0</v>
      </c>
      <c r="CV211" s="7">
        <f>'[2]Plan de Acción-metas'!AK21</f>
        <v>0</v>
      </c>
      <c r="CW211" s="7">
        <f>'[2]Plan de Acción-metas'!AL21</f>
        <v>0</v>
      </c>
      <c r="CX211" s="7">
        <f>'[2]Plan de Acción-metas'!AM21</f>
        <v>0</v>
      </c>
      <c r="CY211" s="7">
        <f>'[2]Plan de Acción-metas'!AN21</f>
        <v>0</v>
      </c>
      <c r="CZ211" s="7">
        <f>'[2]Plan de Acción-metas'!AO21</f>
        <v>0</v>
      </c>
      <c r="DA211" s="7">
        <f>'[2]Plan de Acción-metas'!AP21</f>
        <v>0</v>
      </c>
      <c r="DB211" s="7">
        <f>'[2]Plan de Acción-metas'!AQ21</f>
        <v>0</v>
      </c>
      <c r="DC211" s="7">
        <f>'[2]Plan de Acción-metas'!AR21</f>
        <v>0</v>
      </c>
      <c r="DD211" s="7">
        <f>'[2]Plan de Acción-metas'!AS21</f>
        <v>0</v>
      </c>
      <c r="DE211" s="20">
        <f>'[2]Plan de Acción-metas'!AT21</f>
        <v>72730000</v>
      </c>
      <c r="DF211" s="53">
        <f t="shared" si="97"/>
        <v>155230000</v>
      </c>
      <c r="DG211" s="54">
        <f>'[2]Plan de Acción-metas'!AV21</f>
        <v>155230000</v>
      </c>
      <c r="DH211" s="68">
        <f>'[2]Plan de Acción-metas'!AW21</f>
        <v>155230000</v>
      </c>
      <c r="DI211" s="69">
        <f t="shared" si="98"/>
        <v>0.98122629582806575</v>
      </c>
      <c r="DJ211" s="63">
        <f t="shared" si="99"/>
        <v>0.98122629582806575</v>
      </c>
      <c r="DK211" s="64">
        <f t="shared" si="100"/>
        <v>0.98122629582806575</v>
      </c>
      <c r="DL211" s="25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8"/>
      <c r="ES211" s="8"/>
      <c r="ET211" s="8"/>
      <c r="EU211" s="9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8"/>
      <c r="GB211" s="8"/>
      <c r="GC211" s="8"/>
      <c r="GD211" s="7"/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/>
      <c r="GS211" s="7"/>
      <c r="GT211" s="7"/>
      <c r="GU211" s="7"/>
      <c r="GV211" s="7"/>
      <c r="GW211" s="7"/>
      <c r="GX211" s="7"/>
      <c r="GY211" s="7"/>
      <c r="GZ211" s="7"/>
      <c r="HA211" s="7"/>
      <c r="HB211" s="7"/>
      <c r="HC211" s="7"/>
      <c r="HD211" s="7"/>
      <c r="HE211" s="7"/>
      <c r="HF211" s="7"/>
      <c r="HG211" s="7"/>
      <c r="HH211" s="7"/>
      <c r="HI211" s="7"/>
      <c r="HJ211" s="8"/>
      <c r="HK211" s="8"/>
      <c r="HL211" s="70"/>
      <c r="HM211" s="72" t="str">
        <f>'[1]Plan Indicativo'!BL211</f>
        <v>Secretaría de Desarrollo Social</v>
      </c>
    </row>
    <row r="212" spans="1:221" ht="90">
      <c r="A212" s="18">
        <f>'[1]Plan Indicativo'!A212</f>
        <v>204</v>
      </c>
      <c r="B212" s="4" t="str">
        <f>'[1]Plan Indicativo'!B212</f>
        <v>LE-1</v>
      </c>
      <c r="C212" s="5" t="str">
        <f>'[1]Plan Indicativo'!C212</f>
        <v>Territorio seguro que integra</v>
      </c>
      <c r="D212" s="5" t="str">
        <f>'[1]Plan Indicativo'!D212</f>
        <v>Inclusión social y reconciliación</v>
      </c>
      <c r="E212" s="4">
        <f>'[1]Plan Indicativo'!E212</f>
        <v>41</v>
      </c>
      <c r="F212" s="6" t="str">
        <f>'[1]Plan Indicativo'!F212</f>
        <v>Disminuir la Pobreza multidimensional 10,2%</v>
      </c>
      <c r="G212" s="6" t="str">
        <f>'[1]Plan Indicativo'!G212</f>
        <v>Disminuir la Pobreza multidimensional al 10,2%</v>
      </c>
      <c r="H212" s="4" t="str">
        <f>'[1]Plan Indicativo'!H212</f>
        <v>140010004</v>
      </c>
      <c r="I212" s="6" t="str">
        <f>'[1]Plan Indicativo'!I212</f>
        <v>Índice de pobreza multidimensional - IPM</v>
      </c>
      <c r="J212" s="4">
        <f>'[1]Plan Indicativo'!J212</f>
        <v>45336</v>
      </c>
      <c r="K212" s="4">
        <f>'[1]Plan Indicativo'!K212</f>
        <v>10.199999999999999</v>
      </c>
      <c r="L212" s="4" t="str">
        <f>'[1]Plan Indicativo'!L212</f>
        <v>4104</v>
      </c>
      <c r="M212" s="5" t="str">
        <f>'[1]Plan Indicativo'!M212</f>
        <v>Atención integral de población en situación permanente de desprotección social y/o familiar (4104)</v>
      </c>
      <c r="N212" s="4" t="str">
        <f>'[1]Plan Indicativo'!N212</f>
        <v>4104026</v>
      </c>
      <c r="O212" s="6" t="str">
        <f>'[1]Plan Indicativo'!O212</f>
        <v>Brindar servicio de gestión de oferta social dirigido a 500 personas a través de la implementación de una (1) estrategia de Red de Apoyo comunitario que promuevan la integración del habitante de calle en la sociedad</v>
      </c>
      <c r="P212" s="4">
        <f>'[1]Plan Indicativo'!P212</f>
        <v>410402600</v>
      </c>
      <c r="Q212" s="6" t="str">
        <f>'[1]Plan Indicativo'!Q212</f>
        <v>Personas atendidas con oferta institucional. (410402600)</v>
      </c>
      <c r="R212" s="4" t="str">
        <f>'[1]Plan Indicativo'!AC212</f>
        <v>No Acumulativa</v>
      </c>
      <c r="S212" s="4">
        <f>'[1]Plan Indicativo'!AD212</f>
        <v>10</v>
      </c>
      <c r="T212" s="7">
        <f>'[1]Plan Indicativo'!R212</f>
        <v>0</v>
      </c>
      <c r="U212" s="4" t="str">
        <f>'[1]Plan Indicativo'!S212</f>
        <v xml:space="preserve">Número </v>
      </c>
      <c r="V212" s="20">
        <f>'[1]Plan Indicativo'!T212</f>
        <v>500</v>
      </c>
      <c r="W212" s="116">
        <f>'[1]Plan Indicativo'!U212</f>
        <v>500</v>
      </c>
      <c r="X212" s="158">
        <f>'[1]Plan Indicativo'!V212</f>
        <v>0.25</v>
      </c>
      <c r="Y212" s="189">
        <f>'[1]Plan Indicativo'!W212</f>
        <v>500</v>
      </c>
      <c r="Z212" s="158">
        <f>'[1]Plan Indicativo'!X212</f>
        <v>0.25</v>
      </c>
      <c r="AA212" s="113">
        <f>'[1]Plan Indicativo'!Y212</f>
        <v>500</v>
      </c>
      <c r="AB212" s="158">
        <f>'[1]Plan Indicativo'!Z212</f>
        <v>0.25</v>
      </c>
      <c r="AC212" s="113">
        <f>'[1]Plan Indicativo'!AA212</f>
        <v>500</v>
      </c>
      <c r="AD212" s="24">
        <f>'[1]Plan Indicativo'!AB212</f>
        <v>0.25</v>
      </c>
      <c r="AE212" s="116">
        <v>500</v>
      </c>
      <c r="AF212" s="113">
        <f>'[2]Plan de Acción-metas'!O22</f>
        <v>606</v>
      </c>
      <c r="AG212" s="113"/>
      <c r="AH212" s="259"/>
      <c r="AI212" s="11">
        <f t="shared" si="78"/>
        <v>1</v>
      </c>
      <c r="AJ212" s="99">
        <f t="shared" si="82"/>
        <v>1</v>
      </c>
      <c r="AK212" s="11">
        <f t="shared" si="86"/>
        <v>1.212</v>
      </c>
      <c r="AL212" s="75">
        <f t="shared" si="83"/>
        <v>1</v>
      </c>
      <c r="AM212" s="11">
        <f t="shared" si="87"/>
        <v>0</v>
      </c>
      <c r="AN212" s="75">
        <f t="shared" si="84"/>
        <v>0</v>
      </c>
      <c r="AO212" s="11">
        <f t="shared" si="88"/>
        <v>0</v>
      </c>
      <c r="AP212" s="75">
        <f t="shared" si="85"/>
        <v>0</v>
      </c>
      <c r="AQ212" s="12">
        <f t="shared" si="89"/>
        <v>0.5</v>
      </c>
      <c r="AR212" s="11">
        <f>+AVERAGE(AJ212,AL212,AN212,AP212)</f>
        <v>0.5</v>
      </c>
      <c r="AS212" s="100">
        <f t="shared" si="90"/>
        <v>0.5</v>
      </c>
      <c r="AT212" s="25">
        <v>479114354.45999998</v>
      </c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20"/>
      <c r="BH212" s="48">
        <f t="shared" si="91"/>
        <v>479114354.45999998</v>
      </c>
      <c r="BI212" s="23">
        <v>463071144.51999998</v>
      </c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20"/>
      <c r="BW212" s="53">
        <f t="shared" si="92"/>
        <v>463071144.51999998</v>
      </c>
      <c r="BX212" s="54">
        <v>459456588.51999998</v>
      </c>
      <c r="BY212" s="55">
        <v>459456588.51999998</v>
      </c>
      <c r="BZ212" s="62">
        <f t="shared" si="93"/>
        <v>0.96651486270311815</v>
      </c>
      <c r="CA212" s="63">
        <f t="shared" si="94"/>
        <v>0.95897061785561433</v>
      </c>
      <c r="CB212" s="64">
        <f t="shared" si="95"/>
        <v>0.95897061785561433</v>
      </c>
      <c r="CC212" s="23">
        <f>'[2]Plan de Acción-metas'!R22</f>
        <v>522000000</v>
      </c>
      <c r="CD212" s="7">
        <f>'[2]Plan de Acción-metas'!S22</f>
        <v>0</v>
      </c>
      <c r="CE212" s="7">
        <f>'[2]Plan de Acción-metas'!T22</f>
        <v>0</v>
      </c>
      <c r="CF212" s="7">
        <f>'[2]Plan de Acción-metas'!U22</f>
        <v>0</v>
      </c>
      <c r="CG212" s="7">
        <f>'[2]Plan de Acción-metas'!V22</f>
        <v>0</v>
      </c>
      <c r="CH212" s="7">
        <f>'[2]Plan de Acción-metas'!W22</f>
        <v>0</v>
      </c>
      <c r="CI212" s="7">
        <f>'[2]Plan de Acción-metas'!X22</f>
        <v>0</v>
      </c>
      <c r="CJ212" s="7">
        <f>'[2]Plan de Acción-metas'!Y22</f>
        <v>0</v>
      </c>
      <c r="CK212" s="7">
        <f>'[2]Plan de Acción-metas'!Z22</f>
        <v>0</v>
      </c>
      <c r="CL212" s="7">
        <f>'[2]Plan de Acción-metas'!AA22</f>
        <v>0</v>
      </c>
      <c r="CM212" s="7">
        <f>'[2]Plan de Acción-metas'!AB22</f>
        <v>0</v>
      </c>
      <c r="CN212" s="7">
        <f>'[2]Plan de Acción-metas'!AC22</f>
        <v>0</v>
      </c>
      <c r="CO212" s="7">
        <f>'[2]Plan de Acción-metas'!AD22</f>
        <v>0</v>
      </c>
      <c r="CP212" s="20">
        <f>'[2]Plan de Acción-metas'!AE22</f>
        <v>167000000</v>
      </c>
      <c r="CQ212" s="48">
        <f t="shared" si="96"/>
        <v>689000000</v>
      </c>
      <c r="CR212" s="23">
        <f>'[2]Plan de Acción-metas'!AG22</f>
        <v>479471328.67000002</v>
      </c>
      <c r="CS212" s="7">
        <f>'[2]Plan de Acción-metas'!AH22</f>
        <v>0</v>
      </c>
      <c r="CT212" s="7">
        <f>'[2]Plan de Acción-metas'!AI22</f>
        <v>0</v>
      </c>
      <c r="CU212" s="7">
        <f>'[2]Plan de Acción-metas'!AJ22</f>
        <v>0</v>
      </c>
      <c r="CV212" s="7">
        <f>'[2]Plan de Acción-metas'!AK22</f>
        <v>0</v>
      </c>
      <c r="CW212" s="7">
        <f>'[2]Plan de Acción-metas'!AL22</f>
        <v>0</v>
      </c>
      <c r="CX212" s="7">
        <f>'[2]Plan de Acción-metas'!AM22</f>
        <v>0</v>
      </c>
      <c r="CY212" s="7">
        <f>'[2]Plan de Acción-metas'!AN22</f>
        <v>0</v>
      </c>
      <c r="CZ212" s="7">
        <f>'[2]Plan de Acción-metas'!AO22</f>
        <v>0</v>
      </c>
      <c r="DA212" s="7">
        <f>'[2]Plan de Acción-metas'!AP22</f>
        <v>0</v>
      </c>
      <c r="DB212" s="7">
        <f>'[2]Plan de Acción-metas'!AQ22</f>
        <v>0</v>
      </c>
      <c r="DC212" s="7">
        <f>'[2]Plan de Acción-metas'!AR22</f>
        <v>0</v>
      </c>
      <c r="DD212" s="7">
        <f>'[2]Plan de Acción-metas'!AS22</f>
        <v>0</v>
      </c>
      <c r="DE212" s="20">
        <f>'[2]Plan de Acción-metas'!AT22</f>
        <v>75373333.329999998</v>
      </c>
      <c r="DF212" s="53">
        <f t="shared" si="97"/>
        <v>554844662</v>
      </c>
      <c r="DG212" s="54">
        <f>'[2]Plan de Acción-metas'!AV22</f>
        <v>517787590.00000006</v>
      </c>
      <c r="DH212" s="68">
        <f>'[2]Plan de Acción-metas'!AW22</f>
        <v>506260923.34000003</v>
      </c>
      <c r="DI212" s="69">
        <f t="shared" si="98"/>
        <v>0.80528978519593619</v>
      </c>
      <c r="DJ212" s="63">
        <f t="shared" si="99"/>
        <v>0.75150593613933248</v>
      </c>
      <c r="DK212" s="64">
        <f t="shared" si="100"/>
        <v>0.73477637640058058</v>
      </c>
      <c r="DL212" s="25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8"/>
      <c r="ES212" s="8"/>
      <c r="ET212" s="8"/>
      <c r="EU212" s="9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8"/>
      <c r="GB212" s="8"/>
      <c r="GC212" s="8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  <c r="GV212" s="7"/>
      <c r="GW212" s="7"/>
      <c r="GX212" s="7"/>
      <c r="GY212" s="7"/>
      <c r="GZ212" s="7"/>
      <c r="HA212" s="7"/>
      <c r="HB212" s="7"/>
      <c r="HC212" s="7"/>
      <c r="HD212" s="7"/>
      <c r="HE212" s="7"/>
      <c r="HF212" s="7"/>
      <c r="HG212" s="7"/>
      <c r="HH212" s="7"/>
      <c r="HI212" s="7"/>
      <c r="HJ212" s="8"/>
      <c r="HK212" s="8"/>
      <c r="HL212" s="70"/>
      <c r="HM212" s="72" t="str">
        <f>'[1]Plan Indicativo'!BL212</f>
        <v>Secretaría de Desarrollo Social</v>
      </c>
    </row>
    <row r="213" spans="1:221" ht="90">
      <c r="A213" s="18">
        <f>'[1]Plan Indicativo'!A213</f>
        <v>205</v>
      </c>
      <c r="B213" s="4" t="str">
        <f>'[1]Plan Indicativo'!B213</f>
        <v>LE-1</v>
      </c>
      <c r="C213" s="5" t="str">
        <f>'[1]Plan Indicativo'!C213</f>
        <v>Territorio seguro que integra</v>
      </c>
      <c r="D213" s="5" t="str">
        <f>'[1]Plan Indicativo'!D213</f>
        <v>Inclusión social y reconciliación</v>
      </c>
      <c r="E213" s="4">
        <f>'[1]Plan Indicativo'!E213</f>
        <v>41</v>
      </c>
      <c r="F213" s="6" t="str">
        <f>'[1]Plan Indicativo'!F213</f>
        <v>Disminuir la Pobreza multidimensional 10,2%</v>
      </c>
      <c r="G213" s="6" t="str">
        <f>'[1]Plan Indicativo'!G213</f>
        <v>Disminuir la Pobreza multidimensional al 10,2%</v>
      </c>
      <c r="H213" s="4" t="str">
        <f>'[1]Plan Indicativo'!H213</f>
        <v>140010004</v>
      </c>
      <c r="I213" s="6" t="str">
        <f>'[1]Plan Indicativo'!I213</f>
        <v>Índice de pobreza multidimensional - IPM</v>
      </c>
      <c r="J213" s="4">
        <f>'[1]Plan Indicativo'!J213</f>
        <v>45336</v>
      </c>
      <c r="K213" s="4">
        <f>'[1]Plan Indicativo'!K213</f>
        <v>10.199999999999999</v>
      </c>
      <c r="L213" s="4" t="str">
        <f>'[1]Plan Indicativo'!L213</f>
        <v>4104</v>
      </c>
      <c r="M213" s="5" t="str">
        <f>'[1]Plan Indicativo'!M213</f>
        <v>Atención integral de población en situación permanente de desprotección social y/o familiar (4104)</v>
      </c>
      <c r="N213" s="4" t="str">
        <f>'[1]Plan Indicativo'!N213</f>
        <v>4104027</v>
      </c>
      <c r="O213" s="6" t="str">
        <f>'[1]Plan Indicativo'!O213</f>
        <v>Mantener el servicio de atención a 500 personas en habitanza de calle bajo servicios integrales que promueven su inclusión y mejoramiento de su calidad de vida, garantizando la promoción de los derechos</v>
      </c>
      <c r="P213" s="4">
        <f>'[1]Plan Indicativo'!P213</f>
        <v>410402700</v>
      </c>
      <c r="Q213" s="6" t="str">
        <f>'[1]Plan Indicativo'!Q213</f>
        <v>Personas atendidas con servicios integrales 
  (410402700)</v>
      </c>
      <c r="R213" s="4" t="str">
        <f>'[1]Plan Indicativo'!AC213</f>
        <v>No Acumulativa</v>
      </c>
      <c r="S213" s="4">
        <f>'[1]Plan Indicativo'!AD213</f>
        <v>10</v>
      </c>
      <c r="T213" s="7">
        <f>'[1]Plan Indicativo'!R213</f>
        <v>284</v>
      </c>
      <c r="U213" s="4" t="str">
        <f>'[1]Plan Indicativo'!S213</f>
        <v xml:space="preserve">Número </v>
      </c>
      <c r="V213" s="20">
        <f>'[1]Plan Indicativo'!T213</f>
        <v>500</v>
      </c>
      <c r="W213" s="116">
        <f>'[1]Plan Indicativo'!U213</f>
        <v>500</v>
      </c>
      <c r="X213" s="158">
        <f>'[1]Plan Indicativo'!V213</f>
        <v>0.25</v>
      </c>
      <c r="Y213" s="189">
        <f>'[1]Plan Indicativo'!W213</f>
        <v>500</v>
      </c>
      <c r="Z213" s="158">
        <f>'[1]Plan Indicativo'!X213</f>
        <v>0.25</v>
      </c>
      <c r="AA213" s="113">
        <f>'[1]Plan Indicativo'!Y213</f>
        <v>500</v>
      </c>
      <c r="AB213" s="158">
        <f>'[1]Plan Indicativo'!Z213</f>
        <v>0.25</v>
      </c>
      <c r="AC213" s="113">
        <f>'[1]Plan Indicativo'!AA213</f>
        <v>500</v>
      </c>
      <c r="AD213" s="24">
        <f>'[1]Plan Indicativo'!AB213</f>
        <v>0.25</v>
      </c>
      <c r="AE213" s="116">
        <v>500</v>
      </c>
      <c r="AF213" s="113">
        <f>'[2]Plan de Acción-metas'!O23</f>
        <v>893</v>
      </c>
      <c r="AG213" s="113"/>
      <c r="AH213" s="259"/>
      <c r="AI213" s="11">
        <f t="shared" si="78"/>
        <v>1</v>
      </c>
      <c r="AJ213" s="99">
        <f t="shared" si="82"/>
        <v>1</v>
      </c>
      <c r="AK213" s="11">
        <f t="shared" si="86"/>
        <v>1.786</v>
      </c>
      <c r="AL213" s="75">
        <f t="shared" si="83"/>
        <v>1</v>
      </c>
      <c r="AM213" s="11">
        <f t="shared" si="87"/>
        <v>0</v>
      </c>
      <c r="AN213" s="75">
        <f t="shared" si="84"/>
        <v>0</v>
      </c>
      <c r="AO213" s="11">
        <f t="shared" si="88"/>
        <v>0</v>
      </c>
      <c r="AP213" s="75">
        <f t="shared" si="85"/>
        <v>0</v>
      </c>
      <c r="AQ213" s="12">
        <f t="shared" si="89"/>
        <v>0.5</v>
      </c>
      <c r="AR213" s="11">
        <f>+AVERAGE(AJ213,AL213,AN213,AP213)</f>
        <v>0.5</v>
      </c>
      <c r="AS213" s="100">
        <f t="shared" si="90"/>
        <v>0.5</v>
      </c>
      <c r="AT213" s="25">
        <v>1510413137.21</v>
      </c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20"/>
      <c r="BH213" s="48">
        <f t="shared" si="91"/>
        <v>1510413137.21</v>
      </c>
      <c r="BI213" s="23">
        <v>1429324862.97</v>
      </c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20"/>
      <c r="BW213" s="53">
        <f t="shared" si="92"/>
        <v>1429324862.97</v>
      </c>
      <c r="BX213" s="54">
        <v>1372062363.96</v>
      </c>
      <c r="BY213" s="55">
        <v>1372062363.96</v>
      </c>
      <c r="BZ213" s="62">
        <f t="shared" si="93"/>
        <v>0.94631384470755842</v>
      </c>
      <c r="CA213" s="63">
        <f t="shared" si="94"/>
        <v>0.90840203263488672</v>
      </c>
      <c r="CB213" s="64">
        <f t="shared" si="95"/>
        <v>0.90840203263488672</v>
      </c>
      <c r="CC213" s="23">
        <f>'[2]Plan de Acción-metas'!R23</f>
        <v>1800000000</v>
      </c>
      <c r="CD213" s="7">
        <f>'[2]Plan de Acción-metas'!S23</f>
        <v>0</v>
      </c>
      <c r="CE213" s="7">
        <f>'[2]Plan de Acción-metas'!T23</f>
        <v>0</v>
      </c>
      <c r="CF213" s="7">
        <f>'[2]Plan de Acción-metas'!U23</f>
        <v>0</v>
      </c>
      <c r="CG213" s="7">
        <f>'[2]Plan de Acción-metas'!V23</f>
        <v>0</v>
      </c>
      <c r="CH213" s="7">
        <f>'[2]Plan de Acción-metas'!W23</f>
        <v>0</v>
      </c>
      <c r="CI213" s="7">
        <f>'[2]Plan de Acción-metas'!X23</f>
        <v>0</v>
      </c>
      <c r="CJ213" s="7">
        <f>'[2]Plan de Acción-metas'!Y23</f>
        <v>0</v>
      </c>
      <c r="CK213" s="7">
        <f>'[2]Plan de Acción-metas'!Z23</f>
        <v>0</v>
      </c>
      <c r="CL213" s="7">
        <f>'[2]Plan de Acción-metas'!AA23</f>
        <v>0</v>
      </c>
      <c r="CM213" s="7">
        <f>'[2]Plan de Acción-metas'!AB23</f>
        <v>0</v>
      </c>
      <c r="CN213" s="7">
        <f>'[2]Plan de Acción-metas'!AC23</f>
        <v>0</v>
      </c>
      <c r="CO213" s="7">
        <f>'[2]Plan de Acción-metas'!AD23</f>
        <v>0</v>
      </c>
      <c r="CP213" s="20">
        <f>'[2]Plan de Acción-metas'!AE23</f>
        <v>0</v>
      </c>
      <c r="CQ213" s="48">
        <f t="shared" si="96"/>
        <v>1800000000</v>
      </c>
      <c r="CR213" s="23">
        <f>'[2]Plan de Acción-metas'!AG23</f>
        <v>1670422111.28</v>
      </c>
      <c r="CS213" s="7">
        <f>'[2]Plan de Acción-metas'!AH23</f>
        <v>0</v>
      </c>
      <c r="CT213" s="7">
        <f>'[2]Plan de Acción-metas'!AI23</f>
        <v>0</v>
      </c>
      <c r="CU213" s="7">
        <f>'[2]Plan de Acción-metas'!AJ23</f>
        <v>0</v>
      </c>
      <c r="CV213" s="7">
        <f>'[2]Plan de Acción-metas'!AK23</f>
        <v>0</v>
      </c>
      <c r="CW213" s="7">
        <f>'[2]Plan de Acción-metas'!AL23</f>
        <v>0</v>
      </c>
      <c r="CX213" s="7">
        <f>'[2]Plan de Acción-metas'!AM23</f>
        <v>0</v>
      </c>
      <c r="CY213" s="7">
        <f>'[2]Plan de Acción-metas'!AN23</f>
        <v>0</v>
      </c>
      <c r="CZ213" s="7">
        <f>'[2]Plan de Acción-metas'!AO23</f>
        <v>0</v>
      </c>
      <c r="DA213" s="7">
        <f>'[2]Plan de Acción-metas'!AP23</f>
        <v>0</v>
      </c>
      <c r="DB213" s="7">
        <f>'[2]Plan de Acción-metas'!AQ23</f>
        <v>0</v>
      </c>
      <c r="DC213" s="7">
        <f>'[2]Plan de Acción-metas'!AR23</f>
        <v>0</v>
      </c>
      <c r="DD213" s="7">
        <f>'[2]Plan de Acción-metas'!AS23</f>
        <v>0</v>
      </c>
      <c r="DE213" s="20">
        <f>'[2]Plan de Acción-metas'!AT23</f>
        <v>0</v>
      </c>
      <c r="DF213" s="53">
        <f t="shared" si="97"/>
        <v>1670422111.28</v>
      </c>
      <c r="DG213" s="54">
        <f>'[2]Plan de Acción-metas'!AV23</f>
        <v>1518177690.53</v>
      </c>
      <c r="DH213" s="68">
        <f>'[2]Plan de Acción-metas'!AW23</f>
        <v>1518177690.53</v>
      </c>
      <c r="DI213" s="69">
        <f t="shared" si="98"/>
        <v>0.92801228404444447</v>
      </c>
      <c r="DJ213" s="63">
        <f t="shared" si="99"/>
        <v>0.84343205029444446</v>
      </c>
      <c r="DK213" s="64">
        <f t="shared" si="100"/>
        <v>0.84343205029444446</v>
      </c>
      <c r="DL213" s="25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8"/>
      <c r="ES213" s="8"/>
      <c r="ET213" s="8"/>
      <c r="EU213" s="9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8"/>
      <c r="GB213" s="8"/>
      <c r="GC213" s="8"/>
      <c r="GD213" s="7"/>
      <c r="GE213" s="7"/>
      <c r="GF213" s="7"/>
      <c r="GG213" s="7"/>
      <c r="GH213" s="7"/>
      <c r="GI213" s="7"/>
      <c r="GJ213" s="7"/>
      <c r="GK213" s="7"/>
      <c r="GL213" s="7"/>
      <c r="GM213" s="7"/>
      <c r="GN213" s="7"/>
      <c r="GO213" s="7"/>
      <c r="GP213" s="7"/>
      <c r="GQ213" s="7"/>
      <c r="GR213" s="7"/>
      <c r="GS213" s="7"/>
      <c r="GT213" s="7"/>
      <c r="GU213" s="7"/>
      <c r="GV213" s="7"/>
      <c r="GW213" s="7"/>
      <c r="GX213" s="7"/>
      <c r="GY213" s="7"/>
      <c r="GZ213" s="7"/>
      <c r="HA213" s="7"/>
      <c r="HB213" s="7"/>
      <c r="HC213" s="7"/>
      <c r="HD213" s="7"/>
      <c r="HE213" s="7"/>
      <c r="HF213" s="7"/>
      <c r="HG213" s="7"/>
      <c r="HH213" s="7"/>
      <c r="HI213" s="7"/>
      <c r="HJ213" s="8"/>
      <c r="HK213" s="8"/>
      <c r="HL213" s="70"/>
      <c r="HM213" s="72" t="str">
        <f>'[1]Plan Indicativo'!BL213</f>
        <v>Secretaría de Desarrollo Social</v>
      </c>
    </row>
    <row r="214" spans="1:221" ht="135">
      <c r="A214" s="18">
        <f>'[1]Plan Indicativo'!A214</f>
        <v>206</v>
      </c>
      <c r="B214" s="4" t="str">
        <f>'[1]Plan Indicativo'!B214</f>
        <v>LE-1</v>
      </c>
      <c r="C214" s="5" t="str">
        <f>'[1]Plan Indicativo'!C214</f>
        <v>Territorio seguro que integra</v>
      </c>
      <c r="D214" s="5" t="str">
        <f>'[1]Plan Indicativo'!D214</f>
        <v>Inclusión social y reconciliación</v>
      </c>
      <c r="E214" s="4">
        <f>'[1]Plan Indicativo'!E214</f>
        <v>41</v>
      </c>
      <c r="F214" s="6" t="str">
        <f>'[1]Plan Indicativo'!F214</f>
        <v>Disminuir la Pobreza multidimensional 10,2%</v>
      </c>
      <c r="G214" s="6" t="str">
        <f>'[1]Plan Indicativo'!G214</f>
        <v>Aumentar en 1 punto el IMI -índice multidimensional de Integración Socioeconómica- de la población venezolana residente en Bucaramanga</v>
      </c>
      <c r="H214" s="4" t="str">
        <f>'[1]Plan Indicativo'!H214</f>
        <v>020100040</v>
      </c>
      <c r="I214" s="6" t="str">
        <f>'[1]Plan Indicativo'!I214</f>
        <v>IMI: Índice Multidimensional de Integración Socioeconómica de la población venezolana que reside en Bucaramanga</v>
      </c>
      <c r="J214" s="4">
        <f>'[1]Plan Indicativo'!J214</f>
        <v>6</v>
      </c>
      <c r="K214" s="4">
        <f>'[1]Plan Indicativo'!K214</f>
        <v>7</v>
      </c>
      <c r="L214" s="4" t="str">
        <f>'[1]Plan Indicativo'!L214</f>
        <v>4103</v>
      </c>
      <c r="M214" s="5" t="str">
        <f>'[1]Plan Indicativo'!M214</f>
        <v>Inclusión social y productiva para la población en situación de vulnerabilidad (4103)</v>
      </c>
      <c r="N214" s="4" t="str">
        <f>'[1]Plan Indicativo'!N214</f>
        <v>4103052</v>
      </c>
      <c r="O214" s="6" t="str">
        <f>'[1]Plan Indicativo'!O214</f>
        <v>Beneficiar a 25.000 personas con la oferta social y acceso a servicios que contiene la estrategia de apoyo integral para la implementación de mecanismos de articulación para la garantía de derechos en temas de e inclusión laboral, cohesión social, prevención de la discriminación y la xenofobia, en población migrante, retornada, refugiada y de acogida</v>
      </c>
      <c r="P214" s="4">
        <f>'[1]Plan Indicativo'!P214</f>
        <v>410305200</v>
      </c>
      <c r="Q214" s="6" t="str">
        <f>'[1]Plan Indicativo'!Q214</f>
        <v>Beneficiarios potenciales para quienes se gestiona la oferta social
  (410305200)</v>
      </c>
      <c r="R214" s="4" t="str">
        <f>'[1]Plan Indicativo'!AC214</f>
        <v>Acumulativa</v>
      </c>
      <c r="S214" s="4">
        <f>'[1]Plan Indicativo'!AD214</f>
        <v>10</v>
      </c>
      <c r="T214" s="7">
        <f>'[1]Plan Indicativo'!R214</f>
        <v>15036</v>
      </c>
      <c r="U214" s="4" t="str">
        <f>'[1]Plan Indicativo'!S214</f>
        <v xml:space="preserve">Número </v>
      </c>
      <c r="V214" s="20">
        <f>'[1]Plan Indicativo'!T214</f>
        <v>25000</v>
      </c>
      <c r="W214" s="116">
        <f>'[1]Plan Indicativo'!U214</f>
        <v>6250</v>
      </c>
      <c r="X214" s="158">
        <f>'[1]Plan Indicativo'!V214</f>
        <v>0.25</v>
      </c>
      <c r="Y214" s="189">
        <f>'[1]Plan Indicativo'!W214</f>
        <v>6250</v>
      </c>
      <c r="Z214" s="158">
        <f>'[1]Plan Indicativo'!X214</f>
        <v>0.25</v>
      </c>
      <c r="AA214" s="113">
        <f>'[1]Plan Indicativo'!Y214</f>
        <v>6250</v>
      </c>
      <c r="AB214" s="158">
        <f>'[1]Plan Indicativo'!Z214</f>
        <v>0.25</v>
      </c>
      <c r="AC214" s="113">
        <f>'[1]Plan Indicativo'!AA214</f>
        <v>6250</v>
      </c>
      <c r="AD214" s="24">
        <f>'[1]Plan Indicativo'!AB214</f>
        <v>0.25</v>
      </c>
      <c r="AE214" s="116">
        <v>6775</v>
      </c>
      <c r="AF214" s="113">
        <f>'[2]Plan de Acción-metas'!O24</f>
        <v>9085</v>
      </c>
      <c r="AG214" s="113"/>
      <c r="AH214" s="259"/>
      <c r="AI214" s="11">
        <f t="shared" si="78"/>
        <v>1.0840000000000001</v>
      </c>
      <c r="AJ214" s="99">
        <f t="shared" si="82"/>
        <v>1</v>
      </c>
      <c r="AK214" s="11">
        <f t="shared" si="86"/>
        <v>1.4536</v>
      </c>
      <c r="AL214" s="75">
        <f t="shared" si="83"/>
        <v>1</v>
      </c>
      <c r="AM214" s="11">
        <f t="shared" si="87"/>
        <v>0</v>
      </c>
      <c r="AN214" s="75">
        <f t="shared" si="84"/>
        <v>0</v>
      </c>
      <c r="AO214" s="11">
        <f t="shared" si="88"/>
        <v>0</v>
      </c>
      <c r="AP214" s="75">
        <f t="shared" si="85"/>
        <v>0</v>
      </c>
      <c r="AQ214" s="12">
        <f t="shared" si="89"/>
        <v>0.63439999999999996</v>
      </c>
      <c r="AR214" s="11">
        <f>+SUM(AE214:AH214)/V214</f>
        <v>0.63439999999999996</v>
      </c>
      <c r="AS214" s="100">
        <f t="shared" si="90"/>
        <v>0.63439999999999996</v>
      </c>
      <c r="AT214" s="25">
        <v>122633334</v>
      </c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20"/>
      <c r="BH214" s="48">
        <f t="shared" si="91"/>
        <v>122633334</v>
      </c>
      <c r="BI214" s="23">
        <v>16100000</v>
      </c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20"/>
      <c r="BW214" s="53">
        <f t="shared" si="92"/>
        <v>16100000</v>
      </c>
      <c r="BX214" s="54">
        <v>16100000</v>
      </c>
      <c r="BY214" s="55">
        <v>16100000</v>
      </c>
      <c r="BZ214" s="62">
        <f t="shared" si="93"/>
        <v>0.13128567474158373</v>
      </c>
      <c r="CA214" s="63">
        <f t="shared" si="94"/>
        <v>0.13128567474158373</v>
      </c>
      <c r="CB214" s="64">
        <f t="shared" si="95"/>
        <v>0.13128567474158373</v>
      </c>
      <c r="CC214" s="23">
        <f>'[2]Plan de Acción-metas'!R24</f>
        <v>60000000</v>
      </c>
      <c r="CD214" s="7">
        <f>'[2]Plan de Acción-metas'!S24</f>
        <v>0</v>
      </c>
      <c r="CE214" s="7">
        <f>'[2]Plan de Acción-metas'!T24</f>
        <v>0</v>
      </c>
      <c r="CF214" s="7">
        <f>'[2]Plan de Acción-metas'!U24</f>
        <v>0</v>
      </c>
      <c r="CG214" s="7">
        <f>'[2]Plan de Acción-metas'!V24</f>
        <v>0</v>
      </c>
      <c r="CH214" s="7">
        <f>'[2]Plan de Acción-metas'!W24</f>
        <v>0</v>
      </c>
      <c r="CI214" s="7">
        <f>'[2]Plan de Acción-metas'!X24</f>
        <v>0</v>
      </c>
      <c r="CJ214" s="7">
        <f>'[2]Plan de Acción-metas'!Y24</f>
        <v>0</v>
      </c>
      <c r="CK214" s="7">
        <f>'[2]Plan de Acción-metas'!Z24</f>
        <v>0</v>
      </c>
      <c r="CL214" s="7">
        <f>'[2]Plan de Acción-metas'!AA24</f>
        <v>0</v>
      </c>
      <c r="CM214" s="7">
        <f>'[2]Plan de Acción-metas'!AB24</f>
        <v>0</v>
      </c>
      <c r="CN214" s="7">
        <f>'[2]Plan de Acción-metas'!AC24</f>
        <v>0</v>
      </c>
      <c r="CO214" s="7">
        <f>'[2]Plan de Acción-metas'!AD24</f>
        <v>0</v>
      </c>
      <c r="CP214" s="20">
        <f>'[2]Plan de Acción-metas'!AE24</f>
        <v>15000000</v>
      </c>
      <c r="CQ214" s="48">
        <f t="shared" si="96"/>
        <v>75000000</v>
      </c>
      <c r="CR214" s="23">
        <f>'[2]Plan de Acción-metas'!AG24</f>
        <v>55600000</v>
      </c>
      <c r="CS214" s="7">
        <f>'[2]Plan de Acción-metas'!AH24</f>
        <v>0</v>
      </c>
      <c r="CT214" s="7">
        <f>'[2]Plan de Acción-metas'!AI24</f>
        <v>0</v>
      </c>
      <c r="CU214" s="7">
        <f>'[2]Plan de Acción-metas'!AJ24</f>
        <v>0</v>
      </c>
      <c r="CV214" s="7">
        <f>'[2]Plan de Acción-metas'!AK24</f>
        <v>0</v>
      </c>
      <c r="CW214" s="7">
        <f>'[2]Plan de Acción-metas'!AL24</f>
        <v>0</v>
      </c>
      <c r="CX214" s="7">
        <f>'[2]Plan de Acción-metas'!AM24</f>
        <v>0</v>
      </c>
      <c r="CY214" s="7">
        <f>'[2]Plan de Acción-metas'!AN24</f>
        <v>0</v>
      </c>
      <c r="CZ214" s="7">
        <f>'[2]Plan de Acción-metas'!AO24</f>
        <v>0</v>
      </c>
      <c r="DA214" s="7">
        <f>'[2]Plan de Acción-metas'!AP24</f>
        <v>0</v>
      </c>
      <c r="DB214" s="7">
        <f>'[2]Plan de Acción-metas'!AQ24</f>
        <v>0</v>
      </c>
      <c r="DC214" s="7">
        <f>'[2]Plan de Acción-metas'!AR24</f>
        <v>0</v>
      </c>
      <c r="DD214" s="7">
        <f>'[2]Plan de Acción-metas'!AS24</f>
        <v>0</v>
      </c>
      <c r="DE214" s="20">
        <f>'[2]Plan de Acción-metas'!AT24</f>
        <v>13466666.67</v>
      </c>
      <c r="DF214" s="53">
        <f t="shared" si="97"/>
        <v>69066666.670000002</v>
      </c>
      <c r="DG214" s="54">
        <f>'[2]Plan de Acción-metas'!AV24</f>
        <v>69066666.670000002</v>
      </c>
      <c r="DH214" s="68">
        <f>'[2]Plan de Acción-metas'!AW24</f>
        <v>69066666.670000002</v>
      </c>
      <c r="DI214" s="69">
        <f t="shared" si="98"/>
        <v>0.92088888893333332</v>
      </c>
      <c r="DJ214" s="63">
        <f t="shared" si="99"/>
        <v>0.92088888893333332</v>
      </c>
      <c r="DK214" s="64">
        <f t="shared" si="100"/>
        <v>0.92088888893333332</v>
      </c>
      <c r="DL214" s="25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8"/>
      <c r="ES214" s="8"/>
      <c r="ET214" s="8"/>
      <c r="EU214" s="9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8"/>
      <c r="GB214" s="8"/>
      <c r="GC214" s="8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/>
      <c r="GS214" s="7"/>
      <c r="GT214" s="7"/>
      <c r="GU214" s="7"/>
      <c r="GV214" s="7"/>
      <c r="GW214" s="7"/>
      <c r="GX214" s="7"/>
      <c r="GY214" s="7"/>
      <c r="GZ214" s="7"/>
      <c r="HA214" s="7"/>
      <c r="HB214" s="7"/>
      <c r="HC214" s="7"/>
      <c r="HD214" s="7"/>
      <c r="HE214" s="7"/>
      <c r="HF214" s="7"/>
      <c r="HG214" s="7"/>
      <c r="HH214" s="7"/>
      <c r="HI214" s="7"/>
      <c r="HJ214" s="8"/>
      <c r="HK214" s="8"/>
      <c r="HL214" s="70"/>
      <c r="HM214" s="72" t="str">
        <f>'[1]Plan Indicativo'!BL214</f>
        <v>Secretaría de Desarrollo Social</v>
      </c>
    </row>
    <row r="215" spans="1:221" ht="90">
      <c r="A215" s="18">
        <f>'[1]Plan Indicativo'!A215</f>
        <v>207</v>
      </c>
      <c r="B215" s="4" t="str">
        <f>'[1]Plan Indicativo'!B215</f>
        <v>LE-1</v>
      </c>
      <c r="C215" s="5" t="str">
        <f>'[1]Plan Indicativo'!C215</f>
        <v>Territorio seguro que integra</v>
      </c>
      <c r="D215" s="5" t="str">
        <f>'[1]Plan Indicativo'!D215</f>
        <v>Inclusión social y reconciliación</v>
      </c>
      <c r="E215" s="4">
        <f>'[1]Plan Indicativo'!E215</f>
        <v>41</v>
      </c>
      <c r="F215" s="6" t="str">
        <f>'[1]Plan Indicativo'!F215</f>
        <v>Disminuir la Pobreza multidimensional 10,2%</v>
      </c>
      <c r="G215" s="6" t="str">
        <f>'[1]Plan Indicativo'!G215</f>
        <v>Disminuir 10% la tasa  de violencia contra las mujeres</v>
      </c>
      <c r="H215" s="4" t="str">
        <f>'[1]Plan Indicativo'!H215</f>
        <v>000000111</v>
      </c>
      <c r="I215" s="6" t="str">
        <f>'[1]Plan Indicativo'!I215</f>
        <v>Tasa de violencia contra mujeres</v>
      </c>
      <c r="J215" s="4">
        <f>'[1]Plan Indicativo'!J215</f>
        <v>821</v>
      </c>
      <c r="K215" s="4">
        <f>'[1]Plan Indicativo'!K215</f>
        <v>738</v>
      </c>
      <c r="L215" s="4" t="str">
        <f>'[1]Plan Indicativo'!L215</f>
        <v>4103</v>
      </c>
      <c r="M215" s="5" t="str">
        <f>'[1]Plan Indicativo'!M215</f>
        <v>Inclusión social y productiva para la población en situación de vulnerabilidad (4103)</v>
      </c>
      <c r="N215" s="4" t="str">
        <f>'[1]Plan Indicativo'!N215</f>
        <v>4103052</v>
      </c>
      <c r="O215" s="6" t="str">
        <f>'[1]Plan Indicativo'!O215</f>
        <v>Beneficiar a 4.800 mujeres con estrategias comunitarias preventivas que integren componentes psicosocial, jurídico y vocacional en el marco de la
oferta institucional del Centro Integral de la mujer.</v>
      </c>
      <c r="P215" s="4">
        <f>'[1]Plan Indicativo'!P215</f>
        <v>410305200</v>
      </c>
      <c r="Q215" s="6" t="str">
        <f>'[1]Plan Indicativo'!Q215</f>
        <v>Beneficiarios potenciales para quienes se gestiona la oferta social
  (410305200)</v>
      </c>
      <c r="R215" s="4" t="str">
        <f>'[1]Plan Indicativo'!AC215</f>
        <v>Acumulativa</v>
      </c>
      <c r="S215" s="4" t="str">
        <f>'[1]Plan Indicativo'!AD215</f>
        <v>5
10</v>
      </c>
      <c r="T215" s="7">
        <f>'[1]Plan Indicativo'!R215</f>
        <v>2400</v>
      </c>
      <c r="U215" s="4" t="str">
        <f>'[1]Plan Indicativo'!S215</f>
        <v xml:space="preserve">Número </v>
      </c>
      <c r="V215" s="20">
        <f>'[1]Plan Indicativo'!T215</f>
        <v>4800</v>
      </c>
      <c r="W215" s="116">
        <f>'[1]Plan Indicativo'!U215</f>
        <v>1200</v>
      </c>
      <c r="X215" s="158">
        <f>'[1]Plan Indicativo'!V215</f>
        <v>0.25</v>
      </c>
      <c r="Y215" s="189">
        <f>'[1]Plan Indicativo'!W215</f>
        <v>1200</v>
      </c>
      <c r="Z215" s="158">
        <f>'[1]Plan Indicativo'!X215</f>
        <v>0.25</v>
      </c>
      <c r="AA215" s="113">
        <f>'[1]Plan Indicativo'!Y215</f>
        <v>1200</v>
      </c>
      <c r="AB215" s="158">
        <f>'[1]Plan Indicativo'!Z215</f>
        <v>0.25</v>
      </c>
      <c r="AC215" s="113">
        <f>'[1]Plan Indicativo'!AA215</f>
        <v>1200</v>
      </c>
      <c r="AD215" s="24">
        <f>'[1]Plan Indicativo'!AB215</f>
        <v>0.25</v>
      </c>
      <c r="AE215" s="116">
        <v>3479</v>
      </c>
      <c r="AF215" s="113">
        <f>'[2]Plan de Acción-metas'!O25</f>
        <v>6320</v>
      </c>
      <c r="AG215" s="113"/>
      <c r="AH215" s="259"/>
      <c r="AI215" s="11">
        <f t="shared" si="78"/>
        <v>2.8991666666666664</v>
      </c>
      <c r="AJ215" s="99">
        <f t="shared" si="82"/>
        <v>1</v>
      </c>
      <c r="AK215" s="11">
        <f t="shared" si="86"/>
        <v>5.2666666666666666</v>
      </c>
      <c r="AL215" s="75">
        <f t="shared" si="83"/>
        <v>1</v>
      </c>
      <c r="AM215" s="11">
        <f t="shared" si="87"/>
        <v>0</v>
      </c>
      <c r="AN215" s="75">
        <f t="shared" si="84"/>
        <v>0</v>
      </c>
      <c r="AO215" s="11">
        <f t="shared" si="88"/>
        <v>0</v>
      </c>
      <c r="AP215" s="75">
        <f t="shared" si="85"/>
        <v>0</v>
      </c>
      <c r="AQ215" s="12">
        <f t="shared" si="89"/>
        <v>1</v>
      </c>
      <c r="AR215" s="11">
        <f>+SUM(AE215:AH215)/V215</f>
        <v>2.0414583333333334</v>
      </c>
      <c r="AS215" s="100">
        <f t="shared" si="90"/>
        <v>1</v>
      </c>
      <c r="AT215" s="25">
        <v>323853801.01999998</v>
      </c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20"/>
      <c r="BH215" s="48">
        <f t="shared" si="91"/>
        <v>323853801.01999998</v>
      </c>
      <c r="BI215" s="23">
        <v>305667072</v>
      </c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20"/>
      <c r="BW215" s="53">
        <f t="shared" si="92"/>
        <v>305667072</v>
      </c>
      <c r="BX215" s="54">
        <v>256660464.06</v>
      </c>
      <c r="BY215" s="55">
        <v>256660464.06</v>
      </c>
      <c r="BZ215" s="62">
        <f t="shared" si="93"/>
        <v>0.94384278040671554</v>
      </c>
      <c r="CA215" s="63">
        <f t="shared" si="94"/>
        <v>0.79251953582644419</v>
      </c>
      <c r="CB215" s="64">
        <f t="shared" si="95"/>
        <v>0.79251953582644419</v>
      </c>
      <c r="CC215" s="23">
        <f>'[2]Plan de Acción-metas'!R25</f>
        <v>203400000</v>
      </c>
      <c r="CD215" s="7">
        <f>'[2]Plan de Acción-metas'!S25</f>
        <v>0</v>
      </c>
      <c r="CE215" s="7">
        <f>'[2]Plan de Acción-metas'!T25</f>
        <v>0</v>
      </c>
      <c r="CF215" s="7">
        <f>'[2]Plan de Acción-metas'!U25</f>
        <v>0</v>
      </c>
      <c r="CG215" s="7">
        <f>'[2]Plan de Acción-metas'!V25</f>
        <v>0</v>
      </c>
      <c r="CH215" s="7">
        <f>'[2]Plan de Acción-metas'!W25</f>
        <v>0</v>
      </c>
      <c r="CI215" s="7">
        <f>'[2]Plan de Acción-metas'!X25</f>
        <v>0</v>
      </c>
      <c r="CJ215" s="7">
        <f>'[2]Plan de Acción-metas'!Y25</f>
        <v>0</v>
      </c>
      <c r="CK215" s="7">
        <f>'[2]Plan de Acción-metas'!Z25</f>
        <v>0</v>
      </c>
      <c r="CL215" s="7">
        <f>'[2]Plan de Acción-metas'!AA25</f>
        <v>0</v>
      </c>
      <c r="CM215" s="7">
        <f>'[2]Plan de Acción-metas'!AB25</f>
        <v>0</v>
      </c>
      <c r="CN215" s="7">
        <f>'[2]Plan de Acción-metas'!AC25</f>
        <v>0</v>
      </c>
      <c r="CO215" s="7">
        <f>'[2]Plan de Acción-metas'!AD25</f>
        <v>0</v>
      </c>
      <c r="CP215" s="20">
        <f>'[2]Plan de Acción-metas'!AE25</f>
        <v>100000000</v>
      </c>
      <c r="CQ215" s="48">
        <f t="shared" si="96"/>
        <v>303400000</v>
      </c>
      <c r="CR215" s="23">
        <f>'[2]Plan de Acción-metas'!AG25</f>
        <v>181800000</v>
      </c>
      <c r="CS215" s="7">
        <f>'[2]Plan de Acción-metas'!AH25</f>
        <v>0</v>
      </c>
      <c r="CT215" s="7">
        <f>'[2]Plan de Acción-metas'!AI25</f>
        <v>0</v>
      </c>
      <c r="CU215" s="7">
        <f>'[2]Plan de Acción-metas'!AJ25</f>
        <v>0</v>
      </c>
      <c r="CV215" s="7">
        <f>'[2]Plan de Acción-metas'!AK25</f>
        <v>0</v>
      </c>
      <c r="CW215" s="7">
        <f>'[2]Plan de Acción-metas'!AL25</f>
        <v>0</v>
      </c>
      <c r="CX215" s="7">
        <f>'[2]Plan de Acción-metas'!AM25</f>
        <v>0</v>
      </c>
      <c r="CY215" s="7">
        <f>'[2]Plan de Acción-metas'!AN25</f>
        <v>0</v>
      </c>
      <c r="CZ215" s="7">
        <f>'[2]Plan de Acción-metas'!AO25</f>
        <v>0</v>
      </c>
      <c r="DA215" s="7">
        <f>'[2]Plan de Acción-metas'!AP25</f>
        <v>0</v>
      </c>
      <c r="DB215" s="7">
        <f>'[2]Plan de Acción-metas'!AQ25</f>
        <v>0</v>
      </c>
      <c r="DC215" s="7">
        <f>'[2]Plan de Acción-metas'!AR25</f>
        <v>0</v>
      </c>
      <c r="DD215" s="7">
        <f>'[2]Plan de Acción-metas'!AS25</f>
        <v>0</v>
      </c>
      <c r="DE215" s="20">
        <f>'[2]Plan de Acción-metas'!AT25</f>
        <v>65500000.009999998</v>
      </c>
      <c r="DF215" s="53">
        <f t="shared" si="97"/>
        <v>247300000.00999999</v>
      </c>
      <c r="DG215" s="54">
        <f>'[2]Plan de Acción-metas'!AV25</f>
        <v>247300000.01000002</v>
      </c>
      <c r="DH215" s="68">
        <f>'[2]Plan de Acción-metas'!AW25</f>
        <v>247300000.01000002</v>
      </c>
      <c r="DI215" s="69">
        <f t="shared" si="98"/>
        <v>0.81509558342122612</v>
      </c>
      <c r="DJ215" s="63">
        <f t="shared" si="99"/>
        <v>0.81509558342122612</v>
      </c>
      <c r="DK215" s="64">
        <f t="shared" si="100"/>
        <v>0.81509558342122612</v>
      </c>
      <c r="DL215" s="25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8"/>
      <c r="ES215" s="8"/>
      <c r="ET215" s="8"/>
      <c r="EU215" s="9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8"/>
      <c r="GB215" s="8"/>
      <c r="GC215" s="8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8"/>
      <c r="HK215" s="8"/>
      <c r="HL215" s="70"/>
      <c r="HM215" s="72" t="str">
        <f>'[1]Plan Indicativo'!BL215</f>
        <v>Secretaría de Desarrollo Social</v>
      </c>
    </row>
    <row r="216" spans="1:221" ht="120">
      <c r="A216" s="18">
        <f>'[1]Plan Indicativo'!A216</f>
        <v>208</v>
      </c>
      <c r="B216" s="4" t="str">
        <f>'[1]Plan Indicativo'!B216</f>
        <v>LE-1</v>
      </c>
      <c r="C216" s="5" t="str">
        <f>'[1]Plan Indicativo'!C216</f>
        <v>Territorio seguro que integra</v>
      </c>
      <c r="D216" s="5" t="str">
        <f>'[1]Plan Indicativo'!D216</f>
        <v>Gobierno territorial</v>
      </c>
      <c r="E216" s="4">
        <f>'[1]Plan Indicativo'!E216</f>
        <v>45</v>
      </c>
      <c r="F216" s="6" t="str">
        <f>'[1]Plan Indicativo'!F216</f>
        <v>Disminuir la Pobreza multidimensional 10,2%</v>
      </c>
      <c r="G216" s="6" t="str">
        <f>'[1]Plan Indicativo'!G216</f>
        <v>Disminuir 10% la tasa  de violencia contra las mujeres</v>
      </c>
      <c r="H216" s="4" t="str">
        <f>'[1]Plan Indicativo'!H216</f>
        <v>000000111</v>
      </c>
      <c r="I216" s="6" t="str">
        <f>'[1]Plan Indicativo'!I216</f>
        <v>Tasa de violencia contra mujeres</v>
      </c>
      <c r="J216" s="4">
        <f>'[1]Plan Indicativo'!J216</f>
        <v>821</v>
      </c>
      <c r="K216" s="4">
        <f>'[1]Plan Indicativo'!K216</f>
        <v>738</v>
      </c>
      <c r="L216" s="4" t="str">
        <f>'[1]Plan Indicativo'!L216</f>
        <v>4502</v>
      </c>
      <c r="M216" s="5" t="str">
        <f>'[1]Plan Indicativo'!M216</f>
        <v>Fortalecimiento del buen gobierno para el respeto y garantía de los derechos humanos (4502)</v>
      </c>
      <c r="N216" s="4" t="str">
        <f>'[1]Plan Indicativo'!N216</f>
        <v>4502038</v>
      </c>
      <c r="O216" s="6" t="str">
        <f>'[1]Plan Indicativo'!O216</f>
        <v>Formular e implementar una (1) estrategia dirigida a mujeres de la zona rural y urbana del municipio de Bucaramanga para la atención de casos de mujeres víctimas de violencia, la formación en liderazgo, política y derechos humanos, y para potencias la red de mujeres emprendedoras BGA.</v>
      </c>
      <c r="P216" s="4">
        <f>'[1]Plan Indicativo'!P216</f>
        <v>450203800</v>
      </c>
      <c r="Q216" s="6" t="str">
        <f>'[1]Plan Indicativo'!Q216</f>
        <v>Estrategias de
 promoción de la
 garantía de derechos
 implementadas.
 (450203800)</v>
      </c>
      <c r="R216" s="4" t="str">
        <f>'[1]Plan Indicativo'!AC216</f>
        <v>No Acumulativa</v>
      </c>
      <c r="S216" s="4" t="str">
        <f>'[1]Plan Indicativo'!AD216</f>
        <v>5
10</v>
      </c>
      <c r="T216" s="7">
        <f>'[1]Plan Indicativo'!R216</f>
        <v>0</v>
      </c>
      <c r="U216" s="4" t="str">
        <f>'[1]Plan Indicativo'!S216</f>
        <v>Número</v>
      </c>
      <c r="V216" s="20">
        <f>'[1]Plan Indicativo'!T216</f>
        <v>1</v>
      </c>
      <c r="W216" s="116">
        <f>'[1]Plan Indicativo'!U216</f>
        <v>1</v>
      </c>
      <c r="X216" s="158">
        <f>'[1]Plan Indicativo'!V216</f>
        <v>0.25</v>
      </c>
      <c r="Y216" s="189">
        <f>'[1]Plan Indicativo'!W216</f>
        <v>1</v>
      </c>
      <c r="Z216" s="158">
        <f>'[1]Plan Indicativo'!X216</f>
        <v>0.25</v>
      </c>
      <c r="AA216" s="113">
        <f>'[1]Plan Indicativo'!Y216</f>
        <v>1</v>
      </c>
      <c r="AB216" s="158">
        <f>'[1]Plan Indicativo'!Z216</f>
        <v>0.25</v>
      </c>
      <c r="AC216" s="113">
        <f>'[1]Plan Indicativo'!AA216</f>
        <v>1</v>
      </c>
      <c r="AD216" s="24">
        <f>'[1]Plan Indicativo'!AB216</f>
        <v>0.25</v>
      </c>
      <c r="AE216" s="116">
        <v>1</v>
      </c>
      <c r="AF216" s="113">
        <f>'[2]Plan de Acción-metas'!O26</f>
        <v>1</v>
      </c>
      <c r="AG216" s="113"/>
      <c r="AH216" s="259"/>
      <c r="AI216" s="11">
        <f t="shared" si="78"/>
        <v>1</v>
      </c>
      <c r="AJ216" s="99">
        <f t="shared" si="82"/>
        <v>1</v>
      </c>
      <c r="AK216" s="11">
        <f t="shared" si="86"/>
        <v>1</v>
      </c>
      <c r="AL216" s="75">
        <f t="shared" si="83"/>
        <v>1</v>
      </c>
      <c r="AM216" s="11">
        <f t="shared" si="87"/>
        <v>0</v>
      </c>
      <c r="AN216" s="75">
        <f t="shared" si="84"/>
        <v>0</v>
      </c>
      <c r="AO216" s="11">
        <f t="shared" si="88"/>
        <v>0</v>
      </c>
      <c r="AP216" s="75">
        <f t="shared" si="85"/>
        <v>0</v>
      </c>
      <c r="AQ216" s="12">
        <f t="shared" si="89"/>
        <v>0.5</v>
      </c>
      <c r="AR216" s="11">
        <f>+AVERAGE(AJ216,AL216,AN216,AP216)</f>
        <v>0.5</v>
      </c>
      <c r="AS216" s="100">
        <f t="shared" si="90"/>
        <v>0.5</v>
      </c>
      <c r="AT216" s="25">
        <v>489636199</v>
      </c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20"/>
      <c r="BH216" s="48">
        <f t="shared" si="91"/>
        <v>489636199</v>
      </c>
      <c r="BI216" s="23">
        <v>488216198.44999999</v>
      </c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20"/>
      <c r="BW216" s="53">
        <f t="shared" si="92"/>
        <v>488216198.44999999</v>
      </c>
      <c r="BX216" s="54">
        <v>410242024.38999999</v>
      </c>
      <c r="BY216" s="55">
        <v>410242024.38999999</v>
      </c>
      <c r="BZ216" s="62">
        <f t="shared" si="93"/>
        <v>0.99709988650165138</v>
      </c>
      <c r="CA216" s="63">
        <f t="shared" si="94"/>
        <v>0.83785068429958953</v>
      </c>
      <c r="CB216" s="64">
        <f t="shared" si="95"/>
        <v>0.83785068429958953</v>
      </c>
      <c r="CC216" s="23">
        <f>'[2]Plan de Acción-metas'!R26</f>
        <v>568425500</v>
      </c>
      <c r="CD216" s="7">
        <f>'[2]Plan de Acción-metas'!S26</f>
        <v>0</v>
      </c>
      <c r="CE216" s="7">
        <f>'[2]Plan de Acción-metas'!T26</f>
        <v>0</v>
      </c>
      <c r="CF216" s="7">
        <f>'[2]Plan de Acción-metas'!U26</f>
        <v>0</v>
      </c>
      <c r="CG216" s="7">
        <f>'[2]Plan de Acción-metas'!V26</f>
        <v>0</v>
      </c>
      <c r="CH216" s="7">
        <f>'[2]Plan de Acción-metas'!W26</f>
        <v>0</v>
      </c>
      <c r="CI216" s="7">
        <f>'[2]Plan de Acción-metas'!X26</f>
        <v>0</v>
      </c>
      <c r="CJ216" s="7">
        <f>'[2]Plan de Acción-metas'!Y26</f>
        <v>0</v>
      </c>
      <c r="CK216" s="7">
        <f>'[2]Plan de Acción-metas'!Z26</f>
        <v>0</v>
      </c>
      <c r="CL216" s="7">
        <f>'[2]Plan de Acción-metas'!AA26</f>
        <v>0</v>
      </c>
      <c r="CM216" s="7">
        <f>'[2]Plan de Acción-metas'!AB26</f>
        <v>0</v>
      </c>
      <c r="CN216" s="7">
        <f>'[2]Plan de Acción-metas'!AC26</f>
        <v>0</v>
      </c>
      <c r="CO216" s="7">
        <f>'[2]Plan de Acción-metas'!AD26</f>
        <v>0</v>
      </c>
      <c r="CP216" s="20">
        <f>'[2]Plan de Acción-metas'!AE26</f>
        <v>159974500</v>
      </c>
      <c r="CQ216" s="48">
        <f t="shared" si="96"/>
        <v>728400000</v>
      </c>
      <c r="CR216" s="23">
        <f>'[2]Plan de Acción-metas'!AG26</f>
        <v>534378358</v>
      </c>
      <c r="CS216" s="7">
        <f>'[2]Plan de Acción-metas'!AH26</f>
        <v>0</v>
      </c>
      <c r="CT216" s="7">
        <f>'[2]Plan de Acción-metas'!AI26</f>
        <v>0</v>
      </c>
      <c r="CU216" s="7">
        <f>'[2]Plan de Acción-metas'!AJ26</f>
        <v>0</v>
      </c>
      <c r="CV216" s="7">
        <f>'[2]Plan de Acción-metas'!AK26</f>
        <v>0</v>
      </c>
      <c r="CW216" s="7">
        <f>'[2]Plan de Acción-metas'!AL26</f>
        <v>0</v>
      </c>
      <c r="CX216" s="7">
        <f>'[2]Plan de Acción-metas'!AM26</f>
        <v>0</v>
      </c>
      <c r="CY216" s="7">
        <f>'[2]Plan de Acción-metas'!AN26</f>
        <v>0</v>
      </c>
      <c r="CZ216" s="7">
        <f>'[2]Plan de Acción-metas'!AO26</f>
        <v>0</v>
      </c>
      <c r="DA216" s="7">
        <f>'[2]Plan de Acción-metas'!AP26</f>
        <v>0</v>
      </c>
      <c r="DB216" s="7">
        <f>'[2]Plan de Acción-metas'!AQ26</f>
        <v>0</v>
      </c>
      <c r="DC216" s="7">
        <f>'[2]Plan de Acción-metas'!AR26</f>
        <v>0</v>
      </c>
      <c r="DD216" s="7">
        <f>'[2]Plan de Acción-metas'!AS26</f>
        <v>0</v>
      </c>
      <c r="DE216" s="20">
        <f>'[2]Plan de Acción-metas'!AT26</f>
        <v>69300000</v>
      </c>
      <c r="DF216" s="53">
        <f t="shared" si="97"/>
        <v>603678358</v>
      </c>
      <c r="DG216" s="54">
        <f>'[2]Plan de Acción-metas'!AV26</f>
        <v>573182943</v>
      </c>
      <c r="DH216" s="68">
        <f>'[2]Plan de Acción-metas'!AW26</f>
        <v>454446543</v>
      </c>
      <c r="DI216" s="69">
        <f t="shared" si="98"/>
        <v>0.82877314387699064</v>
      </c>
      <c r="DJ216" s="63">
        <f t="shared" si="99"/>
        <v>0.78690684102141684</v>
      </c>
      <c r="DK216" s="64">
        <f t="shared" si="100"/>
        <v>0.62389695634266884</v>
      </c>
      <c r="DL216" s="25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8"/>
      <c r="ES216" s="8"/>
      <c r="ET216" s="8"/>
      <c r="EU216" s="9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8"/>
      <c r="GB216" s="8"/>
      <c r="GC216" s="8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8"/>
      <c r="HK216" s="8"/>
      <c r="HL216" s="70"/>
      <c r="HM216" s="72" t="str">
        <f>'[1]Plan Indicativo'!BL216</f>
        <v>Secretaría de Desarrollo Social</v>
      </c>
    </row>
    <row r="217" spans="1:221" ht="90">
      <c r="A217" s="18">
        <f>'[1]Plan Indicativo'!A217</f>
        <v>209</v>
      </c>
      <c r="B217" s="4" t="str">
        <f>'[1]Plan Indicativo'!B217</f>
        <v>LE-1</v>
      </c>
      <c r="C217" s="5" t="str">
        <f>'[1]Plan Indicativo'!C217</f>
        <v>Territorio seguro que integra</v>
      </c>
      <c r="D217" s="5" t="str">
        <f>'[1]Plan Indicativo'!D217</f>
        <v>Inclusión social y reconciliación</v>
      </c>
      <c r="E217" s="4">
        <f>'[1]Plan Indicativo'!E217</f>
        <v>41</v>
      </c>
      <c r="F217" s="6" t="str">
        <f>'[1]Plan Indicativo'!F217</f>
        <v>Disminuir la Pobreza multidimensional 10,2%</v>
      </c>
      <c r="G217" s="6" t="str">
        <f>'[1]Plan Indicativo'!G217</f>
        <v xml:space="preserve">Aumentar en un 10% los participantes de los servicios sociales correspondientes al Programa de Persona Mayor </v>
      </c>
      <c r="H217" s="4" t="str">
        <f>'[1]Plan Indicativo'!H217</f>
        <v>000000112</v>
      </c>
      <c r="I217" s="6" t="str">
        <f>'[1]Plan Indicativo'!I217</f>
        <v xml:space="preserve">Porcentaje de participantes de los servicios sociales correspondientes al Programa de Persona Mayor </v>
      </c>
      <c r="J217" s="4">
        <f>'[1]Plan Indicativo'!J217</f>
        <v>16120</v>
      </c>
      <c r="K217" s="4">
        <f>'[1]Plan Indicativo'!K217</f>
        <v>17732</v>
      </c>
      <c r="L217" s="4" t="str">
        <f>'[1]Plan Indicativo'!L217</f>
        <v>4103</v>
      </c>
      <c r="M217" s="5" t="str">
        <f>'[1]Plan Indicativo'!M217</f>
        <v>Inclusión social y productiva para la población en situación de vulnerabilidad (4103)</v>
      </c>
      <c r="N217" s="4" t="str">
        <f>'[1]Plan Indicativo'!N217</f>
        <v>4103052</v>
      </c>
      <c r="O217" s="6" t="str">
        <f>'[1]Plan Indicativo'!O217</f>
        <v>Brindar servicio de gestión de oferta social dirigido a 1600 personas a través de la implementación de una (1) estrategia de sistema de apoyo comunitario para la prevención y erradicación del maltrato y/o violencia contra las personas mayores</v>
      </c>
      <c r="P217" s="4">
        <f>'[1]Plan Indicativo'!P217</f>
        <v>410305200</v>
      </c>
      <c r="Q217" s="6" t="str">
        <f>'[1]Plan Indicativo'!Q217</f>
        <v>Beneficiarios potenciales para quienes se gestiona la oferta social
 (410305200)</v>
      </c>
      <c r="R217" s="4" t="str">
        <f>'[1]Plan Indicativo'!AC217</f>
        <v>Acumulativa</v>
      </c>
      <c r="S217" s="4">
        <f>'[1]Plan Indicativo'!AD217</f>
        <v>10</v>
      </c>
      <c r="T217" s="7">
        <f>'[1]Plan Indicativo'!R217</f>
        <v>0</v>
      </c>
      <c r="U217" s="4" t="str">
        <f>'[1]Plan Indicativo'!S217</f>
        <v>Número</v>
      </c>
      <c r="V217" s="20">
        <f>'[1]Plan Indicativo'!T217</f>
        <v>1600</v>
      </c>
      <c r="W217" s="116">
        <f>'[1]Plan Indicativo'!U217</f>
        <v>400</v>
      </c>
      <c r="X217" s="158">
        <f>'[1]Plan Indicativo'!V217</f>
        <v>0.25</v>
      </c>
      <c r="Y217" s="189">
        <f>'[1]Plan Indicativo'!W217</f>
        <v>400</v>
      </c>
      <c r="Z217" s="158">
        <f>'[1]Plan Indicativo'!X217</f>
        <v>0.25</v>
      </c>
      <c r="AA217" s="113">
        <f>'[1]Plan Indicativo'!Y217</f>
        <v>400</v>
      </c>
      <c r="AB217" s="158">
        <f>'[1]Plan Indicativo'!Z217</f>
        <v>0.25</v>
      </c>
      <c r="AC217" s="113">
        <f>'[1]Plan Indicativo'!AA217</f>
        <v>400</v>
      </c>
      <c r="AD217" s="24">
        <f>'[1]Plan Indicativo'!AB217</f>
        <v>0.25</v>
      </c>
      <c r="AE217" s="116">
        <v>436</v>
      </c>
      <c r="AF217" s="113">
        <f>'[2]Plan de Acción-metas'!O27</f>
        <v>649</v>
      </c>
      <c r="AG217" s="113"/>
      <c r="AH217" s="259"/>
      <c r="AI217" s="11">
        <f t="shared" si="78"/>
        <v>1.0900000000000001</v>
      </c>
      <c r="AJ217" s="99">
        <f t="shared" si="82"/>
        <v>1</v>
      </c>
      <c r="AK217" s="11">
        <f t="shared" si="86"/>
        <v>1.6225000000000001</v>
      </c>
      <c r="AL217" s="75">
        <f t="shared" si="83"/>
        <v>1</v>
      </c>
      <c r="AM217" s="11">
        <f t="shared" si="87"/>
        <v>0</v>
      </c>
      <c r="AN217" s="75">
        <f t="shared" si="84"/>
        <v>0</v>
      </c>
      <c r="AO217" s="11">
        <f t="shared" si="88"/>
        <v>0</v>
      </c>
      <c r="AP217" s="75">
        <f t="shared" si="85"/>
        <v>0</v>
      </c>
      <c r="AQ217" s="12">
        <f t="shared" si="89"/>
        <v>0.67812499999999998</v>
      </c>
      <c r="AR217" s="11">
        <f>+SUM(AE217:AH217)/V217</f>
        <v>0.67812499999999998</v>
      </c>
      <c r="AS217" s="100">
        <f t="shared" si="90"/>
        <v>0.67812499999999998</v>
      </c>
      <c r="AT217" s="25">
        <v>180444348.34</v>
      </c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20"/>
      <c r="BH217" s="48">
        <f t="shared" si="91"/>
        <v>180444348.34</v>
      </c>
      <c r="BI217" s="23">
        <v>179211015</v>
      </c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20"/>
      <c r="BW217" s="53">
        <f t="shared" si="92"/>
        <v>179211015</v>
      </c>
      <c r="BX217" s="54">
        <v>60116666.659999996</v>
      </c>
      <c r="BY217" s="55">
        <v>60116666.659999996</v>
      </c>
      <c r="BZ217" s="62">
        <f t="shared" si="93"/>
        <v>0.99316502095329628</v>
      </c>
      <c r="CA217" s="63">
        <f t="shared" si="94"/>
        <v>0.33315904439814276</v>
      </c>
      <c r="CB217" s="64">
        <f t="shared" si="95"/>
        <v>0.33315904439814276</v>
      </c>
      <c r="CC217" s="23">
        <f>'[2]Plan de Acción-metas'!R27</f>
        <v>99216000</v>
      </c>
      <c r="CD217" s="7">
        <f>'[2]Plan de Acción-metas'!S27</f>
        <v>0</v>
      </c>
      <c r="CE217" s="7">
        <f>'[2]Plan de Acción-metas'!T27</f>
        <v>0</v>
      </c>
      <c r="CF217" s="7">
        <f>'[2]Plan de Acción-metas'!U27</f>
        <v>0</v>
      </c>
      <c r="CG217" s="7">
        <f>'[2]Plan de Acción-metas'!V27</f>
        <v>0</v>
      </c>
      <c r="CH217" s="7">
        <f>'[2]Plan de Acción-metas'!W27</f>
        <v>0</v>
      </c>
      <c r="CI217" s="7">
        <f>'[2]Plan de Acción-metas'!X27</f>
        <v>0</v>
      </c>
      <c r="CJ217" s="7">
        <f>'[2]Plan de Acción-metas'!Y27</f>
        <v>0</v>
      </c>
      <c r="CK217" s="7">
        <f>'[2]Plan de Acción-metas'!Z27</f>
        <v>0</v>
      </c>
      <c r="CL217" s="7">
        <f>'[2]Plan de Acción-metas'!AA27</f>
        <v>0</v>
      </c>
      <c r="CM217" s="7">
        <f>'[2]Plan de Acción-metas'!AB27</f>
        <v>0</v>
      </c>
      <c r="CN217" s="7">
        <f>'[2]Plan de Acción-metas'!AC27</f>
        <v>0</v>
      </c>
      <c r="CO217" s="7">
        <f>'[2]Plan de Acción-metas'!AD27</f>
        <v>0</v>
      </c>
      <c r="CP217" s="20">
        <f>'[2]Plan de Acción-metas'!AE27</f>
        <v>173525565</v>
      </c>
      <c r="CQ217" s="48">
        <f t="shared" si="96"/>
        <v>272741565</v>
      </c>
      <c r="CR217" s="23">
        <f>'[2]Plan de Acción-metas'!AG27</f>
        <v>77093333.329999998</v>
      </c>
      <c r="CS217" s="7">
        <f>'[2]Plan de Acción-metas'!AH27</f>
        <v>0</v>
      </c>
      <c r="CT217" s="7">
        <f>'[2]Plan de Acción-metas'!AI27</f>
        <v>0</v>
      </c>
      <c r="CU217" s="7">
        <f>'[2]Plan de Acción-metas'!AJ27</f>
        <v>0</v>
      </c>
      <c r="CV217" s="7">
        <f>'[2]Plan de Acción-metas'!AK27</f>
        <v>0</v>
      </c>
      <c r="CW217" s="7">
        <f>'[2]Plan de Acción-metas'!AL27</f>
        <v>0</v>
      </c>
      <c r="CX217" s="7">
        <f>'[2]Plan de Acción-metas'!AM27</f>
        <v>0</v>
      </c>
      <c r="CY217" s="7">
        <f>'[2]Plan de Acción-metas'!AN27</f>
        <v>0</v>
      </c>
      <c r="CZ217" s="7">
        <f>'[2]Plan de Acción-metas'!AO27</f>
        <v>0</v>
      </c>
      <c r="DA217" s="7">
        <f>'[2]Plan de Acción-metas'!AP27</f>
        <v>0</v>
      </c>
      <c r="DB217" s="7">
        <f>'[2]Plan de Acción-metas'!AQ27</f>
        <v>0</v>
      </c>
      <c r="DC217" s="7">
        <f>'[2]Plan de Acción-metas'!AR27</f>
        <v>0</v>
      </c>
      <c r="DD217" s="7">
        <f>'[2]Plan de Acción-metas'!AS27</f>
        <v>0</v>
      </c>
      <c r="DE217" s="20">
        <f>'[2]Plan de Acción-metas'!AT27</f>
        <v>154660000</v>
      </c>
      <c r="DF217" s="53">
        <f t="shared" si="97"/>
        <v>231753333.32999998</v>
      </c>
      <c r="DG217" s="54">
        <f>'[2]Plan de Acción-metas'!AV27</f>
        <v>231753333.32999998</v>
      </c>
      <c r="DH217" s="68">
        <f>'[2]Plan de Acción-metas'!AW27</f>
        <v>225093333.32999998</v>
      </c>
      <c r="DI217" s="69">
        <f t="shared" si="98"/>
        <v>0.84971769275431119</v>
      </c>
      <c r="DJ217" s="63">
        <f t="shared" si="99"/>
        <v>0.84971769275431119</v>
      </c>
      <c r="DK217" s="64">
        <f t="shared" si="100"/>
        <v>0.8252989724173504</v>
      </c>
      <c r="DL217" s="25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8"/>
      <c r="ES217" s="8"/>
      <c r="ET217" s="8"/>
      <c r="EU217" s="9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8"/>
      <c r="GB217" s="8"/>
      <c r="GC217" s="8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/>
      <c r="GS217" s="7"/>
      <c r="GT217" s="7"/>
      <c r="GU217" s="7"/>
      <c r="GV217" s="7"/>
      <c r="GW217" s="7"/>
      <c r="GX217" s="7"/>
      <c r="GY217" s="7"/>
      <c r="GZ217" s="7"/>
      <c r="HA217" s="7"/>
      <c r="HB217" s="7"/>
      <c r="HC217" s="7"/>
      <c r="HD217" s="7"/>
      <c r="HE217" s="7"/>
      <c r="HF217" s="7"/>
      <c r="HG217" s="7"/>
      <c r="HH217" s="7"/>
      <c r="HI217" s="7"/>
      <c r="HJ217" s="8"/>
      <c r="HK217" s="8"/>
      <c r="HL217" s="70"/>
      <c r="HM217" s="72" t="str">
        <f>'[1]Plan Indicativo'!BL217</f>
        <v>Secretaría de Desarrollo Social</v>
      </c>
    </row>
    <row r="218" spans="1:221" ht="105">
      <c r="A218" s="18">
        <f>'[1]Plan Indicativo'!A218</f>
        <v>210</v>
      </c>
      <c r="B218" s="4" t="str">
        <f>'[1]Plan Indicativo'!B218</f>
        <v>LE-1</v>
      </c>
      <c r="C218" s="5" t="str">
        <f>'[1]Plan Indicativo'!C218</f>
        <v>Territorio seguro que integra</v>
      </c>
      <c r="D218" s="5" t="str">
        <f>'[1]Plan Indicativo'!D218</f>
        <v>Inclusión social y reconciliación</v>
      </c>
      <c r="E218" s="4">
        <f>'[1]Plan Indicativo'!E218</f>
        <v>41</v>
      </c>
      <c r="F218" s="6" t="str">
        <f>'[1]Plan Indicativo'!F218</f>
        <v>Disminuir la Pobreza multidimensional 10,2%</v>
      </c>
      <c r="G218" s="6" t="str">
        <f>'[1]Plan Indicativo'!G218</f>
        <v xml:space="preserve">Aumentar en un 10% los participantes de los servicios sociales correspondientes al Programa de Persona Mayor </v>
      </c>
      <c r="H218" s="4" t="str">
        <f>'[1]Plan Indicativo'!H218</f>
        <v>000000112</v>
      </c>
      <c r="I218" s="6" t="str">
        <f>'[1]Plan Indicativo'!I218</f>
        <v xml:space="preserve">Porcentaje de participantes de los servicios sociales correspondientes al Programa de Persona Mayor </v>
      </c>
      <c r="J218" s="4">
        <f>'[1]Plan Indicativo'!J218</f>
        <v>16120</v>
      </c>
      <c r="K218" s="4">
        <f>'[1]Plan Indicativo'!K218</f>
        <v>17732</v>
      </c>
      <c r="L218" s="4" t="str">
        <f>'[1]Plan Indicativo'!L218</f>
        <v>4104</v>
      </c>
      <c r="M218" s="5" t="str">
        <f>'[1]Plan Indicativo'!M218</f>
        <v>Atención integral de población en situación permanente de desprotección social y/o familiar (4104)</v>
      </c>
      <c r="N218" s="4" t="str">
        <f>'[1]Plan Indicativo'!N218</f>
        <v>4104014</v>
      </c>
      <c r="O218" s="6" t="str">
        <f>'[1]Plan Indicativo'!O218</f>
        <v>Mantener 4 Centros vida municipales en su infraestructura y dotación de los espacios habilitados para la prestación de servicios que incluya un sistema de apoyo comunitario para la prevención y erradicación del maltrato y/o violencia contra las personas mayores.</v>
      </c>
      <c r="P218" s="4">
        <f>'[1]Plan Indicativo'!P218</f>
        <v>410401400</v>
      </c>
      <c r="Q218" s="6" t="str">
        <f>'[1]Plan Indicativo'!Q218</f>
        <v>Centros de día para el adulto mayor dotados (410401400)</v>
      </c>
      <c r="R218" s="4" t="str">
        <f>'[1]Plan Indicativo'!AC218</f>
        <v>Acumulativa</v>
      </c>
      <c r="S218" s="4">
        <f>'[1]Plan Indicativo'!AD218</f>
        <v>10</v>
      </c>
      <c r="T218" s="7">
        <f>'[1]Plan Indicativo'!R218</f>
        <v>3</v>
      </c>
      <c r="U218" s="4" t="str">
        <f>'[1]Plan Indicativo'!S218</f>
        <v>Número</v>
      </c>
      <c r="V218" s="20">
        <f>'[1]Plan Indicativo'!T218</f>
        <v>4</v>
      </c>
      <c r="W218" s="116">
        <f>'[1]Plan Indicativo'!U218</f>
        <v>1</v>
      </c>
      <c r="X218" s="158">
        <f>'[1]Plan Indicativo'!V218</f>
        <v>0.25</v>
      </c>
      <c r="Y218" s="189">
        <f>'[1]Plan Indicativo'!W218</f>
        <v>1</v>
      </c>
      <c r="Z218" s="158">
        <f>'[1]Plan Indicativo'!X218</f>
        <v>0.25</v>
      </c>
      <c r="AA218" s="113">
        <f>'[1]Plan Indicativo'!Y218</f>
        <v>2</v>
      </c>
      <c r="AB218" s="158">
        <f>'[1]Plan Indicativo'!Z218</f>
        <v>0.5</v>
      </c>
      <c r="AC218" s="113">
        <f>'[1]Plan Indicativo'!AA218</f>
        <v>0</v>
      </c>
      <c r="AD218" s="24">
        <f>'[1]Plan Indicativo'!AB218</f>
        <v>0</v>
      </c>
      <c r="AE218" s="116">
        <v>0</v>
      </c>
      <c r="AF218" s="113">
        <f>'[2]Plan de Acción-metas'!O28</f>
        <v>1</v>
      </c>
      <c r="AG218" s="113"/>
      <c r="AH218" s="259"/>
      <c r="AI218" s="11">
        <f t="shared" si="78"/>
        <v>0</v>
      </c>
      <c r="AJ218" s="99">
        <f t="shared" si="82"/>
        <v>0</v>
      </c>
      <c r="AK218" s="11">
        <f t="shared" si="86"/>
        <v>1</v>
      </c>
      <c r="AL218" s="75">
        <f t="shared" si="83"/>
        <v>1</v>
      </c>
      <c r="AM218" s="11">
        <f t="shared" si="87"/>
        <v>0</v>
      </c>
      <c r="AN218" s="75">
        <f t="shared" si="84"/>
        <v>0</v>
      </c>
      <c r="AO218" s="11" t="str">
        <f t="shared" si="88"/>
        <v xml:space="preserve"> -</v>
      </c>
      <c r="AP218" s="75" t="str">
        <f t="shared" si="85"/>
        <v xml:space="preserve"> -</v>
      </c>
      <c r="AQ218" s="12">
        <f t="shared" si="89"/>
        <v>0.25</v>
      </c>
      <c r="AR218" s="11">
        <f t="shared" ref="AR218" si="102">+SUM(AE218:AH218)/V218</f>
        <v>0.25</v>
      </c>
      <c r="AS218" s="100">
        <f t="shared" si="90"/>
        <v>0.25</v>
      </c>
      <c r="AT218" s="25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>
        <v>400000000</v>
      </c>
      <c r="BG218" s="20"/>
      <c r="BH218" s="48">
        <f t="shared" si="91"/>
        <v>400000000</v>
      </c>
      <c r="BI218" s="23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20"/>
      <c r="BW218" s="53">
        <f t="shared" si="92"/>
        <v>0</v>
      </c>
      <c r="BX218" s="54">
        <v>0</v>
      </c>
      <c r="BY218" s="55">
        <v>0</v>
      </c>
      <c r="BZ218" s="62">
        <f t="shared" si="93"/>
        <v>0</v>
      </c>
      <c r="CA218" s="63" t="str">
        <f t="shared" si="94"/>
        <v>0,0%</v>
      </c>
      <c r="CB218" s="64" t="str">
        <f t="shared" si="95"/>
        <v>0,0%</v>
      </c>
      <c r="CC218" s="23">
        <f>'[2]Plan de Acción-metas'!R28</f>
        <v>0</v>
      </c>
      <c r="CD218" s="7">
        <f>'[2]Plan de Acción-metas'!S28</f>
        <v>0</v>
      </c>
      <c r="CE218" s="7">
        <f>'[2]Plan de Acción-metas'!T28</f>
        <v>0</v>
      </c>
      <c r="CF218" s="7">
        <f>'[2]Plan de Acción-metas'!U28</f>
        <v>0</v>
      </c>
      <c r="CG218" s="7">
        <f>'[2]Plan de Acción-metas'!V28</f>
        <v>0</v>
      </c>
      <c r="CH218" s="7">
        <f>'[2]Plan de Acción-metas'!W28</f>
        <v>0</v>
      </c>
      <c r="CI218" s="7">
        <f>'[2]Plan de Acción-metas'!X28</f>
        <v>0</v>
      </c>
      <c r="CJ218" s="7">
        <f>'[2]Plan de Acción-metas'!Y28</f>
        <v>0</v>
      </c>
      <c r="CK218" s="7">
        <f>'[2]Plan de Acción-metas'!Z28</f>
        <v>0</v>
      </c>
      <c r="CL218" s="7">
        <f>'[2]Plan de Acción-metas'!AA28</f>
        <v>0</v>
      </c>
      <c r="CM218" s="7">
        <f>'[2]Plan de Acción-metas'!AB28</f>
        <v>0</v>
      </c>
      <c r="CN218" s="7">
        <f>'[2]Plan de Acción-metas'!AC28</f>
        <v>0</v>
      </c>
      <c r="CO218" s="7">
        <f>'[2]Plan de Acción-metas'!AD28</f>
        <v>0</v>
      </c>
      <c r="CP218" s="20">
        <f>'[2]Plan de Acción-metas'!AE28</f>
        <v>588807728.53999996</v>
      </c>
      <c r="CQ218" s="48">
        <f t="shared" si="96"/>
        <v>588807728.53999996</v>
      </c>
      <c r="CR218" s="23">
        <f>'[2]Plan de Acción-metas'!AG28</f>
        <v>0</v>
      </c>
      <c r="CS218" s="7">
        <f>'[2]Plan de Acción-metas'!AH28</f>
        <v>0</v>
      </c>
      <c r="CT218" s="7">
        <f>'[2]Plan de Acción-metas'!AI28</f>
        <v>0</v>
      </c>
      <c r="CU218" s="7">
        <f>'[2]Plan de Acción-metas'!AJ28</f>
        <v>0</v>
      </c>
      <c r="CV218" s="7">
        <f>'[2]Plan de Acción-metas'!AK28</f>
        <v>0</v>
      </c>
      <c r="CW218" s="7">
        <f>'[2]Plan de Acción-metas'!AL28</f>
        <v>0</v>
      </c>
      <c r="CX218" s="7">
        <f>'[2]Plan de Acción-metas'!AM28</f>
        <v>0</v>
      </c>
      <c r="CY218" s="7">
        <f>'[2]Plan de Acción-metas'!AN28</f>
        <v>0</v>
      </c>
      <c r="CZ218" s="7">
        <f>'[2]Plan de Acción-metas'!AO28</f>
        <v>0</v>
      </c>
      <c r="DA218" s="7">
        <f>'[2]Plan de Acción-metas'!AP28</f>
        <v>0</v>
      </c>
      <c r="DB218" s="7">
        <f>'[2]Plan de Acción-metas'!AQ28</f>
        <v>0</v>
      </c>
      <c r="DC218" s="7">
        <f>'[2]Plan de Acción-metas'!AR28</f>
        <v>0</v>
      </c>
      <c r="DD218" s="7">
        <f>'[2]Plan de Acción-metas'!AS28</f>
        <v>0</v>
      </c>
      <c r="DE218" s="20">
        <f>'[2]Plan de Acción-metas'!AT28</f>
        <v>271476105</v>
      </c>
      <c r="DF218" s="53">
        <f t="shared" si="97"/>
        <v>271476105</v>
      </c>
      <c r="DG218" s="54">
        <f>'[2]Plan de Acción-metas'!AV28</f>
        <v>0</v>
      </c>
      <c r="DH218" s="68">
        <f>'[2]Plan de Acción-metas'!AW28</f>
        <v>0</v>
      </c>
      <c r="DI218" s="69">
        <f t="shared" si="98"/>
        <v>0.46106070257119186</v>
      </c>
      <c r="DJ218" s="63">
        <f t="shared" si="99"/>
        <v>0</v>
      </c>
      <c r="DK218" s="64" t="str">
        <f t="shared" si="100"/>
        <v>0,0%</v>
      </c>
      <c r="DL218" s="25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8"/>
      <c r="ES218" s="8"/>
      <c r="ET218" s="8"/>
      <c r="EU218" s="9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8"/>
      <c r="GB218" s="8"/>
      <c r="GC218" s="8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/>
      <c r="GS218" s="7"/>
      <c r="GT218" s="7"/>
      <c r="GU218" s="7"/>
      <c r="GV218" s="7"/>
      <c r="GW218" s="7"/>
      <c r="GX218" s="7"/>
      <c r="GY218" s="7"/>
      <c r="GZ218" s="7"/>
      <c r="HA218" s="7"/>
      <c r="HB218" s="7"/>
      <c r="HC218" s="7"/>
      <c r="HD218" s="7"/>
      <c r="HE218" s="7"/>
      <c r="HF218" s="7"/>
      <c r="HG218" s="7"/>
      <c r="HH218" s="7"/>
      <c r="HI218" s="7"/>
      <c r="HJ218" s="8"/>
      <c r="HK218" s="8"/>
      <c r="HL218" s="70"/>
      <c r="HM218" s="72" t="str">
        <f>'[1]Plan Indicativo'!BL218</f>
        <v>Secretaría de Desarrollo Social</v>
      </c>
    </row>
    <row r="219" spans="1:221" ht="75">
      <c r="A219" s="18">
        <f>'[1]Plan Indicativo'!A219</f>
        <v>211</v>
      </c>
      <c r="B219" s="4" t="str">
        <f>'[1]Plan Indicativo'!B219</f>
        <v>LE-1</v>
      </c>
      <c r="C219" s="5" t="str">
        <f>'[1]Plan Indicativo'!C219</f>
        <v>Territorio seguro que integra</v>
      </c>
      <c r="D219" s="5" t="str">
        <f>'[1]Plan Indicativo'!D219</f>
        <v>Inclusión social y reconciliación</v>
      </c>
      <c r="E219" s="4">
        <f>'[1]Plan Indicativo'!E219</f>
        <v>41</v>
      </c>
      <c r="F219" s="6" t="str">
        <f>'[1]Plan Indicativo'!F219</f>
        <v>Disminuir la Pobreza multidimensional 10,2%</v>
      </c>
      <c r="G219" s="6" t="str">
        <f>'[1]Plan Indicativo'!G219</f>
        <v xml:space="preserve">Aumentar en un 10% los participantes de los servicios sociales correspondientes al Programa de Persona Mayor </v>
      </c>
      <c r="H219" s="4" t="str">
        <f>'[1]Plan Indicativo'!H219</f>
        <v>000000112</v>
      </c>
      <c r="I219" s="6" t="str">
        <f>'[1]Plan Indicativo'!I219</f>
        <v xml:space="preserve">Porcentaje de participantes de los servicios sociales correspondientes al Programa de Persona Mayor </v>
      </c>
      <c r="J219" s="4">
        <f>'[1]Plan Indicativo'!J219</f>
        <v>16120</v>
      </c>
      <c r="K219" s="4">
        <f>'[1]Plan Indicativo'!K219</f>
        <v>17732</v>
      </c>
      <c r="L219" s="4" t="str">
        <f>'[1]Plan Indicativo'!L219</f>
        <v>4104</v>
      </c>
      <c r="M219" s="5" t="str">
        <f>'[1]Plan Indicativo'!M219</f>
        <v>Atención integral de población en situación permanente de desprotección social y/o familiar (4104)</v>
      </c>
      <c r="N219" s="4" t="str">
        <f>'[1]Plan Indicativo'!N219</f>
        <v>4104008</v>
      </c>
      <c r="O219" s="6" t="str">
        <f>'[1]Plan Indicativo'!O219</f>
        <v>Atender a 8400 adultos mayores violentados y/o que presentan abandono con atención integral; en salud, recreación y buen uso del tiempo libre mediante espacios culturales, artísticos y recreativos.</v>
      </c>
      <c r="P219" s="4">
        <f>'[1]Plan Indicativo'!P219</f>
        <v>410400800</v>
      </c>
      <c r="Q219" s="6" t="str">
        <f>'[1]Plan Indicativo'!Q219</f>
        <v>Adultos mayores atendidos con servicios integrales (410400800)</v>
      </c>
      <c r="R219" s="4" t="str">
        <f>'[1]Plan Indicativo'!AC219</f>
        <v>Acumulativa</v>
      </c>
      <c r="S219" s="4">
        <f>'[1]Plan Indicativo'!AD219</f>
        <v>10</v>
      </c>
      <c r="T219" s="7">
        <f>'[1]Plan Indicativo'!R219</f>
        <v>7000</v>
      </c>
      <c r="U219" s="4" t="str">
        <f>'[1]Plan Indicativo'!S219</f>
        <v>Número</v>
      </c>
      <c r="V219" s="20">
        <f>'[1]Plan Indicativo'!T219</f>
        <v>8400</v>
      </c>
      <c r="W219" s="116">
        <f>'[1]Plan Indicativo'!U219</f>
        <v>2100</v>
      </c>
      <c r="X219" s="158">
        <f>'[1]Plan Indicativo'!V219</f>
        <v>0.25</v>
      </c>
      <c r="Y219" s="189">
        <f>'[1]Plan Indicativo'!W219</f>
        <v>2100</v>
      </c>
      <c r="Z219" s="158">
        <f>'[1]Plan Indicativo'!X219</f>
        <v>0.25</v>
      </c>
      <c r="AA219" s="113">
        <f>'[1]Plan Indicativo'!Y219</f>
        <v>2100</v>
      </c>
      <c r="AB219" s="158">
        <f>'[1]Plan Indicativo'!Z219</f>
        <v>0.25</v>
      </c>
      <c r="AC219" s="113">
        <f>'[1]Plan Indicativo'!AA219</f>
        <v>2100</v>
      </c>
      <c r="AD219" s="24">
        <f>'[1]Plan Indicativo'!AB219</f>
        <v>0.25</v>
      </c>
      <c r="AE219" s="116">
        <v>8822</v>
      </c>
      <c r="AF219" s="113">
        <f>'[2]Plan de Acción-metas'!O29</f>
        <v>11873</v>
      </c>
      <c r="AG219" s="113"/>
      <c r="AH219" s="259"/>
      <c r="AI219" s="11">
        <f t="shared" si="78"/>
        <v>4.2009523809523808</v>
      </c>
      <c r="AJ219" s="99">
        <f t="shared" si="82"/>
        <v>1</v>
      </c>
      <c r="AK219" s="11">
        <f t="shared" si="86"/>
        <v>5.6538095238095236</v>
      </c>
      <c r="AL219" s="75">
        <f t="shared" si="83"/>
        <v>1</v>
      </c>
      <c r="AM219" s="11">
        <f t="shared" si="87"/>
        <v>0</v>
      </c>
      <c r="AN219" s="75">
        <f t="shared" si="84"/>
        <v>0</v>
      </c>
      <c r="AO219" s="11">
        <f t="shared" si="88"/>
        <v>0</v>
      </c>
      <c r="AP219" s="75">
        <f t="shared" si="85"/>
        <v>0</v>
      </c>
      <c r="AQ219" s="12">
        <f t="shared" si="89"/>
        <v>0.5</v>
      </c>
      <c r="AR219" s="11">
        <f>+AVERAGE(AJ219,AL219,AN219,AP219)</f>
        <v>0.5</v>
      </c>
      <c r="AS219" s="100">
        <f t="shared" si="90"/>
        <v>0.5</v>
      </c>
      <c r="AT219" s="25">
        <v>771512988.33000004</v>
      </c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>
        <v>1480871680</v>
      </c>
      <c r="BG219" s="20"/>
      <c r="BH219" s="48">
        <f t="shared" si="91"/>
        <v>2252384668.3299999</v>
      </c>
      <c r="BI219" s="23">
        <v>738259873.89999998</v>
      </c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>
        <v>478239226.42999899</v>
      </c>
      <c r="BV219" s="20"/>
      <c r="BW219" s="53">
        <f t="shared" si="92"/>
        <v>1216499100.329999</v>
      </c>
      <c r="BX219" s="54">
        <v>1175632789</v>
      </c>
      <c r="BY219" s="55">
        <v>1158472789</v>
      </c>
      <c r="BZ219" s="62">
        <f t="shared" si="93"/>
        <v>0.54009384695019957</v>
      </c>
      <c r="CA219" s="63">
        <f t="shared" si="94"/>
        <v>0.52195027143017136</v>
      </c>
      <c r="CB219" s="64">
        <f t="shared" si="95"/>
        <v>0.51433167934806356</v>
      </c>
      <c r="CC219" s="23">
        <f>'[2]Plan de Acción-metas'!R29</f>
        <v>1285684000</v>
      </c>
      <c r="CD219" s="7">
        <f>'[2]Plan de Acción-metas'!S29</f>
        <v>0</v>
      </c>
      <c r="CE219" s="7">
        <f>'[2]Plan de Acción-metas'!T29</f>
        <v>0</v>
      </c>
      <c r="CF219" s="7">
        <f>'[2]Plan de Acción-metas'!U29</f>
        <v>0</v>
      </c>
      <c r="CG219" s="7">
        <f>'[2]Plan de Acción-metas'!V29</f>
        <v>0</v>
      </c>
      <c r="CH219" s="7">
        <f>'[2]Plan de Acción-metas'!W29</f>
        <v>0</v>
      </c>
      <c r="CI219" s="7">
        <f>'[2]Plan de Acción-metas'!X29</f>
        <v>0</v>
      </c>
      <c r="CJ219" s="7">
        <f>'[2]Plan de Acción-metas'!Y29</f>
        <v>0</v>
      </c>
      <c r="CK219" s="7">
        <f>'[2]Plan de Acción-metas'!Z29</f>
        <v>0</v>
      </c>
      <c r="CL219" s="7">
        <f>'[2]Plan de Acción-metas'!AA29</f>
        <v>0</v>
      </c>
      <c r="CM219" s="7">
        <f>'[2]Plan de Acción-metas'!AB29</f>
        <v>0</v>
      </c>
      <c r="CN219" s="7">
        <f>'[2]Plan de Acción-metas'!AC29</f>
        <v>0</v>
      </c>
      <c r="CO219" s="7">
        <f>'[2]Plan de Acción-metas'!AD29</f>
        <v>600000000</v>
      </c>
      <c r="CP219" s="20">
        <f>'[2]Plan de Acción-metas'!AE29</f>
        <v>1210000000</v>
      </c>
      <c r="CQ219" s="48">
        <f t="shared" si="96"/>
        <v>3095684000</v>
      </c>
      <c r="CR219" s="23">
        <f>'[2]Plan de Acción-metas'!AG29</f>
        <v>1144600000</v>
      </c>
      <c r="CS219" s="7">
        <f>'[2]Plan de Acción-metas'!AH29</f>
        <v>0</v>
      </c>
      <c r="CT219" s="7">
        <f>'[2]Plan de Acción-metas'!AI29</f>
        <v>0</v>
      </c>
      <c r="CU219" s="7">
        <f>'[2]Plan de Acción-metas'!AJ29</f>
        <v>0</v>
      </c>
      <c r="CV219" s="7">
        <f>'[2]Plan de Acción-metas'!AK29</f>
        <v>0</v>
      </c>
      <c r="CW219" s="7">
        <f>'[2]Plan de Acción-metas'!AL29</f>
        <v>0</v>
      </c>
      <c r="CX219" s="7">
        <f>'[2]Plan de Acción-metas'!AM29</f>
        <v>0</v>
      </c>
      <c r="CY219" s="7">
        <f>'[2]Plan de Acción-metas'!AN29</f>
        <v>0</v>
      </c>
      <c r="CZ219" s="7">
        <f>'[2]Plan de Acción-metas'!AO29</f>
        <v>0</v>
      </c>
      <c r="DA219" s="7">
        <f>'[2]Plan de Acción-metas'!AP29</f>
        <v>0</v>
      </c>
      <c r="DB219" s="7">
        <f>'[2]Plan de Acción-metas'!AQ29</f>
        <v>0</v>
      </c>
      <c r="DC219" s="7">
        <f>'[2]Plan de Acción-metas'!AR29</f>
        <v>0</v>
      </c>
      <c r="DD219" s="7">
        <f>'[2]Plan de Acción-metas'!AS29</f>
        <v>505319999.9799999</v>
      </c>
      <c r="DE219" s="20">
        <f>'[2]Plan de Acción-metas'!AT29</f>
        <v>601788711.43000007</v>
      </c>
      <c r="DF219" s="53">
        <f t="shared" si="97"/>
        <v>2251708711.4099998</v>
      </c>
      <c r="DG219" s="54">
        <f>'[2]Plan de Acción-metas'!AV29</f>
        <v>1690933751.9499993</v>
      </c>
      <c r="DH219" s="68">
        <f>'[2]Plan de Acción-metas'!AW29</f>
        <v>1644550418.6299996</v>
      </c>
      <c r="DI219" s="69">
        <f t="shared" si="98"/>
        <v>0.72737033605820223</v>
      </c>
      <c r="DJ219" s="63">
        <f t="shared" si="99"/>
        <v>0.5462229839835071</v>
      </c>
      <c r="DK219" s="64">
        <f t="shared" si="100"/>
        <v>0.5312397578790341</v>
      </c>
      <c r="DL219" s="25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8"/>
      <c r="ES219" s="8"/>
      <c r="ET219" s="8"/>
      <c r="EU219" s="9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8"/>
      <c r="GB219" s="8"/>
      <c r="GC219" s="8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  <c r="GV219" s="7"/>
      <c r="GW219" s="7"/>
      <c r="GX219" s="7"/>
      <c r="GY219" s="7"/>
      <c r="GZ219" s="7"/>
      <c r="HA219" s="7"/>
      <c r="HB219" s="7"/>
      <c r="HC219" s="7"/>
      <c r="HD219" s="7"/>
      <c r="HE219" s="7"/>
      <c r="HF219" s="7"/>
      <c r="HG219" s="7"/>
      <c r="HH219" s="7"/>
      <c r="HI219" s="7"/>
      <c r="HJ219" s="8"/>
      <c r="HK219" s="8"/>
      <c r="HL219" s="70"/>
      <c r="HM219" s="72" t="str">
        <f>'[1]Plan Indicativo'!BL219</f>
        <v>Secretaría de Desarrollo Social</v>
      </c>
    </row>
    <row r="220" spans="1:221" ht="60">
      <c r="A220" s="18">
        <f>'[1]Plan Indicativo'!A220</f>
        <v>212</v>
      </c>
      <c r="B220" s="4" t="str">
        <f>'[1]Plan Indicativo'!B220</f>
        <v>LE-1</v>
      </c>
      <c r="C220" s="5" t="str">
        <f>'[1]Plan Indicativo'!C220</f>
        <v>Territorio seguro que integra</v>
      </c>
      <c r="D220" s="5" t="str">
        <f>'[1]Plan Indicativo'!D220</f>
        <v>Inclusión social y reconciliación</v>
      </c>
      <c r="E220" s="4">
        <f>'[1]Plan Indicativo'!E220</f>
        <v>41</v>
      </c>
      <c r="F220" s="6" t="str">
        <f>'[1]Plan Indicativo'!F220</f>
        <v>Disminuir la Pobreza multidimensional 10,2%</v>
      </c>
      <c r="G220" s="6" t="str">
        <f>'[1]Plan Indicativo'!G220</f>
        <v xml:space="preserve">Aumentar en un 10% los participantes de los servicios sociales correspondientes al Programa de Persona Mayor </v>
      </c>
      <c r="H220" s="4" t="str">
        <f>'[1]Plan Indicativo'!H220</f>
        <v>000000112</v>
      </c>
      <c r="I220" s="6" t="str">
        <f>'[1]Plan Indicativo'!I220</f>
        <v xml:space="preserve">Porcentaje de participantes de los servicios sociales correspondientes al Programa de Persona Mayor </v>
      </c>
      <c r="J220" s="4">
        <f>'[1]Plan Indicativo'!J220</f>
        <v>16120</v>
      </c>
      <c r="K220" s="4">
        <f>'[1]Plan Indicativo'!K220</f>
        <v>17732</v>
      </c>
      <c r="L220" s="4" t="str">
        <f>'[1]Plan Indicativo'!L220</f>
        <v>4104</v>
      </c>
      <c r="M220" s="5" t="str">
        <f>'[1]Plan Indicativo'!M220</f>
        <v>Atención integral de población en situación permanente de desprotección social y/o familiar (4104)</v>
      </c>
      <c r="N220" s="4" t="str">
        <f>'[1]Plan Indicativo'!N220</f>
        <v>4104008</v>
      </c>
      <c r="O220" s="6" t="str">
        <f>'[1]Plan Indicativo'!O220</f>
        <v>Atender a 940 adultos mayores con servicios integrales en modalidad Centros Vida mediante espacios culturales, artísticos y recreativos.</v>
      </c>
      <c r="P220" s="4">
        <f>'[1]Plan Indicativo'!P220</f>
        <v>410400800</v>
      </c>
      <c r="Q220" s="6" t="str">
        <f>'[1]Plan Indicativo'!Q220</f>
        <v>Adultos mayores atendidos con servicios integrales (410400800)</v>
      </c>
      <c r="R220" s="4" t="str">
        <f>'[1]Plan Indicativo'!AC220</f>
        <v>No Acumulativa</v>
      </c>
      <c r="S220" s="4">
        <f>'[1]Plan Indicativo'!AD220</f>
        <v>10</v>
      </c>
      <c r="T220" s="7">
        <f>'[1]Plan Indicativo'!R220</f>
        <v>940</v>
      </c>
      <c r="U220" s="4" t="str">
        <f>'[1]Plan Indicativo'!S220</f>
        <v>Número</v>
      </c>
      <c r="V220" s="20">
        <f>'[1]Plan Indicativo'!T220</f>
        <v>940</v>
      </c>
      <c r="W220" s="116">
        <f>'[1]Plan Indicativo'!U220</f>
        <v>940</v>
      </c>
      <c r="X220" s="158">
        <f>'[1]Plan Indicativo'!V220</f>
        <v>0.25</v>
      </c>
      <c r="Y220" s="189">
        <f>'[1]Plan Indicativo'!W220</f>
        <v>940</v>
      </c>
      <c r="Z220" s="158">
        <f>'[1]Plan Indicativo'!X220</f>
        <v>0.25</v>
      </c>
      <c r="AA220" s="113">
        <f>'[1]Plan Indicativo'!Y220</f>
        <v>940</v>
      </c>
      <c r="AB220" s="158">
        <f>'[1]Plan Indicativo'!Z220</f>
        <v>0.25</v>
      </c>
      <c r="AC220" s="113">
        <f>'[1]Plan Indicativo'!AA220</f>
        <v>940</v>
      </c>
      <c r="AD220" s="24">
        <f>'[1]Plan Indicativo'!AB220</f>
        <v>0.25</v>
      </c>
      <c r="AE220" s="116">
        <v>838</v>
      </c>
      <c r="AF220" s="113">
        <f>'[2]Plan de Acción-metas'!O30</f>
        <v>865</v>
      </c>
      <c r="AG220" s="113"/>
      <c r="AH220" s="259"/>
      <c r="AI220" s="11">
        <f t="shared" si="78"/>
        <v>0.89148936170212767</v>
      </c>
      <c r="AJ220" s="99">
        <f t="shared" si="82"/>
        <v>0.89148936170212767</v>
      </c>
      <c r="AK220" s="11">
        <f t="shared" si="86"/>
        <v>0.92021276595744683</v>
      </c>
      <c r="AL220" s="75">
        <f t="shared" si="83"/>
        <v>0.92021276595744683</v>
      </c>
      <c r="AM220" s="11">
        <f t="shared" si="87"/>
        <v>0</v>
      </c>
      <c r="AN220" s="75">
        <f t="shared" si="84"/>
        <v>0</v>
      </c>
      <c r="AO220" s="11">
        <f t="shared" si="88"/>
        <v>0</v>
      </c>
      <c r="AP220" s="75">
        <f t="shared" si="85"/>
        <v>0</v>
      </c>
      <c r="AQ220" s="12">
        <f t="shared" si="89"/>
        <v>0.4529255319148936</v>
      </c>
      <c r="AR220" s="11">
        <f>+AVERAGE(AJ220,AL220,AN220,AP220)</f>
        <v>0.4529255319148936</v>
      </c>
      <c r="AS220" s="100">
        <f t="shared" si="90"/>
        <v>0.4529255319148936</v>
      </c>
      <c r="AT220" s="25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>
        <v>4610907877.4200001</v>
      </c>
      <c r="BG220" s="20"/>
      <c r="BH220" s="48">
        <f t="shared" si="91"/>
        <v>4610907877.4200001</v>
      </c>
      <c r="BI220" s="23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>
        <v>3994912026.1399999</v>
      </c>
      <c r="BV220" s="20"/>
      <c r="BW220" s="53">
        <f t="shared" si="92"/>
        <v>3994912026.1399999</v>
      </c>
      <c r="BX220" s="54">
        <v>3745381919.4699998</v>
      </c>
      <c r="BY220" s="55">
        <v>3745381919.4699998</v>
      </c>
      <c r="BZ220" s="62">
        <f t="shared" si="93"/>
        <v>0.86640465009145307</v>
      </c>
      <c r="CA220" s="63">
        <f t="shared" si="94"/>
        <v>0.81228730198914778</v>
      </c>
      <c r="CB220" s="64">
        <f t="shared" si="95"/>
        <v>0.81228730198914778</v>
      </c>
      <c r="CC220" s="23">
        <f>'[2]Plan de Acción-metas'!R30</f>
        <v>0</v>
      </c>
      <c r="CD220" s="7">
        <f>'[2]Plan de Acción-metas'!S30</f>
        <v>0</v>
      </c>
      <c r="CE220" s="7">
        <f>'[2]Plan de Acción-metas'!T30</f>
        <v>0</v>
      </c>
      <c r="CF220" s="7">
        <f>'[2]Plan de Acción-metas'!U30</f>
        <v>0</v>
      </c>
      <c r="CG220" s="7">
        <f>'[2]Plan de Acción-metas'!V30</f>
        <v>0</v>
      </c>
      <c r="CH220" s="7">
        <f>'[2]Plan de Acción-metas'!W30</f>
        <v>0</v>
      </c>
      <c r="CI220" s="7">
        <f>'[2]Plan de Acción-metas'!X30</f>
        <v>0</v>
      </c>
      <c r="CJ220" s="7">
        <f>'[2]Plan de Acción-metas'!Y30</f>
        <v>0</v>
      </c>
      <c r="CK220" s="7">
        <f>'[2]Plan de Acción-metas'!Z30</f>
        <v>0</v>
      </c>
      <c r="CL220" s="7">
        <f>'[2]Plan de Acción-metas'!AA30</f>
        <v>0</v>
      </c>
      <c r="CM220" s="7">
        <f>'[2]Plan de Acción-metas'!AB30</f>
        <v>0</v>
      </c>
      <c r="CN220" s="7">
        <f>'[2]Plan de Acción-metas'!AC30</f>
        <v>0</v>
      </c>
      <c r="CO220" s="7">
        <f>'[2]Plan de Acción-metas'!AD30</f>
        <v>5008402320</v>
      </c>
      <c r="CP220" s="20">
        <f>'[2]Plan de Acción-metas'!AE30</f>
        <v>0</v>
      </c>
      <c r="CQ220" s="48">
        <f t="shared" si="96"/>
        <v>5008402320</v>
      </c>
      <c r="CR220" s="23">
        <f>'[2]Plan de Acción-metas'!AG30</f>
        <v>0</v>
      </c>
      <c r="CS220" s="7">
        <f>'[2]Plan de Acción-metas'!AH30</f>
        <v>0</v>
      </c>
      <c r="CT220" s="7">
        <f>'[2]Plan de Acción-metas'!AI30</f>
        <v>0</v>
      </c>
      <c r="CU220" s="7">
        <f>'[2]Plan de Acción-metas'!AJ30</f>
        <v>0</v>
      </c>
      <c r="CV220" s="7">
        <f>'[2]Plan de Acción-metas'!AK30</f>
        <v>0</v>
      </c>
      <c r="CW220" s="7">
        <f>'[2]Plan de Acción-metas'!AL30</f>
        <v>0</v>
      </c>
      <c r="CX220" s="7">
        <f>'[2]Plan de Acción-metas'!AM30</f>
        <v>0</v>
      </c>
      <c r="CY220" s="7">
        <f>'[2]Plan de Acción-metas'!AN30</f>
        <v>0</v>
      </c>
      <c r="CZ220" s="7">
        <f>'[2]Plan de Acción-metas'!AO30</f>
        <v>0</v>
      </c>
      <c r="DA220" s="7">
        <f>'[2]Plan de Acción-metas'!AP30</f>
        <v>0</v>
      </c>
      <c r="DB220" s="7">
        <f>'[2]Plan de Acción-metas'!AQ30</f>
        <v>0</v>
      </c>
      <c r="DC220" s="7">
        <f>'[2]Plan de Acción-metas'!AR30</f>
        <v>0</v>
      </c>
      <c r="DD220" s="7">
        <f>'[2]Plan de Acción-metas'!AS30</f>
        <v>4627088034</v>
      </c>
      <c r="DE220" s="20">
        <f>'[2]Plan de Acción-metas'!AT30</f>
        <v>0</v>
      </c>
      <c r="DF220" s="53">
        <f t="shared" si="97"/>
        <v>4627088034</v>
      </c>
      <c r="DG220" s="54">
        <f>'[2]Plan de Acción-metas'!AV30</f>
        <v>4225586514</v>
      </c>
      <c r="DH220" s="68">
        <f>'[2]Plan de Acción-metas'!AW30</f>
        <v>4199231276</v>
      </c>
      <c r="DI220" s="69">
        <f t="shared" si="98"/>
        <v>0.92386508478416329</v>
      </c>
      <c r="DJ220" s="63">
        <f t="shared" si="99"/>
        <v>0.84369949616986839</v>
      </c>
      <c r="DK220" s="64">
        <f t="shared" si="100"/>
        <v>0.83843729151535096</v>
      </c>
      <c r="DL220" s="25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8"/>
      <c r="ES220" s="8"/>
      <c r="ET220" s="8"/>
      <c r="EU220" s="9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8"/>
      <c r="GB220" s="8"/>
      <c r="GC220" s="8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  <c r="GV220" s="7"/>
      <c r="GW220" s="7"/>
      <c r="GX220" s="7"/>
      <c r="GY220" s="7"/>
      <c r="GZ220" s="7"/>
      <c r="HA220" s="7"/>
      <c r="HB220" s="7"/>
      <c r="HC220" s="7"/>
      <c r="HD220" s="7"/>
      <c r="HE220" s="7"/>
      <c r="HF220" s="7"/>
      <c r="HG220" s="7"/>
      <c r="HH220" s="7"/>
      <c r="HI220" s="7"/>
      <c r="HJ220" s="8"/>
      <c r="HK220" s="8"/>
      <c r="HL220" s="70"/>
      <c r="HM220" s="72" t="str">
        <f>'[1]Plan Indicativo'!BL220</f>
        <v>Secretaría de Desarrollo Social</v>
      </c>
    </row>
    <row r="221" spans="1:221" ht="60">
      <c r="A221" s="18">
        <f>'[1]Plan Indicativo'!A221</f>
        <v>213</v>
      </c>
      <c r="B221" s="4" t="str">
        <f>'[1]Plan Indicativo'!B221</f>
        <v>LE-1</v>
      </c>
      <c r="C221" s="5" t="str">
        <f>'[1]Plan Indicativo'!C221</f>
        <v>Territorio seguro que integra</v>
      </c>
      <c r="D221" s="5" t="str">
        <f>'[1]Plan Indicativo'!D221</f>
        <v>Inclusión social y reconciliación</v>
      </c>
      <c r="E221" s="4">
        <f>'[1]Plan Indicativo'!E221</f>
        <v>41</v>
      </c>
      <c r="F221" s="6" t="str">
        <f>'[1]Plan Indicativo'!F221</f>
        <v>Disminuir la Pobreza multidimensional 10,2%</v>
      </c>
      <c r="G221" s="6" t="str">
        <f>'[1]Plan Indicativo'!G221</f>
        <v xml:space="preserve">Aumentar en un 10% los participantes de los servicios sociales correspondientes al Programa de Persona Mayor </v>
      </c>
      <c r="H221" s="4" t="str">
        <f>'[1]Plan Indicativo'!H221</f>
        <v>000000112</v>
      </c>
      <c r="I221" s="6" t="str">
        <f>'[1]Plan Indicativo'!I221</f>
        <v xml:space="preserve">Porcentaje de participantes de los servicios sociales correspondientes al Programa de Persona Mayor </v>
      </c>
      <c r="J221" s="4">
        <f>'[1]Plan Indicativo'!J221</f>
        <v>16120</v>
      </c>
      <c r="K221" s="4">
        <f>'[1]Plan Indicativo'!K221</f>
        <v>17732</v>
      </c>
      <c r="L221" s="4" t="str">
        <f>'[1]Plan Indicativo'!L221</f>
        <v>4104</v>
      </c>
      <c r="M221" s="5" t="str">
        <f>'[1]Plan Indicativo'!M221</f>
        <v>Atención integral de población en situación permanente de desprotección social y/o familiar (4104)</v>
      </c>
      <c r="N221" s="4" t="str">
        <f>'[1]Plan Indicativo'!N221</f>
        <v>4104008</v>
      </c>
      <c r="O221" s="6" t="str">
        <f>'[1]Plan Indicativo'!O221</f>
        <v>Aumentar a 700 la cobertura de personas mayores vinculadas a los procesos de atención integral modalidad Centro Bienestar</v>
      </c>
      <c r="P221" s="4">
        <f>'[1]Plan Indicativo'!P221</f>
        <v>410400800</v>
      </c>
      <c r="Q221" s="6" t="str">
        <f>'[1]Plan Indicativo'!Q221</f>
        <v>Adultos mayores atendidos con servicios integrales (410400800)</v>
      </c>
      <c r="R221" s="4" t="str">
        <f>'[1]Plan Indicativo'!AC221</f>
        <v>No Acumulativa</v>
      </c>
      <c r="S221" s="4">
        <f>'[1]Plan Indicativo'!AD221</f>
        <v>10</v>
      </c>
      <c r="T221" s="7">
        <f>'[1]Plan Indicativo'!R221</f>
        <v>670</v>
      </c>
      <c r="U221" s="4" t="str">
        <f>'[1]Plan Indicativo'!S221</f>
        <v>Número</v>
      </c>
      <c r="V221" s="20">
        <f>'[1]Plan Indicativo'!T221</f>
        <v>700</v>
      </c>
      <c r="W221" s="116">
        <f>'[1]Plan Indicativo'!U221</f>
        <v>700</v>
      </c>
      <c r="X221" s="158">
        <f>'[1]Plan Indicativo'!V221</f>
        <v>0.25</v>
      </c>
      <c r="Y221" s="189">
        <f>'[1]Plan Indicativo'!W221</f>
        <v>700</v>
      </c>
      <c r="Z221" s="158">
        <f>'[1]Plan Indicativo'!X221</f>
        <v>0.25</v>
      </c>
      <c r="AA221" s="113">
        <f>'[1]Plan Indicativo'!Y221</f>
        <v>700</v>
      </c>
      <c r="AB221" s="158">
        <f>'[1]Plan Indicativo'!Z221</f>
        <v>0.25</v>
      </c>
      <c r="AC221" s="113">
        <f>'[1]Plan Indicativo'!AA221</f>
        <v>700</v>
      </c>
      <c r="AD221" s="24">
        <f>'[1]Plan Indicativo'!AB221</f>
        <v>0.25</v>
      </c>
      <c r="AE221" s="116">
        <v>705</v>
      </c>
      <c r="AF221" s="113">
        <f>'[2]Plan de Acción-metas'!O31</f>
        <v>705</v>
      </c>
      <c r="AG221" s="113"/>
      <c r="AH221" s="259"/>
      <c r="AI221" s="11">
        <f t="shared" si="78"/>
        <v>1.0071428571428571</v>
      </c>
      <c r="AJ221" s="99">
        <f t="shared" si="82"/>
        <v>1</v>
      </c>
      <c r="AK221" s="11">
        <f t="shared" si="86"/>
        <v>1.0071428571428571</v>
      </c>
      <c r="AL221" s="75">
        <f t="shared" si="83"/>
        <v>1</v>
      </c>
      <c r="AM221" s="11">
        <f t="shared" si="87"/>
        <v>0</v>
      </c>
      <c r="AN221" s="75">
        <f t="shared" si="84"/>
        <v>0</v>
      </c>
      <c r="AO221" s="11">
        <f t="shared" si="88"/>
        <v>0</v>
      </c>
      <c r="AP221" s="75">
        <f t="shared" si="85"/>
        <v>0</v>
      </c>
      <c r="AQ221" s="12">
        <f t="shared" si="89"/>
        <v>0.5</v>
      </c>
      <c r="AR221" s="11">
        <f>+AVERAGE(AJ221,AL221,AN221,AP221)</f>
        <v>0.5</v>
      </c>
      <c r="AS221" s="100">
        <f t="shared" si="90"/>
        <v>0.5</v>
      </c>
      <c r="AT221" s="25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>
        <v>4997647585.4899998</v>
      </c>
      <c r="BG221" s="20"/>
      <c r="BH221" s="48">
        <f t="shared" si="91"/>
        <v>4997647585.4899998</v>
      </c>
      <c r="BI221" s="23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>
        <v>4296369952.7299995</v>
      </c>
      <c r="BV221" s="20"/>
      <c r="BW221" s="53">
        <f t="shared" si="92"/>
        <v>4296369952.7299995</v>
      </c>
      <c r="BX221" s="54">
        <v>3960797806.73</v>
      </c>
      <c r="BY221" s="55">
        <v>3960797806.73</v>
      </c>
      <c r="BZ221" s="62">
        <f t="shared" si="93"/>
        <v>0.85967845456008829</v>
      </c>
      <c r="CA221" s="63">
        <f t="shared" si="94"/>
        <v>0.79253243430562126</v>
      </c>
      <c r="CB221" s="64">
        <f t="shared" si="95"/>
        <v>0.79253243430562126</v>
      </c>
      <c r="CC221" s="23">
        <f>'[2]Plan de Acción-metas'!R31</f>
        <v>0</v>
      </c>
      <c r="CD221" s="7">
        <f>'[2]Plan de Acción-metas'!S31</f>
        <v>0</v>
      </c>
      <c r="CE221" s="7">
        <f>'[2]Plan de Acción-metas'!T31</f>
        <v>0</v>
      </c>
      <c r="CF221" s="7">
        <f>'[2]Plan de Acción-metas'!U31</f>
        <v>0</v>
      </c>
      <c r="CG221" s="7">
        <f>'[2]Plan de Acción-metas'!V31</f>
        <v>0</v>
      </c>
      <c r="CH221" s="7">
        <f>'[2]Plan de Acción-metas'!W31</f>
        <v>0</v>
      </c>
      <c r="CI221" s="7">
        <f>'[2]Plan de Acción-metas'!X31</f>
        <v>0</v>
      </c>
      <c r="CJ221" s="7">
        <f>'[2]Plan de Acción-metas'!Y31</f>
        <v>0</v>
      </c>
      <c r="CK221" s="7">
        <f>'[2]Plan de Acción-metas'!Z31</f>
        <v>0</v>
      </c>
      <c r="CL221" s="7">
        <f>'[2]Plan de Acción-metas'!AA31</f>
        <v>0</v>
      </c>
      <c r="CM221" s="7">
        <f>'[2]Plan de Acción-metas'!AB31</f>
        <v>0</v>
      </c>
      <c r="CN221" s="7">
        <f>'[2]Plan de Acción-metas'!AC31</f>
        <v>0</v>
      </c>
      <c r="CO221" s="7">
        <f>'[2]Plan de Acción-metas'!AD31</f>
        <v>3705678710</v>
      </c>
      <c r="CP221" s="20">
        <f>'[2]Plan de Acción-metas'!AE31</f>
        <v>2055785436.0999999</v>
      </c>
      <c r="CQ221" s="48">
        <f t="shared" si="96"/>
        <v>5761464146.1000004</v>
      </c>
      <c r="CR221" s="23">
        <f>'[2]Plan de Acción-metas'!AG31</f>
        <v>0</v>
      </c>
      <c r="CS221" s="7">
        <f>'[2]Plan de Acción-metas'!AH31</f>
        <v>0</v>
      </c>
      <c r="CT221" s="7">
        <f>'[2]Plan de Acción-metas'!AI31</f>
        <v>0</v>
      </c>
      <c r="CU221" s="7">
        <f>'[2]Plan de Acción-metas'!AJ31</f>
        <v>0</v>
      </c>
      <c r="CV221" s="7">
        <f>'[2]Plan de Acción-metas'!AK31</f>
        <v>0</v>
      </c>
      <c r="CW221" s="7">
        <f>'[2]Plan de Acción-metas'!AL31</f>
        <v>0</v>
      </c>
      <c r="CX221" s="7">
        <f>'[2]Plan de Acción-metas'!AM31</f>
        <v>0</v>
      </c>
      <c r="CY221" s="7">
        <f>'[2]Plan de Acción-metas'!AN31</f>
        <v>0</v>
      </c>
      <c r="CZ221" s="7">
        <f>'[2]Plan de Acción-metas'!AO31</f>
        <v>0</v>
      </c>
      <c r="DA221" s="7">
        <f>'[2]Plan de Acción-metas'!AP31</f>
        <v>0</v>
      </c>
      <c r="DB221" s="7">
        <f>'[2]Plan de Acción-metas'!AQ31</f>
        <v>0</v>
      </c>
      <c r="DC221" s="7">
        <f>'[2]Plan de Acción-metas'!AR31</f>
        <v>0</v>
      </c>
      <c r="DD221" s="7">
        <f>'[2]Plan de Acción-metas'!AS31</f>
        <v>3124576843</v>
      </c>
      <c r="DE221" s="20">
        <f>'[2]Plan de Acción-metas'!AT31</f>
        <v>1809353186</v>
      </c>
      <c r="DF221" s="53">
        <f t="shared" si="97"/>
        <v>4933930029</v>
      </c>
      <c r="DG221" s="54">
        <f>'[2]Plan de Acción-metas'!AV31</f>
        <v>4485101649</v>
      </c>
      <c r="DH221" s="68">
        <f>'[2]Plan de Acción-metas'!AW31</f>
        <v>4479199209</v>
      </c>
      <c r="DI221" s="69">
        <f t="shared" si="98"/>
        <v>0.85636739271211682</v>
      </c>
      <c r="DJ221" s="63">
        <f t="shared" si="99"/>
        <v>0.77846560097679607</v>
      </c>
      <c r="DK221" s="64">
        <f t="shared" si="100"/>
        <v>0.77744113222192313</v>
      </c>
      <c r="DL221" s="25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8"/>
      <c r="ES221" s="8"/>
      <c r="ET221" s="8"/>
      <c r="EU221" s="9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8"/>
      <c r="GB221" s="8"/>
      <c r="GC221" s="8"/>
      <c r="GD221" s="7"/>
      <c r="GE221" s="7"/>
      <c r="GF221" s="7"/>
      <c r="GG221" s="7"/>
      <c r="GH221" s="7"/>
      <c r="GI221" s="7"/>
      <c r="GJ221" s="7"/>
      <c r="GK221" s="7"/>
      <c r="GL221" s="7"/>
      <c r="GM221" s="7"/>
      <c r="GN221" s="7"/>
      <c r="GO221" s="7"/>
      <c r="GP221" s="7"/>
      <c r="GQ221" s="7"/>
      <c r="GR221" s="7"/>
      <c r="GS221" s="7"/>
      <c r="GT221" s="7"/>
      <c r="GU221" s="7"/>
      <c r="GV221" s="7"/>
      <c r="GW221" s="7"/>
      <c r="GX221" s="7"/>
      <c r="GY221" s="7"/>
      <c r="GZ221" s="7"/>
      <c r="HA221" s="7"/>
      <c r="HB221" s="7"/>
      <c r="HC221" s="7"/>
      <c r="HD221" s="7"/>
      <c r="HE221" s="7"/>
      <c r="HF221" s="7"/>
      <c r="HG221" s="7"/>
      <c r="HH221" s="7"/>
      <c r="HI221" s="7"/>
      <c r="HJ221" s="8"/>
      <c r="HK221" s="8"/>
      <c r="HL221" s="70"/>
      <c r="HM221" s="72" t="str">
        <f>'[1]Plan Indicativo'!BL221</f>
        <v>Secretaría de Desarrollo Social</v>
      </c>
    </row>
    <row r="222" spans="1:221" ht="60">
      <c r="A222" s="18">
        <f>'[1]Plan Indicativo'!A222</f>
        <v>214</v>
      </c>
      <c r="B222" s="4" t="str">
        <f>'[1]Plan Indicativo'!B222</f>
        <v>LE-1</v>
      </c>
      <c r="C222" s="5" t="str">
        <f>'[1]Plan Indicativo'!C222</f>
        <v>Territorio seguro que integra</v>
      </c>
      <c r="D222" s="5" t="str">
        <f>'[1]Plan Indicativo'!D222</f>
        <v>Inclusión social y reconciliación</v>
      </c>
      <c r="E222" s="4">
        <f>'[1]Plan Indicativo'!E222</f>
        <v>41</v>
      </c>
      <c r="F222" s="6" t="str">
        <f>'[1]Plan Indicativo'!F222</f>
        <v>Disminuir la Pobreza multidimensional 10,2%</v>
      </c>
      <c r="G222" s="6" t="str">
        <f>'[1]Plan Indicativo'!G222</f>
        <v>Disminuir a 109 la tasa de violencia intrafamiliar</v>
      </c>
      <c r="H222" s="4" t="str">
        <f>'[1]Plan Indicativo'!H222</f>
        <v>060020001</v>
      </c>
      <c r="I222" s="6" t="str">
        <f>'[1]Plan Indicativo'!I222</f>
        <v>Tasa de violencia intrafamiliar por cada 100.000 habitantes</v>
      </c>
      <c r="J222" s="4">
        <f>'[1]Plan Indicativo'!J222</f>
        <v>187.8937</v>
      </c>
      <c r="K222" s="4">
        <f>'[1]Plan Indicativo'!K222</f>
        <v>109.2</v>
      </c>
      <c r="L222" s="4" t="str">
        <f>'[1]Plan Indicativo'!L222</f>
        <v>4104</v>
      </c>
      <c r="M222" s="5" t="str">
        <f>'[1]Plan Indicativo'!M222</f>
        <v>Atención integral de población en situación permanente de desprotección social y/o familiar (4104)</v>
      </c>
      <c r="N222" s="4" t="str">
        <f>'[1]Plan Indicativo'!N222</f>
        <v>4104020</v>
      </c>
      <c r="O222" s="6" t="str">
        <f>'[1]Plan Indicativo'!O222</f>
        <v>Atender integralmente a 2200 personas con discapacidad del sector urbano y rural en extrema vulnerabilidad</v>
      </c>
      <c r="P222" s="4">
        <f>'[1]Plan Indicativo'!P222</f>
        <v>410402000</v>
      </c>
      <c r="Q222" s="6" t="str">
        <f>'[1]Plan Indicativo'!Q222</f>
        <v>Personas con discapacidad atendidas con servicios integrales. 
  (410402000)</v>
      </c>
      <c r="R222" s="4" t="str">
        <f>'[1]Plan Indicativo'!AC222</f>
        <v>Acumulativa</v>
      </c>
      <c r="S222" s="4">
        <f>'[1]Plan Indicativo'!AD222</f>
        <v>10</v>
      </c>
      <c r="T222" s="7">
        <f>'[1]Plan Indicativo'!R222</f>
        <v>1707</v>
      </c>
      <c r="U222" s="4" t="str">
        <f>'[1]Plan Indicativo'!S222</f>
        <v xml:space="preserve">Número </v>
      </c>
      <c r="V222" s="20">
        <f>'[1]Plan Indicativo'!T222</f>
        <v>2200</v>
      </c>
      <c r="W222" s="116">
        <f>'[1]Plan Indicativo'!U222</f>
        <v>550</v>
      </c>
      <c r="X222" s="158">
        <f>'[1]Plan Indicativo'!V222</f>
        <v>0.25</v>
      </c>
      <c r="Y222" s="189">
        <f>'[1]Plan Indicativo'!W222</f>
        <v>550</v>
      </c>
      <c r="Z222" s="158">
        <f>'[1]Plan Indicativo'!X222</f>
        <v>0.25</v>
      </c>
      <c r="AA222" s="113">
        <f>'[1]Plan Indicativo'!Y222</f>
        <v>550</v>
      </c>
      <c r="AB222" s="158">
        <f>'[1]Plan Indicativo'!Z222</f>
        <v>0.25</v>
      </c>
      <c r="AC222" s="113">
        <f>'[1]Plan Indicativo'!AA222</f>
        <v>550</v>
      </c>
      <c r="AD222" s="24">
        <f>'[1]Plan Indicativo'!AB222</f>
        <v>0.25</v>
      </c>
      <c r="AE222" s="116">
        <v>468</v>
      </c>
      <c r="AF222" s="113">
        <f>'[2]Plan de Acción-metas'!O32</f>
        <v>455</v>
      </c>
      <c r="AG222" s="113"/>
      <c r="AH222" s="259"/>
      <c r="AI222" s="11">
        <f t="shared" si="78"/>
        <v>0.85090909090909095</v>
      </c>
      <c r="AJ222" s="99">
        <f t="shared" si="82"/>
        <v>0.85090909090909095</v>
      </c>
      <c r="AK222" s="11">
        <f t="shared" si="86"/>
        <v>0.82727272727272727</v>
      </c>
      <c r="AL222" s="75">
        <f t="shared" si="83"/>
        <v>0.82727272727272727</v>
      </c>
      <c r="AM222" s="11">
        <f t="shared" si="87"/>
        <v>0</v>
      </c>
      <c r="AN222" s="75">
        <f t="shared" si="84"/>
        <v>0</v>
      </c>
      <c r="AO222" s="11">
        <f t="shared" si="88"/>
        <v>0</v>
      </c>
      <c r="AP222" s="75">
        <f t="shared" si="85"/>
        <v>0</v>
      </c>
      <c r="AQ222" s="12">
        <f t="shared" si="89"/>
        <v>0.41954545454545455</v>
      </c>
      <c r="AR222" s="11">
        <f>+SUM(AE222:AH222)/V222</f>
        <v>0.41954545454545455</v>
      </c>
      <c r="AS222" s="100">
        <f t="shared" si="90"/>
        <v>0.41954545454545455</v>
      </c>
      <c r="AT222" s="25">
        <v>2560750000</v>
      </c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20"/>
      <c r="BH222" s="48">
        <f t="shared" si="91"/>
        <v>2560750000</v>
      </c>
      <c r="BI222" s="23">
        <v>2241050239.5500002</v>
      </c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20"/>
      <c r="BW222" s="53">
        <f t="shared" si="92"/>
        <v>2241050239.5500002</v>
      </c>
      <c r="BX222" s="54">
        <v>1747185206.8800001</v>
      </c>
      <c r="BY222" s="55">
        <v>1747185206.8800001</v>
      </c>
      <c r="BZ222" s="62">
        <f t="shared" si="93"/>
        <v>0.8751538570926487</v>
      </c>
      <c r="CA222" s="63">
        <f t="shared" si="94"/>
        <v>0.68229433052035537</v>
      </c>
      <c r="CB222" s="64">
        <f t="shared" si="95"/>
        <v>0.68229433052035537</v>
      </c>
      <c r="CC222" s="23">
        <f>'[2]Plan de Acción-metas'!R32</f>
        <v>2001690782</v>
      </c>
      <c r="CD222" s="7">
        <f>'[2]Plan de Acción-metas'!S32</f>
        <v>0</v>
      </c>
      <c r="CE222" s="7">
        <f>'[2]Plan de Acción-metas'!T32</f>
        <v>0</v>
      </c>
      <c r="CF222" s="7">
        <f>'[2]Plan de Acción-metas'!U32</f>
        <v>0</v>
      </c>
      <c r="CG222" s="7">
        <f>'[2]Plan de Acción-metas'!V32</f>
        <v>0</v>
      </c>
      <c r="CH222" s="7">
        <f>'[2]Plan de Acción-metas'!W32</f>
        <v>0</v>
      </c>
      <c r="CI222" s="7">
        <f>'[2]Plan de Acción-metas'!X32</f>
        <v>0</v>
      </c>
      <c r="CJ222" s="7">
        <f>'[2]Plan de Acción-metas'!Y32</f>
        <v>0</v>
      </c>
      <c r="CK222" s="7">
        <f>'[2]Plan de Acción-metas'!Z32</f>
        <v>0</v>
      </c>
      <c r="CL222" s="7">
        <f>'[2]Plan de Acción-metas'!AA32</f>
        <v>0</v>
      </c>
      <c r="CM222" s="7">
        <f>'[2]Plan de Acción-metas'!AB32</f>
        <v>0</v>
      </c>
      <c r="CN222" s="7">
        <f>'[2]Plan de Acción-metas'!AC32</f>
        <v>0</v>
      </c>
      <c r="CO222" s="7">
        <f>'[2]Plan de Acción-metas'!AD32</f>
        <v>0</v>
      </c>
      <c r="CP222" s="20">
        <f>'[2]Plan de Acción-metas'!AE32</f>
        <v>1194683960</v>
      </c>
      <c r="CQ222" s="48">
        <f t="shared" si="96"/>
        <v>3196374742</v>
      </c>
      <c r="CR222" s="23">
        <f>'[2]Plan de Acción-metas'!AG32</f>
        <v>1999798721.0499997</v>
      </c>
      <c r="CS222" s="7">
        <f>'[2]Plan de Acción-metas'!AH32</f>
        <v>0</v>
      </c>
      <c r="CT222" s="7">
        <f>'[2]Plan de Acción-metas'!AI32</f>
        <v>0</v>
      </c>
      <c r="CU222" s="7">
        <f>'[2]Plan de Acción-metas'!AJ32</f>
        <v>0</v>
      </c>
      <c r="CV222" s="7">
        <f>'[2]Plan de Acción-metas'!AK32</f>
        <v>0</v>
      </c>
      <c r="CW222" s="7">
        <f>'[2]Plan de Acción-metas'!AL32</f>
        <v>0</v>
      </c>
      <c r="CX222" s="7">
        <f>'[2]Plan de Acción-metas'!AM32</f>
        <v>0</v>
      </c>
      <c r="CY222" s="7">
        <f>'[2]Plan de Acción-metas'!AN32</f>
        <v>0</v>
      </c>
      <c r="CZ222" s="7">
        <f>'[2]Plan de Acción-metas'!AO32</f>
        <v>0</v>
      </c>
      <c r="DA222" s="7">
        <f>'[2]Plan de Acción-metas'!AP32</f>
        <v>0</v>
      </c>
      <c r="DB222" s="7">
        <f>'[2]Plan de Acción-metas'!AQ32</f>
        <v>0</v>
      </c>
      <c r="DC222" s="7">
        <f>'[2]Plan de Acción-metas'!AR32</f>
        <v>0</v>
      </c>
      <c r="DD222" s="7">
        <f>'[2]Plan de Acción-metas'!AS32</f>
        <v>0</v>
      </c>
      <c r="DE222" s="20">
        <f>'[2]Plan de Acción-metas'!AT32</f>
        <v>672358259.67000008</v>
      </c>
      <c r="DF222" s="53">
        <f t="shared" si="97"/>
        <v>2672156980.7199998</v>
      </c>
      <c r="DG222" s="54">
        <f>'[2]Plan de Acción-metas'!AV32</f>
        <v>2531818880.0900002</v>
      </c>
      <c r="DH222" s="68">
        <f>'[2]Plan de Acción-metas'!AW32</f>
        <v>2407853122.6900001</v>
      </c>
      <c r="DI222" s="69">
        <f t="shared" si="98"/>
        <v>0.83599615076673006</v>
      </c>
      <c r="DJ222" s="63">
        <f t="shared" si="99"/>
        <v>0.79209075419793196</v>
      </c>
      <c r="DK222" s="64">
        <f t="shared" si="100"/>
        <v>0.75330751774849314</v>
      </c>
      <c r="DL222" s="25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8"/>
      <c r="ES222" s="8"/>
      <c r="ET222" s="8"/>
      <c r="EU222" s="9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8"/>
      <c r="GB222" s="8"/>
      <c r="GC222" s="8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8"/>
      <c r="HK222" s="8"/>
      <c r="HL222" s="70"/>
      <c r="HM222" s="72" t="str">
        <f>'[1]Plan Indicativo'!BL222</f>
        <v>Secretaría de Desarrollo Social</v>
      </c>
    </row>
    <row r="223" spans="1:221" ht="75">
      <c r="A223" s="18">
        <f>'[1]Plan Indicativo'!A223</f>
        <v>215</v>
      </c>
      <c r="B223" s="4" t="str">
        <f>'[1]Plan Indicativo'!B223</f>
        <v>LE-1</v>
      </c>
      <c r="C223" s="5" t="str">
        <f>'[1]Plan Indicativo'!C223</f>
        <v>Territorio seguro que integra</v>
      </c>
      <c r="D223" s="5" t="str">
        <f>'[1]Plan Indicativo'!D223</f>
        <v>Inclusión social y reconciliación</v>
      </c>
      <c r="E223" s="4">
        <f>'[1]Plan Indicativo'!E223</f>
        <v>41</v>
      </c>
      <c r="F223" s="6" t="str">
        <f>'[1]Plan Indicativo'!F223</f>
        <v>Disminuir la Pobreza multidimensional 10,2%</v>
      </c>
      <c r="G223" s="6" t="str">
        <f>'[1]Plan Indicativo'!G223</f>
        <v>Disminuir a 109 la tasa de violencia intrafamiliar</v>
      </c>
      <c r="H223" s="4" t="str">
        <f>'[1]Plan Indicativo'!H223</f>
        <v>060020001</v>
      </c>
      <c r="I223" s="6" t="str">
        <f>'[1]Plan Indicativo'!I223</f>
        <v>Tasa de violencia intrafamiliar por cada 100.000 habitantes</v>
      </c>
      <c r="J223" s="4">
        <f>'[1]Plan Indicativo'!J223</f>
        <v>187.8937</v>
      </c>
      <c r="K223" s="4">
        <f>'[1]Plan Indicativo'!K223</f>
        <v>109.2</v>
      </c>
      <c r="L223" s="4" t="str">
        <f>'[1]Plan Indicativo'!L223</f>
        <v>4103</v>
      </c>
      <c r="M223" s="5" t="str">
        <f>'[1]Plan Indicativo'!M223</f>
        <v>Inclusión social y productiva para la población en situación de vulnerabilidad (4103)</v>
      </c>
      <c r="N223" s="4" t="str">
        <f>'[1]Plan Indicativo'!N223</f>
        <v>4103067</v>
      </c>
      <c r="O223" s="6" t="str">
        <f>'[1]Plan Indicativo'!O223</f>
        <v>Brindar el servicio de gestión de la oferta social para 4400 personas a través de una estrategia de promoción de derechos de las personas con discapacidad y sus familias dentro de la sociedad</v>
      </c>
      <c r="P223" s="4">
        <f>'[1]Plan Indicativo'!P223</f>
        <v>410306700</v>
      </c>
      <c r="Q223" s="6" t="str">
        <f>'[1]Plan Indicativo'!Q223</f>
        <v>Documentos de planeación realizados (410306700)</v>
      </c>
      <c r="R223" s="4" t="str">
        <f>'[1]Plan Indicativo'!AC223</f>
        <v>No Acumulativa</v>
      </c>
      <c r="S223" s="4">
        <f>'[1]Plan Indicativo'!AD223</f>
        <v>10</v>
      </c>
      <c r="T223" s="7">
        <f>'[1]Plan Indicativo'!R223</f>
        <v>0</v>
      </c>
      <c r="U223" s="4" t="str">
        <f>'[1]Plan Indicativo'!S223</f>
        <v xml:space="preserve">Número </v>
      </c>
      <c r="V223" s="20">
        <f>'[1]Plan Indicativo'!T223</f>
        <v>1</v>
      </c>
      <c r="W223" s="116">
        <f>'[1]Plan Indicativo'!U223</f>
        <v>1</v>
      </c>
      <c r="X223" s="158">
        <f>'[1]Plan Indicativo'!V223</f>
        <v>0.25</v>
      </c>
      <c r="Y223" s="189">
        <f>'[1]Plan Indicativo'!W223</f>
        <v>1</v>
      </c>
      <c r="Z223" s="158">
        <f>'[1]Plan Indicativo'!X223</f>
        <v>0.25</v>
      </c>
      <c r="AA223" s="113">
        <f>'[1]Plan Indicativo'!Y223</f>
        <v>1</v>
      </c>
      <c r="AB223" s="158">
        <f>'[1]Plan Indicativo'!Z223</f>
        <v>0.25</v>
      </c>
      <c r="AC223" s="113">
        <f>'[1]Plan Indicativo'!AA223</f>
        <v>1</v>
      </c>
      <c r="AD223" s="24">
        <f>'[1]Plan Indicativo'!AB223</f>
        <v>0.25</v>
      </c>
      <c r="AE223" s="116">
        <v>1</v>
      </c>
      <c r="AF223" s="113">
        <f>'[2]Plan de Acción-metas'!O33</f>
        <v>1</v>
      </c>
      <c r="AG223" s="113"/>
      <c r="AH223" s="259"/>
      <c r="AI223" s="11">
        <f t="shared" si="78"/>
        <v>1</v>
      </c>
      <c r="AJ223" s="99">
        <f t="shared" si="82"/>
        <v>1</v>
      </c>
      <c r="AK223" s="11">
        <f t="shared" si="86"/>
        <v>1</v>
      </c>
      <c r="AL223" s="75">
        <f t="shared" si="83"/>
        <v>1</v>
      </c>
      <c r="AM223" s="11">
        <f t="shared" si="87"/>
        <v>0</v>
      </c>
      <c r="AN223" s="75">
        <f t="shared" si="84"/>
        <v>0</v>
      </c>
      <c r="AO223" s="11">
        <f t="shared" si="88"/>
        <v>0</v>
      </c>
      <c r="AP223" s="75">
        <f t="shared" si="85"/>
        <v>0</v>
      </c>
      <c r="AQ223" s="12">
        <f t="shared" si="89"/>
        <v>0.5</v>
      </c>
      <c r="AR223" s="11">
        <f>+AVERAGE(AJ223,AL223,AN223,AP223)</f>
        <v>0.5</v>
      </c>
      <c r="AS223" s="100">
        <f t="shared" si="90"/>
        <v>0.5</v>
      </c>
      <c r="AT223" s="25">
        <v>181993333.66</v>
      </c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20"/>
      <c r="BH223" s="48">
        <f t="shared" si="91"/>
        <v>181993333.66</v>
      </c>
      <c r="BI223" s="23">
        <v>178232799.99000001</v>
      </c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20"/>
      <c r="BW223" s="53">
        <f t="shared" si="92"/>
        <v>178232799.99000001</v>
      </c>
      <c r="BX223" s="54">
        <v>178232799.99000001</v>
      </c>
      <c r="BY223" s="55">
        <v>178232799.99000001</v>
      </c>
      <c r="BZ223" s="62">
        <f t="shared" si="93"/>
        <v>0.97933697023746258</v>
      </c>
      <c r="CA223" s="63">
        <f t="shared" si="94"/>
        <v>0.97933697023746258</v>
      </c>
      <c r="CB223" s="64">
        <f t="shared" si="95"/>
        <v>0.97933697023746258</v>
      </c>
      <c r="CC223" s="23">
        <f>'[2]Plan de Acción-metas'!R33</f>
        <v>160000000</v>
      </c>
      <c r="CD223" s="7">
        <f>'[2]Plan de Acción-metas'!S33</f>
        <v>0</v>
      </c>
      <c r="CE223" s="7">
        <f>'[2]Plan de Acción-metas'!T33</f>
        <v>0</v>
      </c>
      <c r="CF223" s="7">
        <f>'[2]Plan de Acción-metas'!U33</f>
        <v>0</v>
      </c>
      <c r="CG223" s="7">
        <f>'[2]Plan de Acción-metas'!V33</f>
        <v>0</v>
      </c>
      <c r="CH223" s="7">
        <f>'[2]Plan de Acción-metas'!W33</f>
        <v>0</v>
      </c>
      <c r="CI223" s="7">
        <f>'[2]Plan de Acción-metas'!X33</f>
        <v>0</v>
      </c>
      <c r="CJ223" s="7">
        <f>'[2]Plan de Acción-metas'!Y33</f>
        <v>0</v>
      </c>
      <c r="CK223" s="7">
        <f>'[2]Plan de Acción-metas'!Z33</f>
        <v>0</v>
      </c>
      <c r="CL223" s="7">
        <f>'[2]Plan de Acción-metas'!AA33</f>
        <v>0</v>
      </c>
      <c r="CM223" s="7">
        <f>'[2]Plan de Acción-metas'!AB33</f>
        <v>0</v>
      </c>
      <c r="CN223" s="7">
        <f>'[2]Plan de Acción-metas'!AC33</f>
        <v>0</v>
      </c>
      <c r="CO223" s="7">
        <f>'[2]Plan de Acción-metas'!AD33</f>
        <v>0</v>
      </c>
      <c r="CP223" s="20">
        <f>'[2]Plan de Acción-metas'!AE33</f>
        <v>137050000</v>
      </c>
      <c r="CQ223" s="48">
        <f t="shared" si="96"/>
        <v>297050000</v>
      </c>
      <c r="CR223" s="23">
        <f>'[2]Plan de Acción-metas'!AG33</f>
        <v>159400000</v>
      </c>
      <c r="CS223" s="7">
        <f>'[2]Plan de Acción-metas'!AH33</f>
        <v>0</v>
      </c>
      <c r="CT223" s="7">
        <f>'[2]Plan de Acción-metas'!AI33</f>
        <v>0</v>
      </c>
      <c r="CU223" s="7">
        <f>'[2]Plan de Acción-metas'!AJ33</f>
        <v>0</v>
      </c>
      <c r="CV223" s="7">
        <f>'[2]Plan de Acción-metas'!AK33</f>
        <v>0</v>
      </c>
      <c r="CW223" s="7">
        <f>'[2]Plan de Acción-metas'!AL33</f>
        <v>0</v>
      </c>
      <c r="CX223" s="7">
        <f>'[2]Plan de Acción-metas'!AM33</f>
        <v>0</v>
      </c>
      <c r="CY223" s="7">
        <f>'[2]Plan de Acción-metas'!AN33</f>
        <v>0</v>
      </c>
      <c r="CZ223" s="7">
        <f>'[2]Plan de Acción-metas'!AO33</f>
        <v>0</v>
      </c>
      <c r="DA223" s="7">
        <f>'[2]Plan de Acción-metas'!AP33</f>
        <v>0</v>
      </c>
      <c r="DB223" s="7">
        <f>'[2]Plan de Acción-metas'!AQ33</f>
        <v>0</v>
      </c>
      <c r="DC223" s="7">
        <f>'[2]Plan de Acción-metas'!AR33</f>
        <v>0</v>
      </c>
      <c r="DD223" s="7">
        <f>'[2]Plan de Acción-metas'!AS33</f>
        <v>0</v>
      </c>
      <c r="DE223" s="20">
        <f>'[2]Plan de Acción-metas'!AT33</f>
        <v>98740000</v>
      </c>
      <c r="DF223" s="53">
        <f t="shared" si="97"/>
        <v>258140000</v>
      </c>
      <c r="DG223" s="54">
        <f>'[2]Plan de Acción-metas'!AV33</f>
        <v>224121695</v>
      </c>
      <c r="DH223" s="68">
        <f>'[2]Plan de Acción-metas'!AW33</f>
        <v>224121695</v>
      </c>
      <c r="DI223" s="69">
        <f t="shared" si="98"/>
        <v>0.86901195085002525</v>
      </c>
      <c r="DJ223" s="63">
        <f t="shared" si="99"/>
        <v>0.75449148291533408</v>
      </c>
      <c r="DK223" s="64">
        <f t="shared" si="100"/>
        <v>0.75449148291533408</v>
      </c>
      <c r="DL223" s="25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8"/>
      <c r="ES223" s="8"/>
      <c r="ET223" s="8"/>
      <c r="EU223" s="9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8"/>
      <c r="GB223" s="8"/>
      <c r="GC223" s="8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8"/>
      <c r="HK223" s="8"/>
      <c r="HL223" s="70"/>
      <c r="HM223" s="72" t="str">
        <f>'[1]Plan Indicativo'!BL223</f>
        <v>Secretaría de Desarrollo Social</v>
      </c>
    </row>
    <row r="224" spans="1:221" ht="90">
      <c r="A224" s="18">
        <f>'[1]Plan Indicativo'!A224</f>
        <v>216</v>
      </c>
      <c r="B224" s="4" t="str">
        <f>'[1]Plan Indicativo'!B224</f>
        <v>LE-1</v>
      </c>
      <c r="C224" s="5" t="str">
        <f>'[1]Plan Indicativo'!C224</f>
        <v>Territorio seguro que integra</v>
      </c>
      <c r="D224" s="5" t="str">
        <f>'[1]Plan Indicativo'!D224</f>
        <v>Gobierno territorial</v>
      </c>
      <c r="E224" s="4">
        <f>'[1]Plan Indicativo'!E224</f>
        <v>45</v>
      </c>
      <c r="F224" s="6" t="str">
        <f>'[1]Plan Indicativo'!F224</f>
        <v>Disminuir la Pobreza multidimensional 10,2%</v>
      </c>
      <c r="G224" s="6" t="str">
        <f>'[1]Plan Indicativo'!G224</f>
        <v>Reducir al 35%  las barreras de acceso a los servicios básicos( eduación, salud y trabajo),  para mejorar la calidad de vida y promover la igualdad de oportunidades de la población OSIGD</v>
      </c>
      <c r="H224" s="4" t="str">
        <f>'[1]Plan Indicativo'!H224</f>
        <v>000000113</v>
      </c>
      <c r="I224" s="6" t="str">
        <f>'[1]Plan Indicativo'!I224</f>
        <v>%Barreras de acceso a los servicios básicos (educación, salud y trabajo) para la población OSIGD</v>
      </c>
      <c r="J224" s="4">
        <f>'[1]Plan Indicativo'!J224</f>
        <v>0.40600000000000003</v>
      </c>
      <c r="K224" s="4">
        <f>'[1]Plan Indicativo'!K224</f>
        <v>0.35</v>
      </c>
      <c r="L224" s="4" t="str">
        <f>'[1]Plan Indicativo'!L224</f>
        <v>4502</v>
      </c>
      <c r="M224" s="5" t="str">
        <f>'[1]Plan Indicativo'!M224</f>
        <v>Fortalecimiento del buen gobierno para el respeto y garantía de los derechos humanos (4502)</v>
      </c>
      <c r="N224" s="4" t="str">
        <f>'[1]Plan Indicativo'!N224</f>
        <v>4502038</v>
      </c>
      <c r="O224" s="6" t="str">
        <f>'[1]Plan Indicativo'!O224</f>
        <v>Implementar doce (12) estrategias en alianza con instituciones, entidades, fundaciones y/o empresas para impulsar el desarrollo integral de la población con orientación sexual e identidad de género diversa.</v>
      </c>
      <c r="P224" s="4">
        <f>'[1]Plan Indicativo'!P224</f>
        <v>450203800</v>
      </c>
      <c r="Q224" s="6" t="str">
        <f>'[1]Plan Indicativo'!Q224</f>
        <v>Estrategias de promoción de la garantía de derechos implementadas 
   (450203800)</v>
      </c>
      <c r="R224" s="4" t="str">
        <f>'[1]Plan Indicativo'!AC224</f>
        <v>Acumulativa</v>
      </c>
      <c r="S224" s="4" t="str">
        <f>'[1]Plan Indicativo'!AD224</f>
        <v xml:space="preserve">
10</v>
      </c>
      <c r="T224" s="7">
        <f>'[1]Plan Indicativo'!R224</f>
        <v>0</v>
      </c>
      <c r="U224" s="4" t="str">
        <f>'[1]Plan Indicativo'!S224</f>
        <v>Número</v>
      </c>
      <c r="V224" s="20">
        <f>'[1]Plan Indicativo'!T224</f>
        <v>12</v>
      </c>
      <c r="W224" s="116">
        <f>'[1]Plan Indicativo'!U224</f>
        <v>3</v>
      </c>
      <c r="X224" s="158">
        <f>'[1]Plan Indicativo'!V224</f>
        <v>0.25</v>
      </c>
      <c r="Y224" s="189">
        <f>'[1]Plan Indicativo'!W224</f>
        <v>3</v>
      </c>
      <c r="Z224" s="158">
        <f>'[1]Plan Indicativo'!X224</f>
        <v>0.25</v>
      </c>
      <c r="AA224" s="113">
        <f>'[1]Plan Indicativo'!Y224</f>
        <v>3</v>
      </c>
      <c r="AB224" s="158">
        <f>'[1]Plan Indicativo'!Z224</f>
        <v>0.25</v>
      </c>
      <c r="AC224" s="113">
        <f>'[1]Plan Indicativo'!AA224</f>
        <v>3</v>
      </c>
      <c r="AD224" s="24">
        <f>'[1]Plan Indicativo'!AB224</f>
        <v>0.25</v>
      </c>
      <c r="AE224" s="116">
        <v>3</v>
      </c>
      <c r="AF224" s="113">
        <f>'[2]Plan de Acción-metas'!O34</f>
        <v>3</v>
      </c>
      <c r="AG224" s="113"/>
      <c r="AH224" s="259"/>
      <c r="AI224" s="11">
        <f t="shared" si="78"/>
        <v>1</v>
      </c>
      <c r="AJ224" s="99">
        <f t="shared" si="82"/>
        <v>1</v>
      </c>
      <c r="AK224" s="11">
        <f t="shared" si="86"/>
        <v>1</v>
      </c>
      <c r="AL224" s="75">
        <f t="shared" si="83"/>
        <v>1</v>
      </c>
      <c r="AM224" s="11">
        <f t="shared" si="87"/>
        <v>0</v>
      </c>
      <c r="AN224" s="75">
        <f t="shared" si="84"/>
        <v>0</v>
      </c>
      <c r="AO224" s="11">
        <f t="shared" si="88"/>
        <v>0</v>
      </c>
      <c r="AP224" s="75">
        <f t="shared" si="85"/>
        <v>0</v>
      </c>
      <c r="AQ224" s="12">
        <f t="shared" si="89"/>
        <v>0.5</v>
      </c>
      <c r="AR224" s="11">
        <f>+SUM(AE224:AH224)/V224</f>
        <v>0.5</v>
      </c>
      <c r="AS224" s="100">
        <f t="shared" si="90"/>
        <v>0.5</v>
      </c>
      <c r="AT224" s="25">
        <v>67533334.670000002</v>
      </c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20"/>
      <c r="BH224" s="48">
        <f t="shared" si="91"/>
        <v>67533334.670000002</v>
      </c>
      <c r="BI224" s="23">
        <v>53710000.560000002</v>
      </c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20"/>
      <c r="BW224" s="53">
        <f t="shared" si="92"/>
        <v>53710000.560000002</v>
      </c>
      <c r="BX224" s="54">
        <v>53710000.560000002</v>
      </c>
      <c r="BY224" s="55">
        <v>53710000.560000002</v>
      </c>
      <c r="BZ224" s="62">
        <f t="shared" si="93"/>
        <v>0.7953109501026806</v>
      </c>
      <c r="CA224" s="63">
        <f t="shared" si="94"/>
        <v>0.7953109501026806</v>
      </c>
      <c r="CB224" s="64">
        <f t="shared" si="95"/>
        <v>0.7953109501026806</v>
      </c>
      <c r="CC224" s="23">
        <f>'[2]Plan de Acción-metas'!R34</f>
        <v>211000000</v>
      </c>
      <c r="CD224" s="7">
        <f>'[2]Plan de Acción-metas'!S34</f>
        <v>0</v>
      </c>
      <c r="CE224" s="7">
        <f>'[2]Plan de Acción-metas'!T34</f>
        <v>0</v>
      </c>
      <c r="CF224" s="7">
        <f>'[2]Plan de Acción-metas'!U34</f>
        <v>0</v>
      </c>
      <c r="CG224" s="7">
        <f>'[2]Plan de Acción-metas'!V34</f>
        <v>0</v>
      </c>
      <c r="CH224" s="7">
        <f>'[2]Plan de Acción-metas'!W34</f>
        <v>0</v>
      </c>
      <c r="CI224" s="7">
        <f>'[2]Plan de Acción-metas'!X34</f>
        <v>0</v>
      </c>
      <c r="CJ224" s="7">
        <f>'[2]Plan de Acción-metas'!Y34</f>
        <v>0</v>
      </c>
      <c r="CK224" s="7">
        <f>'[2]Plan de Acción-metas'!Z34</f>
        <v>0</v>
      </c>
      <c r="CL224" s="7">
        <f>'[2]Plan de Acción-metas'!AA34</f>
        <v>0</v>
      </c>
      <c r="CM224" s="7">
        <f>'[2]Plan de Acción-metas'!AB34</f>
        <v>0</v>
      </c>
      <c r="CN224" s="7">
        <f>'[2]Plan de Acción-metas'!AC34</f>
        <v>0</v>
      </c>
      <c r="CO224" s="7">
        <f>'[2]Plan de Acción-metas'!AD34</f>
        <v>0</v>
      </c>
      <c r="CP224" s="20">
        <f>'[2]Plan de Acción-metas'!AE34</f>
        <v>81000000</v>
      </c>
      <c r="CQ224" s="48">
        <f t="shared" si="96"/>
        <v>292000000</v>
      </c>
      <c r="CR224" s="23">
        <f>'[2]Plan de Acción-metas'!AG34</f>
        <v>211000000</v>
      </c>
      <c r="CS224" s="7">
        <f>'[2]Plan de Acción-metas'!AH34</f>
        <v>0</v>
      </c>
      <c r="CT224" s="7">
        <f>'[2]Plan de Acción-metas'!AI34</f>
        <v>0</v>
      </c>
      <c r="CU224" s="7">
        <f>'[2]Plan de Acción-metas'!AJ34</f>
        <v>0</v>
      </c>
      <c r="CV224" s="7">
        <f>'[2]Plan de Acción-metas'!AK34</f>
        <v>0</v>
      </c>
      <c r="CW224" s="7">
        <f>'[2]Plan de Acción-metas'!AL34</f>
        <v>0</v>
      </c>
      <c r="CX224" s="7">
        <f>'[2]Plan de Acción-metas'!AM34</f>
        <v>0</v>
      </c>
      <c r="CY224" s="7">
        <f>'[2]Plan de Acción-metas'!AN34</f>
        <v>0</v>
      </c>
      <c r="CZ224" s="7">
        <f>'[2]Plan de Acción-metas'!AO34</f>
        <v>0</v>
      </c>
      <c r="DA224" s="7">
        <f>'[2]Plan de Acción-metas'!AP34</f>
        <v>0</v>
      </c>
      <c r="DB224" s="7">
        <f>'[2]Plan de Acción-metas'!AQ34</f>
        <v>0</v>
      </c>
      <c r="DC224" s="7">
        <f>'[2]Plan de Acción-metas'!AR34</f>
        <v>0</v>
      </c>
      <c r="DD224" s="7">
        <f>'[2]Plan de Acción-metas'!AS34</f>
        <v>0</v>
      </c>
      <c r="DE224" s="20">
        <f>'[2]Plan de Acción-metas'!AT34</f>
        <v>25683333.329999998</v>
      </c>
      <c r="DF224" s="53">
        <f t="shared" si="97"/>
        <v>236683333.32999998</v>
      </c>
      <c r="DG224" s="54">
        <f>'[2]Plan de Acción-metas'!AV34</f>
        <v>224751140.33000001</v>
      </c>
      <c r="DH224" s="68">
        <f>'[2]Plan de Acción-metas'!AW34</f>
        <v>224751140.33000001</v>
      </c>
      <c r="DI224" s="69">
        <f t="shared" si="98"/>
        <v>0.810559360719178</v>
      </c>
      <c r="DJ224" s="63">
        <f t="shared" si="99"/>
        <v>0.76969568606164385</v>
      </c>
      <c r="DK224" s="64">
        <f t="shared" si="100"/>
        <v>0.76969568606164385</v>
      </c>
      <c r="DL224" s="25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8"/>
      <c r="ES224" s="8"/>
      <c r="ET224" s="8"/>
      <c r="EU224" s="9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8"/>
      <c r="GB224" s="8"/>
      <c r="GC224" s="8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  <c r="GU224" s="7"/>
      <c r="GV224" s="7"/>
      <c r="GW224" s="7"/>
      <c r="GX224" s="7"/>
      <c r="GY224" s="7"/>
      <c r="GZ224" s="7"/>
      <c r="HA224" s="7"/>
      <c r="HB224" s="7"/>
      <c r="HC224" s="7"/>
      <c r="HD224" s="7"/>
      <c r="HE224" s="7"/>
      <c r="HF224" s="7"/>
      <c r="HG224" s="7"/>
      <c r="HH224" s="7"/>
      <c r="HI224" s="7"/>
      <c r="HJ224" s="8"/>
      <c r="HK224" s="8"/>
      <c r="HL224" s="70"/>
      <c r="HM224" s="72" t="str">
        <f>'[1]Plan Indicativo'!BL224</f>
        <v>Secretaría de Desarrollo Social</v>
      </c>
    </row>
    <row r="225" spans="1:221" ht="105">
      <c r="A225" s="18">
        <f>'[1]Plan Indicativo'!A225</f>
        <v>217</v>
      </c>
      <c r="B225" s="4" t="str">
        <f>'[1]Plan Indicativo'!B225</f>
        <v>LE-1</v>
      </c>
      <c r="C225" s="5" t="str">
        <f>'[1]Plan Indicativo'!C225</f>
        <v>Territorio seguro que integra</v>
      </c>
      <c r="D225" s="5" t="str">
        <f>'[1]Plan Indicativo'!D225</f>
        <v>Gobierno territorial</v>
      </c>
      <c r="E225" s="4">
        <f>'[1]Plan Indicativo'!E225</f>
        <v>45</v>
      </c>
      <c r="F225" s="6" t="str">
        <f>'[1]Plan Indicativo'!F225</f>
        <v>Disminuir la Pobreza multidimensional 10,2%</v>
      </c>
      <c r="G225" s="6" t="str">
        <f>'[1]Plan Indicativo'!G225</f>
        <v>Reducir al 35%  las barreras de acceso a los servicios básicos( eduación, salud y trabajo),  para mejorar la calidad de vida y promover la igualdad de oportunidades de la población OSIGD</v>
      </c>
      <c r="H225" s="4" t="str">
        <f>'[1]Plan Indicativo'!H225</f>
        <v>000000113</v>
      </c>
      <c r="I225" s="6" t="str">
        <f>'[1]Plan Indicativo'!I225</f>
        <v>%Barreras de acceso a los servicios básicos (educación, salud y trabajo) para la población OSIGD</v>
      </c>
      <c r="J225" s="4">
        <f>'[1]Plan Indicativo'!J225</f>
        <v>0.40600000000000003</v>
      </c>
      <c r="K225" s="4">
        <f>'[1]Plan Indicativo'!K225</f>
        <v>0.35</v>
      </c>
      <c r="L225" s="4" t="str">
        <f>'[1]Plan Indicativo'!L225</f>
        <v>4502</v>
      </c>
      <c r="M225" s="5" t="str">
        <f>'[1]Plan Indicativo'!M225</f>
        <v>Fortalecimiento del buen gobierno para el respeto y garantía de los derechos humanos (4502)</v>
      </c>
      <c r="N225" s="4" t="str">
        <f>'[1]Plan Indicativo'!N225</f>
        <v>4502038</v>
      </c>
      <c r="O225" s="6" t="str">
        <f>'[1]Plan Indicativo'!O225</f>
        <v>Implementar una (1) estrategia de promoción de la garantía de derechos a través de una ruta de Prevención, Detección y Atención Interinstitucional ante casos de discriminación dirigida a la población con orientación sexual e identidad de género diversa.</v>
      </c>
      <c r="P225" s="4">
        <f>'[1]Plan Indicativo'!P225</f>
        <v>450203800</v>
      </c>
      <c r="Q225" s="6" t="str">
        <f>'[1]Plan Indicativo'!Q225</f>
        <v>Estrategias de promoción de la garantía de derechos implementadas (450203800)</v>
      </c>
      <c r="R225" s="4" t="str">
        <f>'[1]Plan Indicativo'!AC225</f>
        <v>No Acumulativa</v>
      </c>
      <c r="S225" s="4">
        <f>'[1]Plan Indicativo'!AD225</f>
        <v>10</v>
      </c>
      <c r="T225" s="7">
        <f>'[1]Plan Indicativo'!R225</f>
        <v>0</v>
      </c>
      <c r="U225" s="4" t="str">
        <f>'[1]Plan Indicativo'!S225</f>
        <v xml:space="preserve">Número </v>
      </c>
      <c r="V225" s="20">
        <f>'[1]Plan Indicativo'!T225</f>
        <v>1</v>
      </c>
      <c r="W225" s="116">
        <f>'[1]Plan Indicativo'!U225</f>
        <v>1</v>
      </c>
      <c r="X225" s="158">
        <f>'[1]Plan Indicativo'!V225</f>
        <v>0.25</v>
      </c>
      <c r="Y225" s="189">
        <f>'[1]Plan Indicativo'!W225</f>
        <v>1</v>
      </c>
      <c r="Z225" s="158">
        <f>'[1]Plan Indicativo'!X225</f>
        <v>0.25</v>
      </c>
      <c r="AA225" s="113">
        <f>'[1]Plan Indicativo'!Y225</f>
        <v>1</v>
      </c>
      <c r="AB225" s="158">
        <f>'[1]Plan Indicativo'!Z225</f>
        <v>0.25</v>
      </c>
      <c r="AC225" s="113">
        <f>'[1]Plan Indicativo'!AA225</f>
        <v>1</v>
      </c>
      <c r="AD225" s="24">
        <f>'[1]Plan Indicativo'!AB225</f>
        <v>0.25</v>
      </c>
      <c r="AE225" s="116">
        <v>1</v>
      </c>
      <c r="AF225" s="113">
        <f>'[2]Plan de Acción-metas'!O35</f>
        <v>1</v>
      </c>
      <c r="AG225" s="113"/>
      <c r="AH225" s="259"/>
      <c r="AI225" s="11">
        <f t="shared" si="78"/>
        <v>1</v>
      </c>
      <c r="AJ225" s="99">
        <f t="shared" si="82"/>
        <v>1</v>
      </c>
      <c r="AK225" s="11">
        <f t="shared" si="86"/>
        <v>1</v>
      </c>
      <c r="AL225" s="75">
        <f t="shared" si="83"/>
        <v>1</v>
      </c>
      <c r="AM225" s="11">
        <f t="shared" si="87"/>
        <v>0</v>
      </c>
      <c r="AN225" s="75">
        <f t="shared" si="84"/>
        <v>0</v>
      </c>
      <c r="AO225" s="11">
        <f t="shared" si="88"/>
        <v>0</v>
      </c>
      <c r="AP225" s="75">
        <f t="shared" si="85"/>
        <v>0</v>
      </c>
      <c r="AQ225" s="12">
        <f t="shared" si="89"/>
        <v>0.5</v>
      </c>
      <c r="AR225" s="11">
        <f>+AVERAGE(AJ225,AL225,AN225,AP225)</f>
        <v>0.5</v>
      </c>
      <c r="AS225" s="100">
        <f t="shared" si="90"/>
        <v>0.5</v>
      </c>
      <c r="AT225" s="25">
        <v>272233333.32999998</v>
      </c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20"/>
      <c r="BH225" s="48">
        <f t="shared" si="91"/>
        <v>272233333.32999998</v>
      </c>
      <c r="BI225" s="23">
        <v>192870000.33000001</v>
      </c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20"/>
      <c r="BW225" s="53">
        <f t="shared" si="92"/>
        <v>192870000.33000001</v>
      </c>
      <c r="BX225" s="54">
        <v>192870000.33000001</v>
      </c>
      <c r="BY225" s="55">
        <v>192870000.33000001</v>
      </c>
      <c r="BZ225" s="62">
        <f t="shared" si="93"/>
        <v>0.70847312476684809</v>
      </c>
      <c r="CA225" s="63">
        <f t="shared" si="94"/>
        <v>0.70847312476684809</v>
      </c>
      <c r="CB225" s="64">
        <f t="shared" si="95"/>
        <v>0.70847312476684809</v>
      </c>
      <c r="CC225" s="23">
        <f>'[2]Plan de Acción-metas'!R35</f>
        <v>79800000</v>
      </c>
      <c r="CD225" s="7">
        <f>'[2]Plan de Acción-metas'!S35</f>
        <v>0</v>
      </c>
      <c r="CE225" s="7">
        <f>'[2]Plan de Acción-metas'!T35</f>
        <v>0</v>
      </c>
      <c r="CF225" s="7">
        <f>'[2]Plan de Acción-metas'!U35</f>
        <v>0</v>
      </c>
      <c r="CG225" s="7">
        <f>'[2]Plan de Acción-metas'!V35</f>
        <v>0</v>
      </c>
      <c r="CH225" s="7">
        <f>'[2]Plan de Acción-metas'!W35</f>
        <v>0</v>
      </c>
      <c r="CI225" s="7">
        <f>'[2]Plan de Acción-metas'!X35</f>
        <v>0</v>
      </c>
      <c r="CJ225" s="7">
        <f>'[2]Plan de Acción-metas'!Y35</f>
        <v>0</v>
      </c>
      <c r="CK225" s="7">
        <f>'[2]Plan de Acción-metas'!Z35</f>
        <v>0</v>
      </c>
      <c r="CL225" s="7">
        <f>'[2]Plan de Acción-metas'!AA35</f>
        <v>0</v>
      </c>
      <c r="CM225" s="7">
        <f>'[2]Plan de Acción-metas'!AB35</f>
        <v>0</v>
      </c>
      <c r="CN225" s="7">
        <f>'[2]Plan de Acción-metas'!AC35</f>
        <v>0</v>
      </c>
      <c r="CO225" s="7">
        <f>'[2]Plan de Acción-metas'!AD35</f>
        <v>0</v>
      </c>
      <c r="CP225" s="20">
        <f>'[2]Plan de Acción-metas'!AE35</f>
        <v>20000000</v>
      </c>
      <c r="CQ225" s="48">
        <f t="shared" si="96"/>
        <v>99800000</v>
      </c>
      <c r="CR225" s="23">
        <f>'[2]Plan de Acción-metas'!AG35</f>
        <v>42923333.329999998</v>
      </c>
      <c r="CS225" s="7">
        <f>'[2]Plan de Acción-metas'!AH35</f>
        <v>0</v>
      </c>
      <c r="CT225" s="7">
        <f>'[2]Plan de Acción-metas'!AI35</f>
        <v>0</v>
      </c>
      <c r="CU225" s="7">
        <f>'[2]Plan de Acción-metas'!AJ35</f>
        <v>0</v>
      </c>
      <c r="CV225" s="7">
        <f>'[2]Plan de Acción-metas'!AK35</f>
        <v>0</v>
      </c>
      <c r="CW225" s="7">
        <f>'[2]Plan de Acción-metas'!AL35</f>
        <v>0</v>
      </c>
      <c r="CX225" s="7">
        <f>'[2]Plan de Acción-metas'!AM35</f>
        <v>0</v>
      </c>
      <c r="CY225" s="7">
        <f>'[2]Plan de Acción-metas'!AN35</f>
        <v>0</v>
      </c>
      <c r="CZ225" s="7">
        <f>'[2]Plan de Acción-metas'!AO35</f>
        <v>0</v>
      </c>
      <c r="DA225" s="7">
        <f>'[2]Plan de Acción-metas'!AP35</f>
        <v>0</v>
      </c>
      <c r="DB225" s="7">
        <f>'[2]Plan de Acción-metas'!AQ35</f>
        <v>0</v>
      </c>
      <c r="DC225" s="7">
        <f>'[2]Plan de Acción-metas'!AR35</f>
        <v>0</v>
      </c>
      <c r="DD225" s="7">
        <f>'[2]Plan de Acción-metas'!AS35</f>
        <v>0</v>
      </c>
      <c r="DE225" s="20">
        <f>'[2]Plan de Acción-metas'!AT35</f>
        <v>10000000</v>
      </c>
      <c r="DF225" s="53">
        <f t="shared" si="97"/>
        <v>52923333.329999998</v>
      </c>
      <c r="DG225" s="54">
        <f>'[2]Plan de Acción-metas'!AV35</f>
        <v>52923333.329999998</v>
      </c>
      <c r="DH225" s="68">
        <f>'[2]Plan de Acción-metas'!AW35</f>
        <v>49053333.329999998</v>
      </c>
      <c r="DI225" s="69">
        <f t="shared" si="98"/>
        <v>0.53029392114228457</v>
      </c>
      <c r="DJ225" s="63">
        <f t="shared" si="99"/>
        <v>0.53029392114228457</v>
      </c>
      <c r="DK225" s="64">
        <f t="shared" si="100"/>
        <v>0.49151636603206411</v>
      </c>
      <c r="DL225" s="25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8"/>
      <c r="ES225" s="8"/>
      <c r="ET225" s="8"/>
      <c r="EU225" s="9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8"/>
      <c r="GB225" s="8"/>
      <c r="GC225" s="8"/>
      <c r="GD225" s="7"/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/>
      <c r="GS225" s="7"/>
      <c r="GT225" s="7"/>
      <c r="GU225" s="7"/>
      <c r="GV225" s="7"/>
      <c r="GW225" s="7"/>
      <c r="GX225" s="7"/>
      <c r="GY225" s="7"/>
      <c r="GZ225" s="7"/>
      <c r="HA225" s="7"/>
      <c r="HB225" s="7"/>
      <c r="HC225" s="7"/>
      <c r="HD225" s="7"/>
      <c r="HE225" s="7"/>
      <c r="HF225" s="7"/>
      <c r="HG225" s="7"/>
      <c r="HH225" s="7"/>
      <c r="HI225" s="7"/>
      <c r="HJ225" s="8"/>
      <c r="HK225" s="8"/>
      <c r="HL225" s="70"/>
      <c r="HM225" s="72" t="str">
        <f>'[1]Plan Indicativo'!BL225</f>
        <v>Secretaría de Desarrollo Social</v>
      </c>
    </row>
    <row r="226" spans="1:221" ht="90">
      <c r="A226" s="18">
        <f>'[1]Plan Indicativo'!A226</f>
        <v>218</v>
      </c>
      <c r="B226" s="4" t="str">
        <f>'[1]Plan Indicativo'!B226</f>
        <v>LE-1</v>
      </c>
      <c r="C226" s="5" t="str">
        <f>'[1]Plan Indicativo'!C226</f>
        <v>Territorio seguro que integra</v>
      </c>
      <c r="D226" s="5" t="str">
        <f>'[1]Plan Indicativo'!D226</f>
        <v>Inclusión social y reconciliación</v>
      </c>
      <c r="E226" s="4">
        <f>'[1]Plan Indicativo'!E226</f>
        <v>41</v>
      </c>
      <c r="F226" s="6" t="str">
        <f>'[1]Plan Indicativo'!F226</f>
        <v>Disminuir la Pobreza multidimensional 10,2%</v>
      </c>
      <c r="G226" s="6" t="str">
        <f>'[1]Plan Indicativo'!G226</f>
        <v>Disminuir a 14,44 indice de interrelación de problematicas</v>
      </c>
      <c r="H226" s="4" t="str">
        <f>'[1]Plan Indicativo'!H226</f>
        <v>60020023</v>
      </c>
      <c r="I226" s="6" t="str">
        <f>'[1]Plan Indicativo'!I226</f>
        <v>Indice de interrelación de problematicas</v>
      </c>
      <c r="J226" s="4">
        <f>'[1]Plan Indicativo'!J226</f>
        <v>15.44</v>
      </c>
      <c r="K226" s="4">
        <f>'[1]Plan Indicativo'!K226</f>
        <v>14.44</v>
      </c>
      <c r="L226" s="4" t="str">
        <f>'[1]Plan Indicativo'!L226</f>
        <v>4102</v>
      </c>
      <c r="M226" s="5" t="str">
        <f>'[1]Plan Indicativo'!M226</f>
        <v>Desarrollo integral de la primera infancia a la juventud, y fortalecimiento de las capacidades de las familias de niñas, niños y adolescentes (4102)</v>
      </c>
      <c r="N226" s="4" t="str">
        <f>'[1]Plan Indicativo'!N226</f>
        <v>4102006</v>
      </c>
      <c r="O226" s="6" t="str">
        <f>'[1]Plan Indicativo'!O226</f>
        <v>Dotar 5 edificaciones de atención a la primera infancia implementando el sistema municipal de cuidado en Bucaramanga.</v>
      </c>
      <c r="P226" s="4">
        <f>'[1]Plan Indicativo'!P226</f>
        <v>410200600</v>
      </c>
      <c r="Q226" s="6" t="str">
        <f>'[1]Plan Indicativo'!Q226</f>
        <v>Edificaciones de atención a la primera infancia dotadas (410200600)</v>
      </c>
      <c r="R226" s="4" t="str">
        <f>'[1]Plan Indicativo'!AC226</f>
        <v>Acumulativa</v>
      </c>
      <c r="S226" s="4">
        <f>'[1]Plan Indicativo'!AD226</f>
        <v>10</v>
      </c>
      <c r="T226" s="7">
        <f>'[1]Plan Indicativo'!R226</f>
        <v>5</v>
      </c>
      <c r="U226" s="4" t="str">
        <f>'[1]Plan Indicativo'!S226</f>
        <v>Número</v>
      </c>
      <c r="V226" s="20">
        <f>'[1]Plan Indicativo'!T226</f>
        <v>5</v>
      </c>
      <c r="W226" s="116">
        <f>'[1]Plan Indicativo'!U226</f>
        <v>0</v>
      </c>
      <c r="X226" s="158">
        <f>'[1]Plan Indicativo'!V226</f>
        <v>0</v>
      </c>
      <c r="Y226" s="189">
        <f>'[1]Plan Indicativo'!W226</f>
        <v>2</v>
      </c>
      <c r="Z226" s="158">
        <f>'[1]Plan Indicativo'!X226</f>
        <v>0.4</v>
      </c>
      <c r="AA226" s="113">
        <f>'[1]Plan Indicativo'!Y226</f>
        <v>2</v>
      </c>
      <c r="AB226" s="158">
        <f>'[1]Plan Indicativo'!Z226</f>
        <v>0.4</v>
      </c>
      <c r="AC226" s="113">
        <f>'[1]Plan Indicativo'!AA226</f>
        <v>1</v>
      </c>
      <c r="AD226" s="24">
        <f>'[1]Plan Indicativo'!AB226</f>
        <v>0.2</v>
      </c>
      <c r="AE226" s="116">
        <v>0</v>
      </c>
      <c r="AF226" s="113">
        <f>'[2]Plan de Acción-metas'!O36</f>
        <v>2</v>
      </c>
      <c r="AG226" s="113"/>
      <c r="AH226" s="259"/>
      <c r="AI226" s="11" t="str">
        <f t="shared" si="78"/>
        <v xml:space="preserve"> -</v>
      </c>
      <c r="AJ226" s="99" t="str">
        <f t="shared" si="82"/>
        <v xml:space="preserve"> -</v>
      </c>
      <c r="AK226" s="11">
        <f t="shared" si="86"/>
        <v>1</v>
      </c>
      <c r="AL226" s="75">
        <f t="shared" si="83"/>
        <v>1</v>
      </c>
      <c r="AM226" s="11">
        <f t="shared" si="87"/>
        <v>0</v>
      </c>
      <c r="AN226" s="75">
        <f t="shared" si="84"/>
        <v>0</v>
      </c>
      <c r="AO226" s="11">
        <f t="shared" si="88"/>
        <v>0</v>
      </c>
      <c r="AP226" s="75">
        <f t="shared" si="85"/>
        <v>0</v>
      </c>
      <c r="AQ226" s="12">
        <f t="shared" si="89"/>
        <v>0.4</v>
      </c>
      <c r="AR226" s="11">
        <f>+SUM(AE226:AH226)/V226</f>
        <v>0.4</v>
      </c>
      <c r="AS226" s="100">
        <f t="shared" si="90"/>
        <v>0.4</v>
      </c>
      <c r="AT226" s="25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20"/>
      <c r="BH226" s="48">
        <f t="shared" si="91"/>
        <v>0</v>
      </c>
      <c r="BI226" s="23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20"/>
      <c r="BW226" s="53">
        <f t="shared" si="92"/>
        <v>0</v>
      </c>
      <c r="BX226" s="54">
        <v>0</v>
      </c>
      <c r="BY226" s="55">
        <v>0</v>
      </c>
      <c r="BZ226" s="62" t="str">
        <f t="shared" si="93"/>
        <v xml:space="preserve"> -</v>
      </c>
      <c r="CA226" s="63" t="str">
        <f t="shared" si="94"/>
        <v xml:space="preserve"> -</v>
      </c>
      <c r="CB226" s="64" t="str">
        <f t="shared" si="95"/>
        <v xml:space="preserve"> -</v>
      </c>
      <c r="CC226" s="23">
        <f>'[2]Plan de Acción-metas'!R36</f>
        <v>119974500</v>
      </c>
      <c r="CD226" s="7">
        <f>'[2]Plan de Acción-metas'!S36</f>
        <v>0</v>
      </c>
      <c r="CE226" s="7">
        <f>'[2]Plan de Acción-metas'!T36</f>
        <v>0</v>
      </c>
      <c r="CF226" s="7">
        <f>'[2]Plan de Acción-metas'!U36</f>
        <v>0</v>
      </c>
      <c r="CG226" s="7">
        <f>'[2]Plan de Acción-metas'!V36</f>
        <v>0</v>
      </c>
      <c r="CH226" s="7">
        <f>'[2]Plan de Acción-metas'!W36</f>
        <v>0</v>
      </c>
      <c r="CI226" s="7">
        <f>'[2]Plan de Acción-metas'!X36</f>
        <v>0</v>
      </c>
      <c r="CJ226" s="7">
        <f>'[2]Plan de Acción-metas'!Y36</f>
        <v>0</v>
      </c>
      <c r="CK226" s="7">
        <f>'[2]Plan de Acción-metas'!Z36</f>
        <v>0</v>
      </c>
      <c r="CL226" s="7">
        <f>'[2]Plan de Acción-metas'!AA36</f>
        <v>0</v>
      </c>
      <c r="CM226" s="7">
        <f>'[2]Plan de Acción-metas'!AB36</f>
        <v>0</v>
      </c>
      <c r="CN226" s="7">
        <f>'[2]Plan de Acción-metas'!AC36</f>
        <v>0</v>
      </c>
      <c r="CO226" s="7">
        <f>'[2]Plan de Acción-metas'!AD36</f>
        <v>0</v>
      </c>
      <c r="CP226" s="20">
        <f>'[2]Plan de Acción-metas'!AE36</f>
        <v>0</v>
      </c>
      <c r="CQ226" s="48">
        <f t="shared" si="96"/>
        <v>119974500</v>
      </c>
      <c r="CR226" s="23">
        <f>'[2]Plan de Acción-metas'!AG36</f>
        <v>117564546</v>
      </c>
      <c r="CS226" s="7">
        <f>'[2]Plan de Acción-metas'!AH36</f>
        <v>0</v>
      </c>
      <c r="CT226" s="7">
        <f>'[2]Plan de Acción-metas'!AI36</f>
        <v>0</v>
      </c>
      <c r="CU226" s="7">
        <f>'[2]Plan de Acción-metas'!AJ36</f>
        <v>0</v>
      </c>
      <c r="CV226" s="7">
        <f>'[2]Plan de Acción-metas'!AK36</f>
        <v>0</v>
      </c>
      <c r="CW226" s="7">
        <f>'[2]Plan de Acción-metas'!AL36</f>
        <v>0</v>
      </c>
      <c r="CX226" s="7">
        <f>'[2]Plan de Acción-metas'!AM36</f>
        <v>0</v>
      </c>
      <c r="CY226" s="7">
        <f>'[2]Plan de Acción-metas'!AN36</f>
        <v>0</v>
      </c>
      <c r="CZ226" s="7">
        <f>'[2]Plan de Acción-metas'!AO36</f>
        <v>0</v>
      </c>
      <c r="DA226" s="7">
        <f>'[2]Plan de Acción-metas'!AP36</f>
        <v>0</v>
      </c>
      <c r="DB226" s="7">
        <f>'[2]Plan de Acción-metas'!AQ36</f>
        <v>0</v>
      </c>
      <c r="DC226" s="7">
        <f>'[2]Plan de Acción-metas'!AR36</f>
        <v>0</v>
      </c>
      <c r="DD226" s="7">
        <f>'[2]Plan de Acción-metas'!AS36</f>
        <v>0</v>
      </c>
      <c r="DE226" s="20">
        <f>'[2]Plan de Acción-metas'!AT36</f>
        <v>0</v>
      </c>
      <c r="DF226" s="53">
        <f t="shared" si="97"/>
        <v>117564546</v>
      </c>
      <c r="DG226" s="54">
        <f>'[2]Plan de Acción-metas'!AV36</f>
        <v>0</v>
      </c>
      <c r="DH226" s="68">
        <f>'[2]Plan de Acción-metas'!AW36</f>
        <v>0</v>
      </c>
      <c r="DI226" s="69">
        <f t="shared" si="98"/>
        <v>0.97991278146606153</v>
      </c>
      <c r="DJ226" s="63">
        <f t="shared" si="99"/>
        <v>0</v>
      </c>
      <c r="DK226" s="64" t="str">
        <f t="shared" si="100"/>
        <v>0,0%</v>
      </c>
      <c r="DL226" s="25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8"/>
      <c r="ES226" s="8"/>
      <c r="ET226" s="8"/>
      <c r="EU226" s="9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8"/>
      <c r="GB226" s="8"/>
      <c r="GC226" s="8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8"/>
      <c r="HK226" s="8"/>
      <c r="HL226" s="70"/>
      <c r="HM226" s="72" t="str">
        <f>'[1]Plan Indicativo'!BL226</f>
        <v>Secretaría de Desarrollo Social</v>
      </c>
    </row>
    <row r="227" spans="1:221" ht="90">
      <c r="A227" s="18">
        <f>'[1]Plan Indicativo'!A227</f>
        <v>219</v>
      </c>
      <c r="B227" s="4" t="str">
        <f>'[1]Plan Indicativo'!B227</f>
        <v>LE-1</v>
      </c>
      <c r="C227" s="5" t="str">
        <f>'[1]Plan Indicativo'!C227</f>
        <v>Territorio seguro que integra</v>
      </c>
      <c r="D227" s="5" t="str">
        <f>'[1]Plan Indicativo'!D227</f>
        <v>Inclusión social y reconciliación</v>
      </c>
      <c r="E227" s="4">
        <f>'[1]Plan Indicativo'!E227</f>
        <v>41</v>
      </c>
      <c r="F227" s="6" t="str">
        <f>'[1]Plan Indicativo'!F227</f>
        <v>Disminuir la Pobreza multidimensional 10,2%</v>
      </c>
      <c r="G227" s="6" t="str">
        <f>'[1]Plan Indicativo'!G227</f>
        <v>Disminuir a 14,44 indice de interrelación de problematicas</v>
      </c>
      <c r="H227" s="4" t="str">
        <f>'[1]Plan Indicativo'!H227</f>
        <v>60020023</v>
      </c>
      <c r="I227" s="6" t="str">
        <f>'[1]Plan Indicativo'!I227</f>
        <v>Indice de interrelación de problematicas</v>
      </c>
      <c r="J227" s="4">
        <f>'[1]Plan Indicativo'!J227</f>
        <v>15.44</v>
      </c>
      <c r="K227" s="4">
        <f>'[1]Plan Indicativo'!K227</f>
        <v>14.44</v>
      </c>
      <c r="L227" s="4" t="str">
        <f>'[1]Plan Indicativo'!L227</f>
        <v>4102</v>
      </c>
      <c r="M227" s="5" t="str">
        <f>'[1]Plan Indicativo'!M227</f>
        <v>Desarrollo integral de la primera infancia a la juventud, y fortalecimiento de las capacidades de las familias de niñas, niños y adolescentes (4102)</v>
      </c>
      <c r="N227" s="4" t="str">
        <f>'[1]Plan Indicativo'!N227</f>
        <v>4102046</v>
      </c>
      <c r="O227" s="6" t="str">
        <f>'[1]Plan Indicativo'!O227</f>
        <v>Realizar 12 campañas de promoción  y prevención de los derechos de los niños, niñas, adolescentes y jóvenes y  mecanismos de restablecimiento de derechos.</v>
      </c>
      <c r="P227" s="4">
        <f>'[1]Plan Indicativo'!P227</f>
        <v>410204600</v>
      </c>
      <c r="Q227" s="6" t="str">
        <f>'[1]Plan Indicativo'!Q227</f>
        <v>Campañas de promoción realizadas (410204600)</v>
      </c>
      <c r="R227" s="4" t="str">
        <f>'[1]Plan Indicativo'!AC227</f>
        <v>Acumulativa</v>
      </c>
      <c r="S227" s="4">
        <f>'[1]Plan Indicativo'!AD227</f>
        <v>10</v>
      </c>
      <c r="T227" s="7">
        <f>'[1]Plan Indicativo'!R227</f>
        <v>10</v>
      </c>
      <c r="U227" s="4" t="str">
        <f>'[1]Plan Indicativo'!S227</f>
        <v>Número</v>
      </c>
      <c r="V227" s="20">
        <f>'[1]Plan Indicativo'!T227</f>
        <v>12</v>
      </c>
      <c r="W227" s="116">
        <f>'[1]Plan Indicativo'!U227</f>
        <v>3</v>
      </c>
      <c r="X227" s="158">
        <f>'[1]Plan Indicativo'!V227</f>
        <v>0.25</v>
      </c>
      <c r="Y227" s="189">
        <f>'[1]Plan Indicativo'!W227</f>
        <v>3</v>
      </c>
      <c r="Z227" s="158">
        <f>'[1]Plan Indicativo'!X227</f>
        <v>0.25</v>
      </c>
      <c r="AA227" s="113">
        <f>'[1]Plan Indicativo'!Y227</f>
        <v>3</v>
      </c>
      <c r="AB227" s="158">
        <f>'[1]Plan Indicativo'!Z227</f>
        <v>0.25</v>
      </c>
      <c r="AC227" s="113">
        <f>'[1]Plan Indicativo'!AA227</f>
        <v>3</v>
      </c>
      <c r="AD227" s="24">
        <f>'[1]Plan Indicativo'!AB227</f>
        <v>0.25</v>
      </c>
      <c r="AE227" s="116">
        <v>3</v>
      </c>
      <c r="AF227" s="113">
        <f>'[2]Plan de Acción-metas'!O37</f>
        <v>3</v>
      </c>
      <c r="AG227" s="113"/>
      <c r="AH227" s="259"/>
      <c r="AI227" s="11">
        <f t="shared" si="78"/>
        <v>1</v>
      </c>
      <c r="AJ227" s="99">
        <f t="shared" si="82"/>
        <v>1</v>
      </c>
      <c r="AK227" s="11">
        <f t="shared" si="86"/>
        <v>1</v>
      </c>
      <c r="AL227" s="75">
        <f t="shared" si="83"/>
        <v>1</v>
      </c>
      <c r="AM227" s="11">
        <f t="shared" si="87"/>
        <v>0</v>
      </c>
      <c r="AN227" s="75">
        <f t="shared" si="84"/>
        <v>0</v>
      </c>
      <c r="AO227" s="11">
        <f t="shared" si="88"/>
        <v>0</v>
      </c>
      <c r="AP227" s="75">
        <f t="shared" si="85"/>
        <v>0</v>
      </c>
      <c r="AQ227" s="12">
        <f t="shared" si="89"/>
        <v>0.5</v>
      </c>
      <c r="AR227" s="11">
        <f t="shared" ref="AR227:AR230" si="103">+SUM(AE227:AH227)/V227</f>
        <v>0.5</v>
      </c>
      <c r="AS227" s="100">
        <f t="shared" si="90"/>
        <v>0.5</v>
      </c>
      <c r="AT227" s="25">
        <v>264699999.33000001</v>
      </c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20"/>
      <c r="BH227" s="48">
        <f t="shared" si="91"/>
        <v>264699999.33000001</v>
      </c>
      <c r="BI227" s="23">
        <v>263249999.28999999</v>
      </c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20"/>
      <c r="BW227" s="53">
        <f t="shared" si="92"/>
        <v>263249999.28999999</v>
      </c>
      <c r="BX227" s="54">
        <v>253355424.28999999</v>
      </c>
      <c r="BY227" s="55">
        <v>253355424.28999999</v>
      </c>
      <c r="BZ227" s="62">
        <f t="shared" si="93"/>
        <v>0.99452210032614197</v>
      </c>
      <c r="CA227" s="63">
        <f t="shared" si="94"/>
        <v>0.95714176400183215</v>
      </c>
      <c r="CB227" s="64">
        <f t="shared" si="95"/>
        <v>0.95714176400183215</v>
      </c>
      <c r="CC227" s="23">
        <f>'[2]Plan de Acción-metas'!R37</f>
        <v>239805000</v>
      </c>
      <c r="CD227" s="7">
        <f>'[2]Plan de Acción-metas'!S37</f>
        <v>0</v>
      </c>
      <c r="CE227" s="7">
        <f>'[2]Plan de Acción-metas'!T37</f>
        <v>0</v>
      </c>
      <c r="CF227" s="7">
        <f>'[2]Plan de Acción-metas'!U37</f>
        <v>0</v>
      </c>
      <c r="CG227" s="7">
        <f>'[2]Plan de Acción-metas'!V37</f>
        <v>0</v>
      </c>
      <c r="CH227" s="7">
        <f>'[2]Plan de Acción-metas'!W37</f>
        <v>0</v>
      </c>
      <c r="CI227" s="7">
        <f>'[2]Plan de Acción-metas'!X37</f>
        <v>0</v>
      </c>
      <c r="CJ227" s="7">
        <f>'[2]Plan de Acción-metas'!Y37</f>
        <v>0</v>
      </c>
      <c r="CK227" s="7">
        <f>'[2]Plan de Acción-metas'!Z37</f>
        <v>0</v>
      </c>
      <c r="CL227" s="7">
        <f>'[2]Plan de Acción-metas'!AA37</f>
        <v>0</v>
      </c>
      <c r="CM227" s="7">
        <f>'[2]Plan de Acción-metas'!AB37</f>
        <v>0</v>
      </c>
      <c r="CN227" s="7">
        <f>'[2]Plan de Acción-metas'!AC37</f>
        <v>0</v>
      </c>
      <c r="CO227" s="7">
        <f>'[2]Plan de Acción-metas'!AD37</f>
        <v>0</v>
      </c>
      <c r="CP227" s="20">
        <f>'[2]Plan de Acción-metas'!AE37</f>
        <v>200000000</v>
      </c>
      <c r="CQ227" s="48">
        <f t="shared" si="96"/>
        <v>439805000</v>
      </c>
      <c r="CR227" s="23">
        <f>'[2]Plan de Acción-metas'!AG37</f>
        <v>239436666.66999999</v>
      </c>
      <c r="CS227" s="7">
        <f>'[2]Plan de Acción-metas'!AH37</f>
        <v>0</v>
      </c>
      <c r="CT227" s="7">
        <f>'[2]Plan de Acción-metas'!AI37</f>
        <v>0</v>
      </c>
      <c r="CU227" s="7">
        <f>'[2]Plan de Acción-metas'!AJ37</f>
        <v>0</v>
      </c>
      <c r="CV227" s="7">
        <f>'[2]Plan de Acción-metas'!AK37</f>
        <v>0</v>
      </c>
      <c r="CW227" s="7">
        <f>'[2]Plan de Acción-metas'!AL37</f>
        <v>0</v>
      </c>
      <c r="CX227" s="7">
        <f>'[2]Plan de Acción-metas'!AM37</f>
        <v>0</v>
      </c>
      <c r="CY227" s="7">
        <f>'[2]Plan de Acción-metas'!AN37</f>
        <v>0</v>
      </c>
      <c r="CZ227" s="7">
        <f>'[2]Plan de Acción-metas'!AO37</f>
        <v>0</v>
      </c>
      <c r="DA227" s="7">
        <f>'[2]Plan de Acción-metas'!AP37</f>
        <v>0</v>
      </c>
      <c r="DB227" s="7">
        <f>'[2]Plan de Acción-metas'!AQ37</f>
        <v>0</v>
      </c>
      <c r="DC227" s="7">
        <f>'[2]Plan de Acción-metas'!AR37</f>
        <v>0</v>
      </c>
      <c r="DD227" s="7">
        <f>'[2]Plan de Acción-metas'!AS37</f>
        <v>0</v>
      </c>
      <c r="DE227" s="20">
        <f>'[2]Plan de Acción-metas'!AT37</f>
        <v>96833333.359999999</v>
      </c>
      <c r="DF227" s="53">
        <f t="shared" si="97"/>
        <v>336270000.02999997</v>
      </c>
      <c r="DG227" s="54">
        <f>'[2]Plan de Acción-metas'!AV37</f>
        <v>336270000.02999991</v>
      </c>
      <c r="DH227" s="68">
        <f>'[2]Plan de Acción-metas'!AW37</f>
        <v>336270000.02999991</v>
      </c>
      <c r="DI227" s="69">
        <f t="shared" si="98"/>
        <v>0.76458885194574866</v>
      </c>
      <c r="DJ227" s="63">
        <f t="shared" si="99"/>
        <v>0.76458885194574844</v>
      </c>
      <c r="DK227" s="64">
        <f t="shared" si="100"/>
        <v>0.76458885194574844</v>
      </c>
      <c r="DL227" s="25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8"/>
      <c r="ES227" s="8"/>
      <c r="ET227" s="8"/>
      <c r="EU227" s="9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8"/>
      <c r="GB227" s="8"/>
      <c r="GC227" s="8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8"/>
      <c r="HK227" s="8"/>
      <c r="HL227" s="70"/>
      <c r="HM227" s="72" t="str">
        <f>'[1]Plan Indicativo'!BL227</f>
        <v>Secretaría de Desarrollo Social</v>
      </c>
    </row>
    <row r="228" spans="1:221" ht="90">
      <c r="A228" s="18">
        <f>'[1]Plan Indicativo'!A228</f>
        <v>220</v>
      </c>
      <c r="B228" s="4" t="str">
        <f>'[1]Plan Indicativo'!B228</f>
        <v>LE-1</v>
      </c>
      <c r="C228" s="5" t="str">
        <f>'[1]Plan Indicativo'!C228</f>
        <v>Territorio seguro que integra</v>
      </c>
      <c r="D228" s="5" t="str">
        <f>'[1]Plan Indicativo'!D228</f>
        <v>Inclusión social y reconciliación</v>
      </c>
      <c r="E228" s="4">
        <f>'[1]Plan Indicativo'!E228</f>
        <v>41</v>
      </c>
      <c r="F228" s="6" t="str">
        <f>'[1]Plan Indicativo'!F228</f>
        <v>Disminuir la Pobreza multidimensional 10,2%</v>
      </c>
      <c r="G228" s="6" t="str">
        <f>'[1]Plan Indicativo'!G228</f>
        <v>Disminuir a 14,44 indice de interrelación de problematicas</v>
      </c>
      <c r="H228" s="4" t="str">
        <f>'[1]Plan Indicativo'!H228</f>
        <v>60020023</v>
      </c>
      <c r="I228" s="6" t="str">
        <f>'[1]Plan Indicativo'!I228</f>
        <v>Indice de interrelación de problematicas</v>
      </c>
      <c r="J228" s="4">
        <f>'[1]Plan Indicativo'!J228</f>
        <v>15.44</v>
      </c>
      <c r="K228" s="4">
        <f>'[1]Plan Indicativo'!K228</f>
        <v>14.44</v>
      </c>
      <c r="L228" s="4" t="str">
        <f>'[1]Plan Indicativo'!L228</f>
        <v>4103</v>
      </c>
      <c r="M228" s="5" t="str">
        <f>'[1]Plan Indicativo'!M228</f>
        <v>Inclusión social y productiva para la población en situación de vulnerabilidad (4103)</v>
      </c>
      <c r="N228" s="4" t="str">
        <f>'[1]Plan Indicativo'!N228</f>
        <v>4103052</v>
      </c>
      <c r="O228" s="6" t="str">
        <f>'[1]Plan Indicativo'!O228</f>
        <v>Beneficiar a mil (1000) madres comunitarias y cuidadoras de la infancia a través de una estrategia de fortalecimiento en componentes, pedagógico, comunitario, gestión de redes y de economía de cuidado (bono rosa).</v>
      </c>
      <c r="P228" s="4">
        <f>'[1]Plan Indicativo'!P228</f>
        <v>410305200</v>
      </c>
      <c r="Q228" s="6" t="str">
        <f>'[1]Plan Indicativo'!Q228</f>
        <v>Beneficiarios potenciales para quienes se gestiona la oferta social
 (410305200)</v>
      </c>
      <c r="R228" s="4" t="str">
        <f>'[1]Plan Indicativo'!AC228</f>
        <v>Acumulativa</v>
      </c>
      <c r="S228" s="4">
        <f>'[1]Plan Indicativo'!AD228</f>
        <v>10</v>
      </c>
      <c r="T228" s="7">
        <f>'[1]Plan Indicativo'!R228</f>
        <v>200</v>
      </c>
      <c r="U228" s="4" t="str">
        <f>'[1]Plan Indicativo'!S228</f>
        <v>Número</v>
      </c>
      <c r="V228" s="20">
        <f>'[1]Plan Indicativo'!T228</f>
        <v>1000</v>
      </c>
      <c r="W228" s="116">
        <f>'[1]Plan Indicativo'!U228</f>
        <v>250</v>
      </c>
      <c r="X228" s="158">
        <f>'[1]Plan Indicativo'!V228</f>
        <v>0.25</v>
      </c>
      <c r="Y228" s="189">
        <f>'[1]Plan Indicativo'!W228</f>
        <v>250</v>
      </c>
      <c r="Z228" s="158">
        <f>'[1]Plan Indicativo'!X228</f>
        <v>0.25</v>
      </c>
      <c r="AA228" s="113">
        <f>'[1]Plan Indicativo'!Y228</f>
        <v>250</v>
      </c>
      <c r="AB228" s="158">
        <f>'[1]Plan Indicativo'!Z228</f>
        <v>0.25</v>
      </c>
      <c r="AC228" s="113">
        <f>'[1]Plan Indicativo'!AA228</f>
        <v>250</v>
      </c>
      <c r="AD228" s="24">
        <f>'[1]Plan Indicativo'!AB228</f>
        <v>0.25</v>
      </c>
      <c r="AE228" s="116">
        <v>1739</v>
      </c>
      <c r="AF228" s="113">
        <f>'[2]Plan de Acción-metas'!O38</f>
        <v>400</v>
      </c>
      <c r="AG228" s="113"/>
      <c r="AH228" s="259"/>
      <c r="AI228" s="11">
        <f t="shared" si="78"/>
        <v>6.9560000000000004</v>
      </c>
      <c r="AJ228" s="99">
        <f t="shared" si="82"/>
        <v>1</v>
      </c>
      <c r="AK228" s="11">
        <f t="shared" si="86"/>
        <v>1.6</v>
      </c>
      <c r="AL228" s="75">
        <f t="shared" si="83"/>
        <v>1</v>
      </c>
      <c r="AM228" s="11">
        <f t="shared" si="87"/>
        <v>0</v>
      </c>
      <c r="AN228" s="75">
        <f t="shared" si="84"/>
        <v>0</v>
      </c>
      <c r="AO228" s="11">
        <f t="shared" si="88"/>
        <v>0</v>
      </c>
      <c r="AP228" s="75">
        <f t="shared" si="85"/>
        <v>0</v>
      </c>
      <c r="AQ228" s="12">
        <f t="shared" si="89"/>
        <v>1</v>
      </c>
      <c r="AR228" s="11">
        <f t="shared" si="103"/>
        <v>2.1389999999999998</v>
      </c>
      <c r="AS228" s="100">
        <f t="shared" si="90"/>
        <v>1</v>
      </c>
      <c r="AT228" s="25">
        <v>280600000</v>
      </c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20"/>
      <c r="BH228" s="48">
        <f t="shared" si="91"/>
        <v>280600000</v>
      </c>
      <c r="BI228" s="23">
        <v>225199999.31999999</v>
      </c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20"/>
      <c r="BW228" s="53">
        <f t="shared" si="92"/>
        <v>225199999.31999999</v>
      </c>
      <c r="BX228" s="54">
        <v>225199999.31999999</v>
      </c>
      <c r="BY228" s="55">
        <v>225199999.31999999</v>
      </c>
      <c r="BZ228" s="62">
        <f t="shared" si="93"/>
        <v>0.80256592772630075</v>
      </c>
      <c r="CA228" s="63">
        <f t="shared" si="94"/>
        <v>0.80256592772630075</v>
      </c>
      <c r="CB228" s="64">
        <f t="shared" si="95"/>
        <v>0.80256592772630075</v>
      </c>
      <c r="CC228" s="23">
        <f>'[2]Plan de Acción-metas'!R38</f>
        <v>100000000</v>
      </c>
      <c r="CD228" s="7">
        <f>'[2]Plan de Acción-metas'!S38</f>
        <v>0</v>
      </c>
      <c r="CE228" s="7">
        <f>'[2]Plan de Acción-metas'!T38</f>
        <v>0</v>
      </c>
      <c r="CF228" s="7">
        <f>'[2]Plan de Acción-metas'!U38</f>
        <v>0</v>
      </c>
      <c r="CG228" s="7">
        <f>'[2]Plan de Acción-metas'!V38</f>
        <v>0</v>
      </c>
      <c r="CH228" s="7">
        <f>'[2]Plan de Acción-metas'!W38</f>
        <v>0</v>
      </c>
      <c r="CI228" s="7">
        <f>'[2]Plan de Acción-metas'!X38</f>
        <v>0</v>
      </c>
      <c r="CJ228" s="7">
        <f>'[2]Plan de Acción-metas'!Y38</f>
        <v>0</v>
      </c>
      <c r="CK228" s="7">
        <f>'[2]Plan de Acción-metas'!Z38</f>
        <v>0</v>
      </c>
      <c r="CL228" s="7">
        <f>'[2]Plan de Acción-metas'!AA38</f>
        <v>0</v>
      </c>
      <c r="CM228" s="7">
        <f>'[2]Plan de Acción-metas'!AB38</f>
        <v>0</v>
      </c>
      <c r="CN228" s="7">
        <f>'[2]Plan de Acción-metas'!AC38</f>
        <v>0</v>
      </c>
      <c r="CO228" s="7">
        <f>'[2]Plan de Acción-metas'!AD38</f>
        <v>0</v>
      </c>
      <c r="CP228" s="20">
        <f>'[2]Plan de Acción-metas'!AE38</f>
        <v>75000000</v>
      </c>
      <c r="CQ228" s="48">
        <f t="shared" si="96"/>
        <v>175000000</v>
      </c>
      <c r="CR228" s="23">
        <f>'[2]Plan de Acción-metas'!AG38</f>
        <v>100000000</v>
      </c>
      <c r="CS228" s="7">
        <f>'[2]Plan de Acción-metas'!AH38</f>
        <v>0</v>
      </c>
      <c r="CT228" s="7">
        <f>'[2]Plan de Acción-metas'!AI38</f>
        <v>0</v>
      </c>
      <c r="CU228" s="7">
        <f>'[2]Plan de Acción-metas'!AJ38</f>
        <v>0</v>
      </c>
      <c r="CV228" s="7">
        <f>'[2]Plan de Acción-metas'!AK38</f>
        <v>0</v>
      </c>
      <c r="CW228" s="7">
        <f>'[2]Plan de Acción-metas'!AL38</f>
        <v>0</v>
      </c>
      <c r="CX228" s="7">
        <f>'[2]Plan de Acción-metas'!AM38</f>
        <v>0</v>
      </c>
      <c r="CY228" s="7">
        <f>'[2]Plan de Acción-metas'!AN38</f>
        <v>0</v>
      </c>
      <c r="CZ228" s="7">
        <f>'[2]Plan de Acción-metas'!AO38</f>
        <v>0</v>
      </c>
      <c r="DA228" s="7">
        <f>'[2]Plan de Acción-metas'!AP38</f>
        <v>0</v>
      </c>
      <c r="DB228" s="7">
        <f>'[2]Plan de Acción-metas'!AQ38</f>
        <v>0</v>
      </c>
      <c r="DC228" s="7">
        <f>'[2]Plan de Acción-metas'!AR38</f>
        <v>0</v>
      </c>
      <c r="DD228" s="7">
        <f>'[2]Plan de Acción-metas'!AS38</f>
        <v>0</v>
      </c>
      <c r="DE228" s="20">
        <f>'[2]Plan de Acción-metas'!AT38</f>
        <v>0</v>
      </c>
      <c r="DF228" s="53">
        <f t="shared" si="97"/>
        <v>100000000</v>
      </c>
      <c r="DG228" s="54">
        <f>'[2]Plan de Acción-metas'!AV38</f>
        <v>100000000</v>
      </c>
      <c r="DH228" s="68">
        <f>'[2]Plan de Acción-metas'!AW38</f>
        <v>100000000</v>
      </c>
      <c r="DI228" s="69">
        <f t="shared" si="98"/>
        <v>0.5714285714285714</v>
      </c>
      <c r="DJ228" s="63">
        <f t="shared" si="99"/>
        <v>0.5714285714285714</v>
      </c>
      <c r="DK228" s="64">
        <f t="shared" si="100"/>
        <v>0.5714285714285714</v>
      </c>
      <c r="DL228" s="25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8"/>
      <c r="ES228" s="8"/>
      <c r="ET228" s="8"/>
      <c r="EU228" s="9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8"/>
      <c r="GB228" s="8"/>
      <c r="GC228" s="8"/>
      <c r="GD228" s="7"/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/>
      <c r="GS228" s="7"/>
      <c r="GT228" s="7"/>
      <c r="GU228" s="7"/>
      <c r="GV228" s="7"/>
      <c r="GW228" s="7"/>
      <c r="GX228" s="7"/>
      <c r="GY228" s="7"/>
      <c r="GZ228" s="7"/>
      <c r="HA228" s="7"/>
      <c r="HB228" s="7"/>
      <c r="HC228" s="7"/>
      <c r="HD228" s="7"/>
      <c r="HE228" s="7"/>
      <c r="HF228" s="7"/>
      <c r="HG228" s="7"/>
      <c r="HH228" s="7"/>
      <c r="HI228" s="7"/>
      <c r="HJ228" s="8"/>
      <c r="HK228" s="8"/>
      <c r="HL228" s="70"/>
      <c r="HM228" s="72" t="str">
        <f>'[1]Plan Indicativo'!BL228</f>
        <v>Secretaría de Desarrollo Social</v>
      </c>
    </row>
    <row r="229" spans="1:221" ht="90">
      <c r="A229" s="18">
        <f>'[1]Plan Indicativo'!A229</f>
        <v>221</v>
      </c>
      <c r="B229" s="4" t="str">
        <f>'[1]Plan Indicativo'!B229</f>
        <v>LE-1</v>
      </c>
      <c r="C229" s="5" t="str">
        <f>'[1]Plan Indicativo'!C229</f>
        <v>Territorio seguro que integra</v>
      </c>
      <c r="D229" s="5" t="str">
        <f>'[1]Plan Indicativo'!D229</f>
        <v>Inclusión social y reconciliación</v>
      </c>
      <c r="E229" s="4">
        <f>'[1]Plan Indicativo'!E229</f>
        <v>41</v>
      </c>
      <c r="F229" s="6" t="str">
        <f>'[1]Plan Indicativo'!F229</f>
        <v>Disminuir la Pobreza multidimensional 10,2%</v>
      </c>
      <c r="G229" s="6" t="str">
        <f>'[1]Plan Indicativo'!G229</f>
        <v>Disminuir a 14,44 indice de interrelación de problematicas</v>
      </c>
      <c r="H229" s="4" t="str">
        <f>'[1]Plan Indicativo'!H229</f>
        <v>60020023</v>
      </c>
      <c r="I229" s="6" t="str">
        <f>'[1]Plan Indicativo'!I229</f>
        <v>Indice de interrelación de problematicas</v>
      </c>
      <c r="J229" s="4">
        <f>'[1]Plan Indicativo'!J229</f>
        <v>15.44</v>
      </c>
      <c r="K229" s="4">
        <f>'[1]Plan Indicativo'!K229</f>
        <v>14.44</v>
      </c>
      <c r="L229" s="4" t="str">
        <f>'[1]Plan Indicativo'!L229</f>
        <v>4102</v>
      </c>
      <c r="M229" s="5" t="str">
        <f>'[1]Plan Indicativo'!M229</f>
        <v>Desarrollo integral de la primera infancia a la juventud, y fortalecimiento de las capacidades de las familias de niñas, niños y adolescentes (4102)</v>
      </c>
      <c r="N229" s="4" t="str">
        <f>'[1]Plan Indicativo'!N229</f>
        <v>4102052</v>
      </c>
      <c r="O229" s="6" t="str">
        <f>'[1]Plan Indicativo'!O229</f>
        <v>Beneficiar a 70.000 niños, niñas, adolescentes con espacios culturales, artísticos, recreativos y de juego.</v>
      </c>
      <c r="P229" s="4">
        <f>'[1]Plan Indicativo'!P229</f>
        <v>410205200</v>
      </c>
      <c r="Q229" s="6" t="str">
        <f>'[1]Plan Indicativo'!Q229</f>
        <v>Niños, niñas, adolescentes y jóvenes beneficiados (410205200)</v>
      </c>
      <c r="R229" s="4" t="str">
        <f>'[1]Plan Indicativo'!AC229</f>
        <v>Acumulativa</v>
      </c>
      <c r="S229" s="4">
        <f>'[1]Plan Indicativo'!AD229</f>
        <v>10</v>
      </c>
      <c r="T229" s="7">
        <f>'[1]Plan Indicativo'!R229</f>
        <v>65000</v>
      </c>
      <c r="U229" s="4" t="str">
        <f>'[1]Plan Indicativo'!S229</f>
        <v>Número</v>
      </c>
      <c r="V229" s="20">
        <f>'[1]Plan Indicativo'!T229</f>
        <v>70000</v>
      </c>
      <c r="W229" s="116">
        <f>'[1]Plan Indicativo'!U229</f>
        <v>17500</v>
      </c>
      <c r="X229" s="158">
        <f>'[1]Plan Indicativo'!V229</f>
        <v>0.25</v>
      </c>
      <c r="Y229" s="189">
        <f>'[1]Plan Indicativo'!W229</f>
        <v>17500</v>
      </c>
      <c r="Z229" s="158">
        <f>'[1]Plan Indicativo'!X229</f>
        <v>0.25</v>
      </c>
      <c r="AA229" s="113">
        <f>'[1]Plan Indicativo'!Y229</f>
        <v>17500</v>
      </c>
      <c r="AB229" s="158">
        <f>'[1]Plan Indicativo'!Z229</f>
        <v>0.25</v>
      </c>
      <c r="AC229" s="113">
        <f>'[1]Plan Indicativo'!AA229</f>
        <v>17500</v>
      </c>
      <c r="AD229" s="24">
        <f>'[1]Plan Indicativo'!AB229</f>
        <v>0.25</v>
      </c>
      <c r="AE229" s="116">
        <v>28432</v>
      </c>
      <c r="AF229" s="113">
        <f>'[2]Plan de Acción-metas'!O39</f>
        <v>20392</v>
      </c>
      <c r="AG229" s="113"/>
      <c r="AH229" s="259"/>
      <c r="AI229" s="11">
        <f t="shared" si="78"/>
        <v>1.6246857142857143</v>
      </c>
      <c r="AJ229" s="99">
        <f t="shared" si="82"/>
        <v>1</v>
      </c>
      <c r="AK229" s="11">
        <f t="shared" si="86"/>
        <v>1.1652571428571428</v>
      </c>
      <c r="AL229" s="75">
        <f t="shared" si="83"/>
        <v>1</v>
      </c>
      <c r="AM229" s="11">
        <f t="shared" si="87"/>
        <v>0</v>
      </c>
      <c r="AN229" s="75">
        <f t="shared" si="84"/>
        <v>0</v>
      </c>
      <c r="AO229" s="11">
        <f t="shared" si="88"/>
        <v>0</v>
      </c>
      <c r="AP229" s="75">
        <f t="shared" si="85"/>
        <v>0</v>
      </c>
      <c r="AQ229" s="12">
        <f t="shared" si="89"/>
        <v>0.69748571428571426</v>
      </c>
      <c r="AR229" s="11">
        <f t="shared" si="103"/>
        <v>0.69748571428571426</v>
      </c>
      <c r="AS229" s="100">
        <f t="shared" si="90"/>
        <v>0.69748571428571426</v>
      </c>
      <c r="AT229" s="25">
        <v>347892325.00999999</v>
      </c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20"/>
      <c r="BH229" s="48">
        <f t="shared" si="91"/>
        <v>347892325.00999999</v>
      </c>
      <c r="BI229" s="23">
        <v>340519734</v>
      </c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20"/>
      <c r="BW229" s="53">
        <f t="shared" si="92"/>
        <v>340519734</v>
      </c>
      <c r="BX229" s="54">
        <v>302519734</v>
      </c>
      <c r="BY229" s="55">
        <v>302519734</v>
      </c>
      <c r="BZ229" s="62">
        <f t="shared" si="93"/>
        <v>0.97880783656325832</v>
      </c>
      <c r="CA229" s="63">
        <f t="shared" si="94"/>
        <v>0.86957863756064246</v>
      </c>
      <c r="CB229" s="64">
        <f t="shared" si="95"/>
        <v>0.86957863756064246</v>
      </c>
      <c r="CC229" s="23">
        <f>'[2]Plan de Acción-metas'!R39</f>
        <v>150000000</v>
      </c>
      <c r="CD229" s="7">
        <f>'[2]Plan de Acción-metas'!S39</f>
        <v>0</v>
      </c>
      <c r="CE229" s="7">
        <f>'[2]Plan de Acción-metas'!T39</f>
        <v>0</v>
      </c>
      <c r="CF229" s="7">
        <f>'[2]Plan de Acción-metas'!U39</f>
        <v>0</v>
      </c>
      <c r="CG229" s="7">
        <f>'[2]Plan de Acción-metas'!V39</f>
        <v>0</v>
      </c>
      <c r="CH229" s="7">
        <f>'[2]Plan de Acción-metas'!W39</f>
        <v>0</v>
      </c>
      <c r="CI229" s="7">
        <f>'[2]Plan de Acción-metas'!X39</f>
        <v>0</v>
      </c>
      <c r="CJ229" s="7">
        <f>'[2]Plan de Acción-metas'!Y39</f>
        <v>0</v>
      </c>
      <c r="CK229" s="7">
        <f>'[2]Plan de Acción-metas'!Z39</f>
        <v>0</v>
      </c>
      <c r="CL229" s="7">
        <f>'[2]Plan de Acción-metas'!AA39</f>
        <v>0</v>
      </c>
      <c r="CM229" s="7">
        <f>'[2]Plan de Acción-metas'!AB39</f>
        <v>0</v>
      </c>
      <c r="CN229" s="7">
        <f>'[2]Plan de Acción-metas'!AC39</f>
        <v>0</v>
      </c>
      <c r="CO229" s="7">
        <f>'[2]Plan de Acción-metas'!AD39</f>
        <v>0</v>
      </c>
      <c r="CP229" s="20">
        <f>'[2]Plan de Acción-metas'!AE39</f>
        <v>40000000</v>
      </c>
      <c r="CQ229" s="48">
        <f t="shared" si="96"/>
        <v>190000000</v>
      </c>
      <c r="CR229" s="23">
        <f>'[2]Plan de Acción-metas'!AG39</f>
        <v>137750692</v>
      </c>
      <c r="CS229" s="7">
        <f>'[2]Plan de Acción-metas'!AH39</f>
        <v>0</v>
      </c>
      <c r="CT229" s="7">
        <f>'[2]Plan de Acción-metas'!AI39</f>
        <v>0</v>
      </c>
      <c r="CU229" s="7">
        <f>'[2]Plan de Acción-metas'!AJ39</f>
        <v>0</v>
      </c>
      <c r="CV229" s="7">
        <f>'[2]Plan de Acción-metas'!AK39</f>
        <v>0</v>
      </c>
      <c r="CW229" s="7">
        <f>'[2]Plan de Acción-metas'!AL39</f>
        <v>0</v>
      </c>
      <c r="CX229" s="7">
        <f>'[2]Plan de Acción-metas'!AM39</f>
        <v>0</v>
      </c>
      <c r="CY229" s="7">
        <f>'[2]Plan de Acción-metas'!AN39</f>
        <v>0</v>
      </c>
      <c r="CZ229" s="7">
        <f>'[2]Plan de Acción-metas'!AO39</f>
        <v>0</v>
      </c>
      <c r="DA229" s="7">
        <f>'[2]Plan de Acción-metas'!AP39</f>
        <v>0</v>
      </c>
      <c r="DB229" s="7">
        <f>'[2]Plan de Acción-metas'!AQ39</f>
        <v>0</v>
      </c>
      <c r="DC229" s="7">
        <f>'[2]Plan de Acción-metas'!AR39</f>
        <v>0</v>
      </c>
      <c r="DD229" s="7">
        <f>'[2]Plan de Acción-metas'!AS39</f>
        <v>0</v>
      </c>
      <c r="DE229" s="20">
        <f>'[2]Plan de Acción-metas'!AT39</f>
        <v>40000000</v>
      </c>
      <c r="DF229" s="53">
        <f t="shared" si="97"/>
        <v>177750692</v>
      </c>
      <c r="DG229" s="54">
        <f>'[2]Plan de Acción-metas'!AV39</f>
        <v>127026481</v>
      </c>
      <c r="DH229" s="68">
        <f>'[2]Plan de Acción-metas'!AW39</f>
        <v>127026481</v>
      </c>
      <c r="DI229" s="69">
        <f t="shared" si="98"/>
        <v>0.93552995789473681</v>
      </c>
      <c r="DJ229" s="63">
        <f t="shared" si="99"/>
        <v>0.66856042631578949</v>
      </c>
      <c r="DK229" s="64">
        <f t="shared" si="100"/>
        <v>0.66856042631578949</v>
      </c>
      <c r="DL229" s="25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8"/>
      <c r="ES229" s="8"/>
      <c r="ET229" s="8"/>
      <c r="EU229" s="9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8"/>
      <c r="GB229" s="8"/>
      <c r="GC229" s="8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8"/>
      <c r="HK229" s="8"/>
      <c r="HL229" s="70"/>
      <c r="HM229" s="72" t="str">
        <f>'[1]Plan Indicativo'!BL229</f>
        <v>Secretaría de Desarrollo Social</v>
      </c>
    </row>
    <row r="230" spans="1:221" ht="90">
      <c r="A230" s="18">
        <f>'[1]Plan Indicativo'!A230</f>
        <v>222</v>
      </c>
      <c r="B230" s="4" t="str">
        <f>'[1]Plan Indicativo'!B230</f>
        <v>LE-1</v>
      </c>
      <c r="C230" s="5" t="str">
        <f>'[1]Plan Indicativo'!C230</f>
        <v>Territorio seguro que integra</v>
      </c>
      <c r="D230" s="5" t="str">
        <f>'[1]Plan Indicativo'!D230</f>
        <v>Inclusión social y reconciliación</v>
      </c>
      <c r="E230" s="4">
        <f>'[1]Plan Indicativo'!E230</f>
        <v>41</v>
      </c>
      <c r="F230" s="6" t="str">
        <f>'[1]Plan Indicativo'!F230</f>
        <v>Disminuir la Pobreza multidimensional 10,2%</v>
      </c>
      <c r="G230" s="6" t="str">
        <f>'[1]Plan Indicativo'!G230</f>
        <v>Disminuir a 14,44 indice de interrelación de problematicas</v>
      </c>
      <c r="H230" s="4" t="str">
        <f>'[1]Plan Indicativo'!H230</f>
        <v>60020023</v>
      </c>
      <c r="I230" s="6" t="str">
        <f>'[1]Plan Indicativo'!I230</f>
        <v>Indice de interrelación de problematicas</v>
      </c>
      <c r="J230" s="4">
        <f>'[1]Plan Indicativo'!J230</f>
        <v>15.44</v>
      </c>
      <c r="K230" s="4">
        <f>'[1]Plan Indicativo'!K230</f>
        <v>14.44</v>
      </c>
      <c r="L230" s="4" t="str">
        <f>'[1]Plan Indicativo'!L230</f>
        <v>4102</v>
      </c>
      <c r="M230" s="5" t="str">
        <f>'[1]Plan Indicativo'!M230</f>
        <v>Desarrollo integral de la primera infancia a la juventud, y fortalecimiento de las capacidades de las familias de niñas, niños y adolescentes (4102)</v>
      </c>
      <c r="N230" s="4" t="str">
        <f>'[1]Plan Indicativo'!N230</f>
        <v>4102046</v>
      </c>
      <c r="O230" s="6" t="str">
        <f>'[1]Plan Indicativo'!O230</f>
        <v>Realizar 4 campañas de promoción en homenaje a la niñez para la visibilización de los derechos de la infancia y la promoción del derecho al juego. niños y niñas</v>
      </c>
      <c r="P230" s="4">
        <f>'[1]Plan Indicativo'!P230</f>
        <v>410204600</v>
      </c>
      <c r="Q230" s="6" t="str">
        <f>'[1]Plan Indicativo'!Q230</f>
        <v>Campañas de promoción realizadas (410204600)</v>
      </c>
      <c r="R230" s="4" t="str">
        <f>'[1]Plan Indicativo'!AC230</f>
        <v>Acumulativa</v>
      </c>
      <c r="S230" s="4">
        <f>'[1]Plan Indicativo'!AD230</f>
        <v>10</v>
      </c>
      <c r="T230" s="7">
        <f>'[1]Plan Indicativo'!R230</f>
        <v>4</v>
      </c>
      <c r="U230" s="4" t="str">
        <f>'[1]Plan Indicativo'!S230</f>
        <v>Número</v>
      </c>
      <c r="V230" s="20">
        <f>'[1]Plan Indicativo'!T230</f>
        <v>4</v>
      </c>
      <c r="W230" s="116">
        <f>'[1]Plan Indicativo'!U230</f>
        <v>1</v>
      </c>
      <c r="X230" s="158">
        <f>'[1]Plan Indicativo'!V230</f>
        <v>0.25</v>
      </c>
      <c r="Y230" s="189">
        <f>'[1]Plan Indicativo'!W230</f>
        <v>1</v>
      </c>
      <c r="Z230" s="158">
        <f>'[1]Plan Indicativo'!X230</f>
        <v>0.25</v>
      </c>
      <c r="AA230" s="113">
        <f>'[1]Plan Indicativo'!Y230</f>
        <v>1</v>
      </c>
      <c r="AB230" s="158">
        <f>'[1]Plan Indicativo'!Z230</f>
        <v>0.25</v>
      </c>
      <c r="AC230" s="113">
        <f>'[1]Plan Indicativo'!AA230</f>
        <v>1</v>
      </c>
      <c r="AD230" s="24">
        <f>'[1]Plan Indicativo'!AB230</f>
        <v>0.25</v>
      </c>
      <c r="AE230" s="116">
        <v>1</v>
      </c>
      <c r="AF230" s="113">
        <f>'[2]Plan de Acción-metas'!O40</f>
        <v>1</v>
      </c>
      <c r="AG230" s="113"/>
      <c r="AH230" s="259"/>
      <c r="AI230" s="11">
        <f t="shared" si="78"/>
        <v>1</v>
      </c>
      <c r="AJ230" s="99">
        <f t="shared" si="82"/>
        <v>1</v>
      </c>
      <c r="AK230" s="11">
        <f t="shared" si="86"/>
        <v>1</v>
      </c>
      <c r="AL230" s="75">
        <f t="shared" si="83"/>
        <v>1</v>
      </c>
      <c r="AM230" s="11">
        <f t="shared" si="87"/>
        <v>0</v>
      </c>
      <c r="AN230" s="75">
        <f t="shared" si="84"/>
        <v>0</v>
      </c>
      <c r="AO230" s="11">
        <f t="shared" si="88"/>
        <v>0</v>
      </c>
      <c r="AP230" s="75">
        <f t="shared" si="85"/>
        <v>0</v>
      </c>
      <c r="AQ230" s="12">
        <f t="shared" si="89"/>
        <v>0.5</v>
      </c>
      <c r="AR230" s="11">
        <f t="shared" si="103"/>
        <v>0.5</v>
      </c>
      <c r="AS230" s="100">
        <f t="shared" si="90"/>
        <v>0.5</v>
      </c>
      <c r="AT230" s="25">
        <v>14000000</v>
      </c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20"/>
      <c r="BH230" s="48">
        <f t="shared" si="91"/>
        <v>14000000</v>
      </c>
      <c r="BI230" s="23">
        <v>14000000</v>
      </c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20"/>
      <c r="BW230" s="53">
        <f t="shared" si="92"/>
        <v>14000000</v>
      </c>
      <c r="BX230" s="54">
        <v>14000000</v>
      </c>
      <c r="BY230" s="55">
        <v>14000000</v>
      </c>
      <c r="BZ230" s="62">
        <f t="shared" si="93"/>
        <v>1</v>
      </c>
      <c r="CA230" s="63">
        <f t="shared" si="94"/>
        <v>1</v>
      </c>
      <c r="CB230" s="64">
        <f t="shared" si="95"/>
        <v>1</v>
      </c>
      <c r="CC230" s="23">
        <f>'[2]Plan de Acción-metas'!R40</f>
        <v>130000000</v>
      </c>
      <c r="CD230" s="7">
        <f>'[2]Plan de Acción-metas'!S40</f>
        <v>0</v>
      </c>
      <c r="CE230" s="7">
        <f>'[2]Plan de Acción-metas'!T40</f>
        <v>0</v>
      </c>
      <c r="CF230" s="7">
        <f>'[2]Plan de Acción-metas'!U40</f>
        <v>0</v>
      </c>
      <c r="CG230" s="7">
        <f>'[2]Plan de Acción-metas'!V40</f>
        <v>0</v>
      </c>
      <c r="CH230" s="7">
        <f>'[2]Plan de Acción-metas'!W40</f>
        <v>0</v>
      </c>
      <c r="CI230" s="7">
        <f>'[2]Plan de Acción-metas'!X40</f>
        <v>0</v>
      </c>
      <c r="CJ230" s="7">
        <f>'[2]Plan de Acción-metas'!Y40</f>
        <v>0</v>
      </c>
      <c r="CK230" s="7">
        <f>'[2]Plan de Acción-metas'!Z40</f>
        <v>0</v>
      </c>
      <c r="CL230" s="7">
        <f>'[2]Plan de Acción-metas'!AA40</f>
        <v>0</v>
      </c>
      <c r="CM230" s="7">
        <f>'[2]Plan de Acción-metas'!AB40</f>
        <v>0</v>
      </c>
      <c r="CN230" s="7">
        <f>'[2]Plan de Acción-metas'!AC40</f>
        <v>0</v>
      </c>
      <c r="CO230" s="7">
        <f>'[2]Plan de Acción-metas'!AD40</f>
        <v>0</v>
      </c>
      <c r="CP230" s="20">
        <f>'[2]Plan de Acción-metas'!AE40</f>
        <v>0</v>
      </c>
      <c r="CQ230" s="48">
        <f t="shared" si="96"/>
        <v>130000000</v>
      </c>
      <c r="CR230" s="23">
        <f>'[2]Plan de Acción-metas'!AG40</f>
        <v>129563000</v>
      </c>
      <c r="CS230" s="7">
        <f>'[2]Plan de Acción-metas'!AH40</f>
        <v>0</v>
      </c>
      <c r="CT230" s="7">
        <f>'[2]Plan de Acción-metas'!AI40</f>
        <v>0</v>
      </c>
      <c r="CU230" s="7">
        <f>'[2]Plan de Acción-metas'!AJ40</f>
        <v>0</v>
      </c>
      <c r="CV230" s="7">
        <f>'[2]Plan de Acción-metas'!AK40</f>
        <v>0</v>
      </c>
      <c r="CW230" s="7">
        <f>'[2]Plan de Acción-metas'!AL40</f>
        <v>0</v>
      </c>
      <c r="CX230" s="7">
        <f>'[2]Plan de Acción-metas'!AM40</f>
        <v>0</v>
      </c>
      <c r="CY230" s="7">
        <f>'[2]Plan de Acción-metas'!AN40</f>
        <v>0</v>
      </c>
      <c r="CZ230" s="7">
        <f>'[2]Plan de Acción-metas'!AO40</f>
        <v>0</v>
      </c>
      <c r="DA230" s="7">
        <f>'[2]Plan de Acción-metas'!AP40</f>
        <v>0</v>
      </c>
      <c r="DB230" s="7">
        <f>'[2]Plan de Acción-metas'!AQ40</f>
        <v>0</v>
      </c>
      <c r="DC230" s="7">
        <f>'[2]Plan de Acción-metas'!AR40</f>
        <v>0</v>
      </c>
      <c r="DD230" s="7">
        <f>'[2]Plan de Acción-metas'!AS40</f>
        <v>0</v>
      </c>
      <c r="DE230" s="20">
        <f>'[2]Plan de Acción-metas'!AT40</f>
        <v>0</v>
      </c>
      <c r="DF230" s="53">
        <f t="shared" si="97"/>
        <v>129563000</v>
      </c>
      <c r="DG230" s="54">
        <f>'[2]Plan de Acción-metas'!AV40</f>
        <v>129563000</v>
      </c>
      <c r="DH230" s="68">
        <f>'[2]Plan de Acción-metas'!AW40</f>
        <v>129563000</v>
      </c>
      <c r="DI230" s="69">
        <f t="shared" si="98"/>
        <v>0.99663846153846158</v>
      </c>
      <c r="DJ230" s="63">
        <f t="shared" si="99"/>
        <v>0.99663846153846158</v>
      </c>
      <c r="DK230" s="64">
        <f t="shared" si="100"/>
        <v>0.99663846153846158</v>
      </c>
      <c r="DL230" s="25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8"/>
      <c r="ES230" s="8"/>
      <c r="ET230" s="8"/>
      <c r="EU230" s="9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8"/>
      <c r="GB230" s="8"/>
      <c r="GC230" s="8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8"/>
      <c r="HK230" s="8"/>
      <c r="HL230" s="70"/>
      <c r="HM230" s="72" t="str">
        <f>'[1]Plan Indicativo'!BL230</f>
        <v>Secretaría de Desarrollo Social</v>
      </c>
    </row>
    <row r="231" spans="1:221" ht="75">
      <c r="A231" s="18">
        <f>'[1]Plan Indicativo'!A231</f>
        <v>223</v>
      </c>
      <c r="B231" s="4" t="str">
        <f>'[1]Plan Indicativo'!B231</f>
        <v>LE-1</v>
      </c>
      <c r="C231" s="5" t="str">
        <f>'[1]Plan Indicativo'!C231</f>
        <v>Territorio seguro que integra</v>
      </c>
      <c r="D231" s="5" t="str">
        <f>'[1]Plan Indicativo'!D231</f>
        <v>Gobierno territorial</v>
      </c>
      <c r="E231" s="4">
        <f>'[1]Plan Indicativo'!E231</f>
        <v>45</v>
      </c>
      <c r="F231" s="6" t="str">
        <f>'[1]Plan Indicativo'!F231</f>
        <v>Disminuir la Pobreza multidimensional 10,2%</v>
      </c>
      <c r="G231" s="6" t="str">
        <f>'[1]Plan Indicativo'!G231</f>
        <v>Disminuir a 109 la tasa de violencia intrafamiliar</v>
      </c>
      <c r="H231" s="4" t="str">
        <f>'[1]Plan Indicativo'!H231</f>
        <v>060020001</v>
      </c>
      <c r="I231" s="6" t="str">
        <f>'[1]Plan Indicativo'!I231</f>
        <v>Tasa de violencia intrafamiliar por cada 100.000 habitantes</v>
      </c>
      <c r="J231" s="4">
        <f>'[1]Plan Indicativo'!J231</f>
        <v>188</v>
      </c>
      <c r="K231" s="4">
        <f>'[1]Plan Indicativo'!K231</f>
        <v>109</v>
      </c>
      <c r="L231" s="4" t="str">
        <f>'[1]Plan Indicativo'!L231</f>
        <v>4502</v>
      </c>
      <c r="M231" s="5" t="str">
        <f>'[1]Plan Indicativo'!M231</f>
        <v>Fortalecimiento del buen gobierno para el respeto y garantía de los derechos humanos (4502)</v>
      </c>
      <c r="N231" s="4" t="str">
        <f>'[1]Plan Indicativo'!N231</f>
        <v>4502038</v>
      </c>
      <c r="O231" s="6" t="str">
        <f>'[1]Plan Indicativo'!O231</f>
        <v>Formular e Implementar (1) estrategia que contiene la ruta de atención integral a población vulnerable con difícil acceso a la oferta institucional en los centros de atención.</v>
      </c>
      <c r="P231" s="4">
        <f>'[1]Plan Indicativo'!P231</f>
        <v>450203800</v>
      </c>
      <c r="Q231" s="6" t="str">
        <f>'[1]Plan Indicativo'!Q231</f>
        <v>Estrategias de promoción de la garantía de derechos implementadas (450203800)</v>
      </c>
      <c r="R231" s="4" t="str">
        <f>'[1]Plan Indicativo'!AC231</f>
        <v>No Acumulativa</v>
      </c>
      <c r="S231" s="4">
        <f>'[1]Plan Indicativo'!AD231</f>
        <v>10</v>
      </c>
      <c r="T231" s="7">
        <f>'[1]Plan Indicativo'!R231</f>
        <v>0</v>
      </c>
      <c r="U231" s="4" t="str">
        <f>'[1]Plan Indicativo'!S231</f>
        <v>Número</v>
      </c>
      <c r="V231" s="20">
        <f>'[1]Plan Indicativo'!T231</f>
        <v>1</v>
      </c>
      <c r="W231" s="116">
        <f>'[1]Plan Indicativo'!U231</f>
        <v>1</v>
      </c>
      <c r="X231" s="158">
        <f>'[1]Plan Indicativo'!V231</f>
        <v>0.25</v>
      </c>
      <c r="Y231" s="189">
        <f>'[1]Plan Indicativo'!W231</f>
        <v>1</v>
      </c>
      <c r="Z231" s="158">
        <f>'[1]Plan Indicativo'!X231</f>
        <v>0.25</v>
      </c>
      <c r="AA231" s="113">
        <f>'[1]Plan Indicativo'!Y231</f>
        <v>1</v>
      </c>
      <c r="AB231" s="158">
        <f>'[1]Plan Indicativo'!Z231</f>
        <v>0.25</v>
      </c>
      <c r="AC231" s="113">
        <f>'[1]Plan Indicativo'!AA231</f>
        <v>1</v>
      </c>
      <c r="AD231" s="24">
        <f>'[1]Plan Indicativo'!AB231</f>
        <v>0.25</v>
      </c>
      <c r="AE231" s="116">
        <v>1</v>
      </c>
      <c r="AF231" s="113">
        <f>'[2]Plan de Acción-metas'!O41</f>
        <v>1</v>
      </c>
      <c r="AG231" s="113"/>
      <c r="AH231" s="259"/>
      <c r="AI231" s="11">
        <f t="shared" si="78"/>
        <v>1</v>
      </c>
      <c r="AJ231" s="99">
        <f t="shared" si="82"/>
        <v>1</v>
      </c>
      <c r="AK231" s="11">
        <f t="shared" si="86"/>
        <v>1</v>
      </c>
      <c r="AL231" s="75">
        <f t="shared" si="83"/>
        <v>1</v>
      </c>
      <c r="AM231" s="11">
        <f t="shared" si="87"/>
        <v>0</v>
      </c>
      <c r="AN231" s="75">
        <f t="shared" si="84"/>
        <v>0</v>
      </c>
      <c r="AO231" s="11">
        <f t="shared" si="88"/>
        <v>0</v>
      </c>
      <c r="AP231" s="75">
        <f t="shared" si="85"/>
        <v>0</v>
      </c>
      <c r="AQ231" s="12">
        <f t="shared" si="89"/>
        <v>0.5</v>
      </c>
      <c r="AR231" s="11">
        <f>+AVERAGE(AJ231,AL231,AN231,AP231)</f>
        <v>0.5</v>
      </c>
      <c r="AS231" s="100">
        <f t="shared" si="90"/>
        <v>0.5</v>
      </c>
      <c r="AT231" s="25">
        <v>450000000</v>
      </c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20"/>
      <c r="BH231" s="48">
        <f t="shared" si="91"/>
        <v>450000000</v>
      </c>
      <c r="BI231" s="23">
        <v>434363342</v>
      </c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20"/>
      <c r="BW231" s="53">
        <f t="shared" si="92"/>
        <v>434363342</v>
      </c>
      <c r="BX231" s="54">
        <v>0</v>
      </c>
      <c r="BY231" s="55">
        <v>0</v>
      </c>
      <c r="BZ231" s="62">
        <f t="shared" si="93"/>
        <v>0.9652518711111111</v>
      </c>
      <c r="CA231" s="63">
        <f t="shared" si="94"/>
        <v>0</v>
      </c>
      <c r="CB231" s="64" t="str">
        <f t="shared" si="95"/>
        <v>0,0%</v>
      </c>
      <c r="CC231" s="23">
        <f>'[2]Plan de Acción-metas'!R41</f>
        <v>40000000</v>
      </c>
      <c r="CD231" s="7">
        <f>'[2]Plan de Acción-metas'!S41</f>
        <v>0</v>
      </c>
      <c r="CE231" s="7">
        <f>'[2]Plan de Acción-metas'!T41</f>
        <v>0</v>
      </c>
      <c r="CF231" s="7">
        <f>'[2]Plan de Acción-metas'!U41</f>
        <v>0</v>
      </c>
      <c r="CG231" s="7">
        <f>'[2]Plan de Acción-metas'!V41</f>
        <v>0</v>
      </c>
      <c r="CH231" s="7">
        <f>'[2]Plan de Acción-metas'!W41</f>
        <v>0</v>
      </c>
      <c r="CI231" s="7">
        <f>'[2]Plan de Acción-metas'!X41</f>
        <v>0</v>
      </c>
      <c r="CJ231" s="7">
        <f>'[2]Plan de Acción-metas'!Y41</f>
        <v>0</v>
      </c>
      <c r="CK231" s="7">
        <f>'[2]Plan de Acción-metas'!Z41</f>
        <v>0</v>
      </c>
      <c r="CL231" s="7">
        <f>'[2]Plan de Acción-metas'!AA41</f>
        <v>0</v>
      </c>
      <c r="CM231" s="7">
        <f>'[2]Plan de Acción-metas'!AB41</f>
        <v>0</v>
      </c>
      <c r="CN231" s="7">
        <f>'[2]Plan de Acción-metas'!AC41</f>
        <v>0</v>
      </c>
      <c r="CO231" s="7">
        <f>'[2]Plan de Acción-metas'!AD41</f>
        <v>0</v>
      </c>
      <c r="CP231" s="20">
        <f>'[2]Plan de Acción-metas'!AE41</f>
        <v>36000000</v>
      </c>
      <c r="CQ231" s="48">
        <f t="shared" si="96"/>
        <v>76000000</v>
      </c>
      <c r="CR231" s="23">
        <f>'[2]Plan de Acción-metas'!AG41</f>
        <v>40000000</v>
      </c>
      <c r="CS231" s="7">
        <f>'[2]Plan de Acción-metas'!AH41</f>
        <v>0</v>
      </c>
      <c r="CT231" s="7">
        <f>'[2]Plan de Acción-metas'!AI41</f>
        <v>0</v>
      </c>
      <c r="CU231" s="7">
        <f>'[2]Plan de Acción-metas'!AJ41</f>
        <v>0</v>
      </c>
      <c r="CV231" s="7">
        <f>'[2]Plan de Acción-metas'!AK41</f>
        <v>0</v>
      </c>
      <c r="CW231" s="7">
        <f>'[2]Plan de Acción-metas'!AL41</f>
        <v>0</v>
      </c>
      <c r="CX231" s="7">
        <f>'[2]Plan de Acción-metas'!AM41</f>
        <v>0</v>
      </c>
      <c r="CY231" s="7">
        <f>'[2]Plan de Acción-metas'!AN41</f>
        <v>0</v>
      </c>
      <c r="CZ231" s="7">
        <f>'[2]Plan de Acción-metas'!AO41</f>
        <v>0</v>
      </c>
      <c r="DA231" s="7">
        <f>'[2]Plan de Acción-metas'!AP41</f>
        <v>0</v>
      </c>
      <c r="DB231" s="7">
        <f>'[2]Plan de Acción-metas'!AQ41</f>
        <v>0</v>
      </c>
      <c r="DC231" s="7">
        <f>'[2]Plan de Acción-metas'!AR41</f>
        <v>0</v>
      </c>
      <c r="DD231" s="7">
        <f>'[2]Plan de Acción-metas'!AS41</f>
        <v>0</v>
      </c>
      <c r="DE231" s="20">
        <f>'[2]Plan de Acción-metas'!AT41</f>
        <v>29200000</v>
      </c>
      <c r="DF231" s="53">
        <f t="shared" si="97"/>
        <v>69200000</v>
      </c>
      <c r="DG231" s="54">
        <f>'[2]Plan de Acción-metas'!AV41</f>
        <v>69200000</v>
      </c>
      <c r="DH231" s="68">
        <f>'[2]Plan de Acción-metas'!AW41</f>
        <v>69200000</v>
      </c>
      <c r="DI231" s="69">
        <f t="shared" si="98"/>
        <v>0.91052631578947374</v>
      </c>
      <c r="DJ231" s="63">
        <f t="shared" si="99"/>
        <v>0.91052631578947374</v>
      </c>
      <c r="DK231" s="64">
        <f t="shared" si="100"/>
        <v>0.91052631578947374</v>
      </c>
      <c r="DL231" s="25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8"/>
      <c r="ES231" s="8"/>
      <c r="ET231" s="8"/>
      <c r="EU231" s="9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8"/>
      <c r="GB231" s="8"/>
      <c r="GC231" s="8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8"/>
      <c r="HK231" s="8"/>
      <c r="HL231" s="70"/>
      <c r="HM231" s="72" t="str">
        <f>'[1]Plan Indicativo'!BL231</f>
        <v>Secretaría de Desarrollo Social</v>
      </c>
    </row>
    <row r="232" spans="1:221" ht="75">
      <c r="A232" s="18">
        <f>'[1]Plan Indicativo'!A232</f>
        <v>224</v>
      </c>
      <c r="B232" s="4" t="str">
        <f>'[1]Plan Indicativo'!B232</f>
        <v>LE-1</v>
      </c>
      <c r="C232" s="5" t="str">
        <f>'[1]Plan Indicativo'!C232</f>
        <v>Territorio seguro que integra</v>
      </c>
      <c r="D232" s="5" t="str">
        <f>'[1]Plan Indicativo'!D232</f>
        <v>Gobierno territorial</v>
      </c>
      <c r="E232" s="4">
        <f>'[1]Plan Indicativo'!E232</f>
        <v>45</v>
      </c>
      <c r="F232" s="6" t="str">
        <f>'[1]Plan Indicativo'!F232</f>
        <v>Disminuir la Pobreza multidimensional 10,2%</v>
      </c>
      <c r="G232" s="6" t="str">
        <f>'[1]Plan Indicativo'!G232</f>
        <v>Disminuir 10% la tasa  de violencia contra las mujeres</v>
      </c>
      <c r="H232" s="4" t="str">
        <f>'[1]Plan Indicativo'!H232</f>
        <v>000000111</v>
      </c>
      <c r="I232" s="6" t="str">
        <f>'[1]Plan Indicativo'!I232</f>
        <v>Tasa de violencia contra mujeres</v>
      </c>
      <c r="J232" s="4">
        <f>'[1]Plan Indicativo'!J232</f>
        <v>821</v>
      </c>
      <c r="K232" s="4">
        <f>'[1]Plan Indicativo'!K232</f>
        <v>738</v>
      </c>
      <c r="L232" s="4" t="str">
        <f>'[1]Plan Indicativo'!L232</f>
        <v>4502</v>
      </c>
      <c r="M232" s="5" t="str">
        <f>'[1]Plan Indicativo'!M232</f>
        <v>Fortalecimiento del buen gobierno para el respeto y garantía de los derechos humanos (4502)</v>
      </c>
      <c r="N232" s="4" t="str">
        <f>'[1]Plan Indicativo'!N232</f>
        <v>4502015</v>
      </c>
      <c r="O232" s="6" t="str">
        <f>'[1]Plan Indicativo'!O232</f>
        <v>Dotar dos (2) espacios para la atención, orientación y refugio de las mujeres y población OSIGD juntos con sus hijas o hijos víctimas de violencia del municipio de Bucaramanga, para el sistema de cuidado</v>
      </c>
      <c r="P232" s="4">
        <f>'[1]Plan Indicativo'!P232</f>
        <v>450201500</v>
      </c>
      <c r="Q232" s="6" t="str">
        <f>'[1]Plan Indicativo'!Q232</f>
        <v>Oficinas para la
 atención orientación ciudadana dotadas (450201500)</v>
      </c>
      <c r="R232" s="4" t="str">
        <f>'[1]Plan Indicativo'!AC232</f>
        <v>Acumulativa</v>
      </c>
      <c r="S232" s="4" t="str">
        <f>'[1]Plan Indicativo'!AD232</f>
        <v>5
10</v>
      </c>
      <c r="T232" s="7">
        <f>'[1]Plan Indicativo'!R232</f>
        <v>0</v>
      </c>
      <c r="U232" s="4" t="str">
        <f>'[1]Plan Indicativo'!S232</f>
        <v>Número</v>
      </c>
      <c r="V232" s="20">
        <f>'[1]Plan Indicativo'!T232</f>
        <v>2</v>
      </c>
      <c r="W232" s="116">
        <f>'[1]Plan Indicativo'!U232</f>
        <v>0</v>
      </c>
      <c r="X232" s="158">
        <f>'[1]Plan Indicativo'!V232</f>
        <v>0</v>
      </c>
      <c r="Y232" s="189">
        <f>'[1]Plan Indicativo'!W232</f>
        <v>0</v>
      </c>
      <c r="Z232" s="158">
        <f>'[1]Plan Indicativo'!X232</f>
        <v>0</v>
      </c>
      <c r="AA232" s="113">
        <f>'[1]Plan Indicativo'!Y232</f>
        <v>1</v>
      </c>
      <c r="AB232" s="158">
        <f>'[1]Plan Indicativo'!Z232</f>
        <v>0.5</v>
      </c>
      <c r="AC232" s="113">
        <f>'[1]Plan Indicativo'!AA232</f>
        <v>1</v>
      </c>
      <c r="AD232" s="24">
        <f>'[1]Plan Indicativo'!AB232</f>
        <v>0.5</v>
      </c>
      <c r="AE232" s="116">
        <v>0</v>
      </c>
      <c r="AF232" s="113">
        <f>'[2]Plan de Acción-metas'!O42</f>
        <v>0</v>
      </c>
      <c r="AG232" s="113"/>
      <c r="AH232" s="259"/>
      <c r="AI232" s="11" t="str">
        <f t="shared" si="78"/>
        <v xml:space="preserve"> -</v>
      </c>
      <c r="AJ232" s="99" t="str">
        <f t="shared" si="82"/>
        <v xml:space="preserve"> -</v>
      </c>
      <c r="AK232" s="11" t="str">
        <f t="shared" si="86"/>
        <v xml:space="preserve"> -</v>
      </c>
      <c r="AL232" s="75" t="str">
        <f t="shared" si="83"/>
        <v xml:space="preserve"> -</v>
      </c>
      <c r="AM232" s="11">
        <f t="shared" si="87"/>
        <v>0</v>
      </c>
      <c r="AN232" s="75">
        <f t="shared" si="84"/>
        <v>0</v>
      </c>
      <c r="AO232" s="11">
        <f t="shared" si="88"/>
        <v>0</v>
      </c>
      <c r="AP232" s="75">
        <f t="shared" si="85"/>
        <v>0</v>
      </c>
      <c r="AQ232" s="12">
        <f t="shared" si="89"/>
        <v>0</v>
      </c>
      <c r="AR232" s="11">
        <f>+SUM(AE232:AH232)/V232</f>
        <v>0</v>
      </c>
      <c r="AS232" s="100">
        <f t="shared" si="90"/>
        <v>0</v>
      </c>
      <c r="AT232" s="25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20"/>
      <c r="BH232" s="48">
        <f t="shared" si="91"/>
        <v>0</v>
      </c>
      <c r="BI232" s="23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20"/>
      <c r="BW232" s="53">
        <f t="shared" si="92"/>
        <v>0</v>
      </c>
      <c r="BX232" s="54">
        <v>0</v>
      </c>
      <c r="BY232" s="55">
        <v>0</v>
      </c>
      <c r="BZ232" s="62" t="str">
        <f t="shared" si="93"/>
        <v xml:space="preserve"> -</v>
      </c>
      <c r="CA232" s="63" t="str">
        <f t="shared" si="94"/>
        <v xml:space="preserve"> -</v>
      </c>
      <c r="CB232" s="64" t="str">
        <f t="shared" si="95"/>
        <v xml:space="preserve"> -</v>
      </c>
      <c r="CC232" s="23">
        <f>'[2]Plan de Acción-metas'!R42</f>
        <v>0</v>
      </c>
      <c r="CD232" s="7">
        <f>'[2]Plan de Acción-metas'!S42</f>
        <v>0</v>
      </c>
      <c r="CE232" s="7">
        <f>'[2]Plan de Acción-metas'!T42</f>
        <v>0</v>
      </c>
      <c r="CF232" s="7">
        <f>'[2]Plan de Acción-metas'!U42</f>
        <v>0</v>
      </c>
      <c r="CG232" s="7">
        <f>'[2]Plan de Acción-metas'!V42</f>
        <v>0</v>
      </c>
      <c r="CH232" s="7">
        <f>'[2]Plan de Acción-metas'!W42</f>
        <v>0</v>
      </c>
      <c r="CI232" s="7">
        <f>'[2]Plan de Acción-metas'!X42</f>
        <v>0</v>
      </c>
      <c r="CJ232" s="7">
        <f>'[2]Plan de Acción-metas'!Y42</f>
        <v>0</v>
      </c>
      <c r="CK232" s="7">
        <f>'[2]Plan de Acción-metas'!Z42</f>
        <v>0</v>
      </c>
      <c r="CL232" s="7">
        <f>'[2]Plan de Acción-metas'!AA42</f>
        <v>0</v>
      </c>
      <c r="CM232" s="7">
        <f>'[2]Plan de Acción-metas'!AB42</f>
        <v>0</v>
      </c>
      <c r="CN232" s="7">
        <f>'[2]Plan de Acción-metas'!AC42</f>
        <v>0</v>
      </c>
      <c r="CO232" s="7">
        <f>'[2]Plan de Acción-metas'!AD42</f>
        <v>0</v>
      </c>
      <c r="CP232" s="20">
        <f>'[2]Plan de Acción-metas'!AE42</f>
        <v>0</v>
      </c>
      <c r="CQ232" s="48">
        <f t="shared" si="96"/>
        <v>0</v>
      </c>
      <c r="CR232" s="23">
        <f>'[2]Plan de Acción-metas'!AG42</f>
        <v>0</v>
      </c>
      <c r="CS232" s="7">
        <f>'[2]Plan de Acción-metas'!AH42</f>
        <v>0</v>
      </c>
      <c r="CT232" s="7">
        <f>'[2]Plan de Acción-metas'!AI42</f>
        <v>0</v>
      </c>
      <c r="CU232" s="7">
        <f>'[2]Plan de Acción-metas'!AJ42</f>
        <v>0</v>
      </c>
      <c r="CV232" s="7">
        <f>'[2]Plan de Acción-metas'!AK42</f>
        <v>0</v>
      </c>
      <c r="CW232" s="7">
        <f>'[2]Plan de Acción-metas'!AL42</f>
        <v>0</v>
      </c>
      <c r="CX232" s="7">
        <f>'[2]Plan de Acción-metas'!AM42</f>
        <v>0</v>
      </c>
      <c r="CY232" s="7">
        <f>'[2]Plan de Acción-metas'!AN42</f>
        <v>0</v>
      </c>
      <c r="CZ232" s="7">
        <f>'[2]Plan de Acción-metas'!AO42</f>
        <v>0</v>
      </c>
      <c r="DA232" s="7">
        <f>'[2]Plan de Acción-metas'!AP42</f>
        <v>0</v>
      </c>
      <c r="DB232" s="7">
        <f>'[2]Plan de Acción-metas'!AQ42</f>
        <v>0</v>
      </c>
      <c r="DC232" s="7">
        <f>'[2]Plan de Acción-metas'!AR42</f>
        <v>0</v>
      </c>
      <c r="DD232" s="7">
        <f>'[2]Plan de Acción-metas'!AS42</f>
        <v>0</v>
      </c>
      <c r="DE232" s="20">
        <f>'[2]Plan de Acción-metas'!AT42</f>
        <v>0</v>
      </c>
      <c r="DF232" s="53">
        <f t="shared" si="97"/>
        <v>0</v>
      </c>
      <c r="DG232" s="54">
        <f>'[2]Plan de Acción-metas'!AV42</f>
        <v>0</v>
      </c>
      <c r="DH232" s="68">
        <f>'[2]Plan de Acción-metas'!AW42</f>
        <v>0</v>
      </c>
      <c r="DI232" s="69" t="str">
        <f t="shared" si="98"/>
        <v xml:space="preserve"> -</v>
      </c>
      <c r="DJ232" s="63" t="str">
        <f t="shared" si="99"/>
        <v xml:space="preserve"> -</v>
      </c>
      <c r="DK232" s="64" t="str">
        <f t="shared" si="100"/>
        <v xml:space="preserve"> -</v>
      </c>
      <c r="DL232" s="25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8"/>
      <c r="ES232" s="8"/>
      <c r="ET232" s="8"/>
      <c r="EU232" s="9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8"/>
      <c r="GB232" s="8"/>
      <c r="GC232" s="8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8"/>
      <c r="HK232" s="8"/>
      <c r="HL232" s="70"/>
      <c r="HM232" s="72" t="str">
        <f>'[1]Plan Indicativo'!BL232</f>
        <v>Secretaría de Desarrollo Social</v>
      </c>
    </row>
    <row r="233" spans="1:221" ht="45">
      <c r="A233" s="18">
        <f>'[1]Plan Indicativo'!A233</f>
        <v>225</v>
      </c>
      <c r="B233" s="4" t="str">
        <f>'[1]Plan Indicativo'!B233</f>
        <v>LE-1</v>
      </c>
      <c r="C233" s="5" t="str">
        <f>'[1]Plan Indicativo'!C233</f>
        <v>Territorio seguro que integra</v>
      </c>
      <c r="D233" s="5" t="str">
        <f>'[1]Plan Indicativo'!D233</f>
        <v>Inclusión social y reconciliación</v>
      </c>
      <c r="E233" s="4">
        <f>'[1]Plan Indicativo'!E233</f>
        <v>41</v>
      </c>
      <c r="F233" s="6" t="str">
        <f>'[1]Plan Indicativo'!F233</f>
        <v>Disminuir la Pobreza multidimensional 10,2%</v>
      </c>
      <c r="G233" s="6" t="str">
        <f>'[1]Plan Indicativo'!G233</f>
        <v>Aumentar en 2,94 el % de víctimas que superaron la situación de vulnerabilidad</v>
      </c>
      <c r="H233" s="4" t="str">
        <f>'[1]Plan Indicativo'!H233</f>
        <v>260020010</v>
      </c>
      <c r="I233" s="6" t="str">
        <f>'[1]Plan Indicativo'!I233</f>
        <v>% Víctimas que superaron la situación de vulnerabilidad</v>
      </c>
      <c r="J233" s="4">
        <f>'[1]Plan Indicativo'!J233</f>
        <v>42.06</v>
      </c>
      <c r="K233" s="4">
        <f>'[1]Plan Indicativo'!K233</f>
        <v>45</v>
      </c>
      <c r="L233" s="4" t="str">
        <f>'[1]Plan Indicativo'!L233</f>
        <v>4101</v>
      </c>
      <c r="M233" s="5" t="str">
        <f>'[1]Plan Indicativo'!M233</f>
        <v>Atención, asistencia y reparación integral a las víctimas (4101)</v>
      </c>
      <c r="N233" s="4" t="str">
        <f>'[1]Plan Indicativo'!N233</f>
        <v>4101063</v>
      </c>
      <c r="O233" s="6" t="str">
        <f>'[1]Plan Indicativo'!O233</f>
        <v>Implementar de manera articulada,  un (1) Plan de Accion Territorial-PAT de la polìtica pública para las víctimas</v>
      </c>
      <c r="P233" s="4">
        <f>'[1]Plan Indicativo'!P233</f>
        <v>410106300</v>
      </c>
      <c r="Q233" s="6" t="str">
        <f>'[1]Plan Indicativo'!Q233</f>
        <v>Planes de acción articulados (410106300)</v>
      </c>
      <c r="R233" s="4" t="str">
        <f>'[1]Plan Indicativo'!AC233</f>
        <v>No Acumulativa</v>
      </c>
      <c r="S233" s="4">
        <f>'[1]Plan Indicativo'!AD233</f>
        <v>16</v>
      </c>
      <c r="T233" s="7">
        <f>'[1]Plan Indicativo'!R233</f>
        <v>1</v>
      </c>
      <c r="U233" s="4" t="str">
        <f>'[1]Plan Indicativo'!S233</f>
        <v>Número</v>
      </c>
      <c r="V233" s="20">
        <f>'[1]Plan Indicativo'!T233</f>
        <v>1</v>
      </c>
      <c r="W233" s="116">
        <f>'[1]Plan Indicativo'!U233</f>
        <v>1</v>
      </c>
      <c r="X233" s="158">
        <f>'[1]Plan Indicativo'!V233</f>
        <v>0.25</v>
      </c>
      <c r="Y233" s="189">
        <f>'[1]Plan Indicativo'!W233</f>
        <v>1</v>
      </c>
      <c r="Z233" s="158">
        <f>'[1]Plan Indicativo'!X233</f>
        <v>0.25</v>
      </c>
      <c r="AA233" s="113">
        <f>'[1]Plan Indicativo'!Y233</f>
        <v>1</v>
      </c>
      <c r="AB233" s="158">
        <f>'[1]Plan Indicativo'!Z233</f>
        <v>0.25</v>
      </c>
      <c r="AC233" s="113">
        <f>'[1]Plan Indicativo'!AA233</f>
        <v>1</v>
      </c>
      <c r="AD233" s="24">
        <f>'[1]Plan Indicativo'!AB233</f>
        <v>0.25</v>
      </c>
      <c r="AE233" s="116">
        <v>0.5</v>
      </c>
      <c r="AF233" s="113">
        <f>'[3]Plan de Acción-metas'!O28</f>
        <v>1</v>
      </c>
      <c r="AG233" s="113"/>
      <c r="AH233" s="259"/>
      <c r="AI233" s="11">
        <f t="shared" si="78"/>
        <v>0.5</v>
      </c>
      <c r="AJ233" s="99">
        <f t="shared" si="82"/>
        <v>0.5</v>
      </c>
      <c r="AK233" s="11">
        <f t="shared" si="86"/>
        <v>1</v>
      </c>
      <c r="AL233" s="75">
        <f t="shared" si="83"/>
        <v>1</v>
      </c>
      <c r="AM233" s="11">
        <f t="shared" si="87"/>
        <v>0</v>
      </c>
      <c r="AN233" s="75">
        <f t="shared" si="84"/>
        <v>0</v>
      </c>
      <c r="AO233" s="11">
        <f t="shared" si="88"/>
        <v>0</v>
      </c>
      <c r="AP233" s="75">
        <f t="shared" si="85"/>
        <v>0</v>
      </c>
      <c r="AQ233" s="12">
        <f t="shared" si="89"/>
        <v>0.375</v>
      </c>
      <c r="AR233" s="11">
        <f>+AVERAGE(AJ233,AL233,AN233,AP233)</f>
        <v>0.375</v>
      </c>
      <c r="AS233" s="100">
        <f t="shared" si="90"/>
        <v>0.375</v>
      </c>
      <c r="AT233" s="25">
        <v>700000000</v>
      </c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20"/>
      <c r="BH233" s="48">
        <f t="shared" si="91"/>
        <v>700000000</v>
      </c>
      <c r="BI233" s="23">
        <v>348081557.98000002</v>
      </c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20"/>
      <c r="BW233" s="53">
        <f t="shared" si="92"/>
        <v>348081557.98000002</v>
      </c>
      <c r="BX233" s="54">
        <v>348081557.98000002</v>
      </c>
      <c r="BY233" s="55">
        <v>347743279.98000002</v>
      </c>
      <c r="BZ233" s="62">
        <f t="shared" si="93"/>
        <v>0.49725936854285718</v>
      </c>
      <c r="CA233" s="63">
        <f t="shared" si="94"/>
        <v>0.49725936854285718</v>
      </c>
      <c r="CB233" s="64">
        <f t="shared" si="95"/>
        <v>0.49677611425714291</v>
      </c>
      <c r="CC233" s="23">
        <f>'[3]Plan de Acción-metas'!R28</f>
        <v>443000000</v>
      </c>
      <c r="CD233" s="7">
        <f>'[3]Plan de Acción-metas'!S28</f>
        <v>0</v>
      </c>
      <c r="CE233" s="7">
        <f>'[3]Plan de Acción-metas'!T28</f>
        <v>0</v>
      </c>
      <c r="CF233" s="7">
        <f>'[3]Plan de Acción-metas'!U28</f>
        <v>0</v>
      </c>
      <c r="CG233" s="7">
        <f>'[3]Plan de Acción-metas'!V28</f>
        <v>0</v>
      </c>
      <c r="CH233" s="7">
        <f>'[3]Plan de Acción-metas'!W28</f>
        <v>0</v>
      </c>
      <c r="CI233" s="7">
        <f>'[3]Plan de Acción-metas'!X28</f>
        <v>0</v>
      </c>
      <c r="CJ233" s="7">
        <f>'[3]Plan de Acción-metas'!Y28</f>
        <v>0</v>
      </c>
      <c r="CK233" s="7">
        <f>'[3]Plan de Acción-metas'!Z28</f>
        <v>0</v>
      </c>
      <c r="CL233" s="7">
        <f>'[3]Plan de Acción-metas'!AA28</f>
        <v>0</v>
      </c>
      <c r="CM233" s="7">
        <f>'[3]Plan de Acción-metas'!AB28</f>
        <v>0</v>
      </c>
      <c r="CN233" s="7">
        <f>'[3]Plan de Acción-metas'!AC28</f>
        <v>0</v>
      </c>
      <c r="CO233" s="7">
        <f>'[3]Plan de Acción-metas'!AD28</f>
        <v>0</v>
      </c>
      <c r="CP233" s="20">
        <f>'[3]Plan de Acción-metas'!AE28</f>
        <v>228077000</v>
      </c>
      <c r="CQ233" s="48">
        <f t="shared" si="96"/>
        <v>671077000</v>
      </c>
      <c r="CR233" s="23">
        <f>'[3]Plan de Acción-metas'!AG28</f>
        <v>526806137.88999999</v>
      </c>
      <c r="CS233" s="7">
        <f>'[3]Plan de Acción-metas'!AH28</f>
        <v>0</v>
      </c>
      <c r="CT233" s="7">
        <f>'[3]Plan de Acción-metas'!AI28</f>
        <v>0</v>
      </c>
      <c r="CU233" s="7">
        <f>'[3]Plan de Acción-metas'!AJ28</f>
        <v>0</v>
      </c>
      <c r="CV233" s="7">
        <f>'[3]Plan de Acción-metas'!AK28</f>
        <v>0</v>
      </c>
      <c r="CW233" s="7">
        <f>'[3]Plan de Acción-metas'!AL28</f>
        <v>0</v>
      </c>
      <c r="CX233" s="7">
        <f>'[3]Plan de Acción-metas'!AM28</f>
        <v>0</v>
      </c>
      <c r="CY233" s="7">
        <f>'[3]Plan de Acción-metas'!AN28</f>
        <v>0</v>
      </c>
      <c r="CZ233" s="7">
        <f>'[3]Plan de Acción-metas'!AO28</f>
        <v>0</v>
      </c>
      <c r="DA233" s="7">
        <f>'[3]Plan de Acción-metas'!AP28</f>
        <v>0</v>
      </c>
      <c r="DB233" s="7">
        <f>'[3]Plan de Acción-metas'!AQ28</f>
        <v>0</v>
      </c>
      <c r="DC233" s="7">
        <f>'[3]Plan de Acción-metas'!AR28</f>
        <v>0</v>
      </c>
      <c r="DD233" s="7">
        <f>'[3]Plan de Acción-metas'!AS28</f>
        <v>0</v>
      </c>
      <c r="DE233" s="20">
        <f>'[3]Plan de Acción-metas'!AT28</f>
        <v>0</v>
      </c>
      <c r="DF233" s="53">
        <f t="shared" si="97"/>
        <v>526806137.88999999</v>
      </c>
      <c r="DG233" s="54">
        <f>'[3]Plan de Acción-metas'!AV28</f>
        <v>526806137.88999999</v>
      </c>
      <c r="DH233" s="179">
        <f>'[3]Plan de Acción-metas'!AW28</f>
        <v>526806137.88999999</v>
      </c>
      <c r="DI233" s="69">
        <f t="shared" si="98"/>
        <v>0.78501593392412494</v>
      </c>
      <c r="DJ233" s="63">
        <f t="shared" si="99"/>
        <v>0.78501593392412494</v>
      </c>
      <c r="DK233" s="64">
        <f t="shared" si="100"/>
        <v>0.78501593392412494</v>
      </c>
      <c r="DL233" s="25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8"/>
      <c r="ES233" s="8"/>
      <c r="ET233" s="8"/>
      <c r="EU233" s="9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8"/>
      <c r="GB233" s="8"/>
      <c r="GC233" s="8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8"/>
      <c r="HK233" s="8"/>
      <c r="HL233" s="70"/>
      <c r="HM233" s="72" t="str">
        <f>'[1]Plan Indicativo'!BL233</f>
        <v>Secretaría del Interior</v>
      </c>
    </row>
    <row r="234" spans="1:221" ht="45">
      <c r="A234" s="18">
        <f>'[1]Plan Indicativo'!A234</f>
        <v>226</v>
      </c>
      <c r="B234" s="4" t="str">
        <f>'[1]Plan Indicativo'!B234</f>
        <v>LE-1</v>
      </c>
      <c r="C234" s="5" t="str">
        <f>'[1]Plan Indicativo'!C234</f>
        <v>Territorio seguro que integra</v>
      </c>
      <c r="D234" s="5" t="str">
        <f>'[1]Plan Indicativo'!D234</f>
        <v>Inclusión social y reconciliación</v>
      </c>
      <c r="E234" s="4">
        <f>'[1]Plan Indicativo'!E234</f>
        <v>41</v>
      </c>
      <c r="F234" s="6" t="str">
        <f>'[1]Plan Indicativo'!F234</f>
        <v>Disminuir la Pobreza multidimensional 10,2%</v>
      </c>
      <c r="G234" s="6" t="str">
        <f>'[1]Plan Indicativo'!G234</f>
        <v>Aumentar en 2,94 el % de víctimas que superaron la situación de vulnerabilidad</v>
      </c>
      <c r="H234" s="4" t="str">
        <f>'[1]Plan Indicativo'!H234</f>
        <v>260020010</v>
      </c>
      <c r="I234" s="6" t="str">
        <f>'[1]Plan Indicativo'!I234</f>
        <v>% Víctimas que superaron la situación de vulnerabilidad</v>
      </c>
      <c r="J234" s="4">
        <f>'[1]Plan Indicativo'!J234</f>
        <v>42.06</v>
      </c>
      <c r="K234" s="4">
        <f>'[1]Plan Indicativo'!K234</f>
        <v>45</v>
      </c>
      <c r="L234" s="4" t="str">
        <f>'[1]Plan Indicativo'!L234</f>
        <v>4101</v>
      </c>
      <c r="M234" s="5" t="str">
        <f>'[1]Plan Indicativo'!M234</f>
        <v>Atención, asistencia y reparación integral a las víctimas (4101)</v>
      </c>
      <c r="N234" s="4" t="str">
        <f>'[1]Plan Indicativo'!N234</f>
        <v>4101025</v>
      </c>
      <c r="O234" s="6" t="str">
        <f>'[1]Plan Indicativo'!O234</f>
        <v>Beneficiar a 1800 personas victimas del conflicto armado interno con servicio de ayuda y atencion humanitaria</v>
      </c>
      <c r="P234" s="4">
        <f>'[1]Plan Indicativo'!P234</f>
        <v>410102500</v>
      </c>
      <c r="Q234" s="6" t="str">
        <f>'[1]Plan Indicativo'!Q234</f>
        <v>Personas con asistencia humanitaria (410102500)</v>
      </c>
      <c r="R234" s="4" t="str">
        <f>'[1]Plan Indicativo'!AC234</f>
        <v>Acumulativa</v>
      </c>
      <c r="S234" s="4">
        <f>'[1]Plan Indicativo'!AD234</f>
        <v>16</v>
      </c>
      <c r="T234" s="7">
        <f>'[1]Plan Indicativo'!R234</f>
        <v>430</v>
      </c>
      <c r="U234" s="4" t="str">
        <f>'[1]Plan Indicativo'!S234</f>
        <v>Número</v>
      </c>
      <c r="V234" s="20">
        <f>'[1]Plan Indicativo'!T234</f>
        <v>1800</v>
      </c>
      <c r="W234" s="116">
        <f>'[1]Plan Indicativo'!U234</f>
        <v>450</v>
      </c>
      <c r="X234" s="158">
        <f>'[1]Plan Indicativo'!V234</f>
        <v>0.25</v>
      </c>
      <c r="Y234" s="189">
        <f>'[1]Plan Indicativo'!W234</f>
        <v>793</v>
      </c>
      <c r="Z234" s="158">
        <f>'[1]Plan Indicativo'!X234</f>
        <v>0.44055555555555553</v>
      </c>
      <c r="AA234" s="113">
        <f>'[1]Plan Indicativo'!Y234</f>
        <v>278</v>
      </c>
      <c r="AB234" s="158">
        <f>'[1]Plan Indicativo'!Z234</f>
        <v>0.15444444444444444</v>
      </c>
      <c r="AC234" s="113">
        <f>'[1]Plan Indicativo'!AA234</f>
        <v>279</v>
      </c>
      <c r="AD234" s="24">
        <f>'[1]Plan Indicativo'!AB234</f>
        <v>0.155</v>
      </c>
      <c r="AE234" s="116">
        <v>450</v>
      </c>
      <c r="AF234" s="113">
        <f>'[3]Plan de Acción-metas'!O29</f>
        <v>450</v>
      </c>
      <c r="AG234" s="113"/>
      <c r="AH234" s="259"/>
      <c r="AI234" s="11">
        <f t="shared" si="78"/>
        <v>1</v>
      </c>
      <c r="AJ234" s="99">
        <f t="shared" si="82"/>
        <v>1</v>
      </c>
      <c r="AK234" s="11">
        <f t="shared" si="86"/>
        <v>0.56746532156368223</v>
      </c>
      <c r="AL234" s="75">
        <f t="shared" si="83"/>
        <v>0.56746532156368223</v>
      </c>
      <c r="AM234" s="11">
        <f t="shared" si="87"/>
        <v>0</v>
      </c>
      <c r="AN234" s="75">
        <f t="shared" si="84"/>
        <v>0</v>
      </c>
      <c r="AO234" s="11">
        <f t="shared" si="88"/>
        <v>0</v>
      </c>
      <c r="AP234" s="75">
        <f t="shared" si="85"/>
        <v>0</v>
      </c>
      <c r="AQ234" s="12">
        <f t="shared" si="89"/>
        <v>0.5</v>
      </c>
      <c r="AR234" s="11">
        <f>+SUM(AE234:AH234)/V234</f>
        <v>0.5</v>
      </c>
      <c r="AS234" s="100">
        <f t="shared" si="90"/>
        <v>0.5</v>
      </c>
      <c r="AT234" s="25">
        <v>612337313</v>
      </c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20"/>
      <c r="BH234" s="48">
        <f t="shared" si="91"/>
        <v>612337313</v>
      </c>
      <c r="BI234" s="23">
        <v>595034920</v>
      </c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20"/>
      <c r="BW234" s="53">
        <f t="shared" si="92"/>
        <v>595034920</v>
      </c>
      <c r="BX234" s="54">
        <v>594409309</v>
      </c>
      <c r="BY234" s="55">
        <v>594409309</v>
      </c>
      <c r="BZ234" s="62">
        <f t="shared" si="93"/>
        <v>0.97174368990314985</v>
      </c>
      <c r="CA234" s="63">
        <f t="shared" si="94"/>
        <v>0.97072201281975445</v>
      </c>
      <c r="CB234" s="64">
        <f t="shared" si="95"/>
        <v>0.97072201281975445</v>
      </c>
      <c r="CC234" s="23">
        <f>'[3]Plan de Acción-metas'!R29</f>
        <v>480000000</v>
      </c>
      <c r="CD234" s="7">
        <f>'[3]Plan de Acción-metas'!S29</f>
        <v>0</v>
      </c>
      <c r="CE234" s="7">
        <f>'[3]Plan de Acción-metas'!T29</f>
        <v>0</v>
      </c>
      <c r="CF234" s="7">
        <f>'[3]Plan de Acción-metas'!U29</f>
        <v>0</v>
      </c>
      <c r="CG234" s="7">
        <f>'[3]Plan de Acción-metas'!V29</f>
        <v>0</v>
      </c>
      <c r="CH234" s="7">
        <f>'[3]Plan de Acción-metas'!W29</f>
        <v>0</v>
      </c>
      <c r="CI234" s="7">
        <f>'[3]Plan de Acción-metas'!X29</f>
        <v>0</v>
      </c>
      <c r="CJ234" s="7">
        <f>'[3]Plan de Acción-metas'!Y29</f>
        <v>0</v>
      </c>
      <c r="CK234" s="7">
        <f>'[3]Plan de Acción-metas'!Z29</f>
        <v>0</v>
      </c>
      <c r="CL234" s="7">
        <f>'[3]Plan de Acción-metas'!AA29</f>
        <v>0</v>
      </c>
      <c r="CM234" s="7">
        <f>'[3]Plan de Acción-metas'!AB29</f>
        <v>0</v>
      </c>
      <c r="CN234" s="7">
        <f>'[3]Plan de Acción-metas'!AC29</f>
        <v>0</v>
      </c>
      <c r="CO234" s="7">
        <f>'[3]Plan de Acción-metas'!AD29</f>
        <v>0</v>
      </c>
      <c r="CP234" s="20">
        <f>'[3]Plan de Acción-metas'!AE29</f>
        <v>1060000000</v>
      </c>
      <c r="CQ234" s="48">
        <f t="shared" si="96"/>
        <v>1540000000</v>
      </c>
      <c r="CR234" s="23">
        <f>'[3]Plan de Acción-metas'!AG29</f>
        <v>821714009.86000001</v>
      </c>
      <c r="CS234" s="7">
        <f>'[3]Plan de Acción-metas'!AH29</f>
        <v>0</v>
      </c>
      <c r="CT234" s="7">
        <f>'[3]Plan de Acción-metas'!AI29</f>
        <v>0</v>
      </c>
      <c r="CU234" s="7">
        <f>'[3]Plan de Acción-metas'!AJ29</f>
        <v>0</v>
      </c>
      <c r="CV234" s="7">
        <f>'[3]Plan de Acción-metas'!AK29</f>
        <v>0</v>
      </c>
      <c r="CW234" s="7">
        <f>'[3]Plan de Acción-metas'!AL29</f>
        <v>0</v>
      </c>
      <c r="CX234" s="7">
        <f>'[3]Plan de Acción-metas'!AM29</f>
        <v>0</v>
      </c>
      <c r="CY234" s="7">
        <f>'[3]Plan de Acción-metas'!AN29</f>
        <v>0</v>
      </c>
      <c r="CZ234" s="7">
        <f>'[3]Plan de Acción-metas'!AO29</f>
        <v>0</v>
      </c>
      <c r="DA234" s="7">
        <f>'[3]Plan de Acción-metas'!AP29</f>
        <v>0</v>
      </c>
      <c r="DB234" s="7">
        <f>'[3]Plan de Acción-metas'!AQ29</f>
        <v>0</v>
      </c>
      <c r="DC234" s="7">
        <f>'[3]Plan de Acción-metas'!AR29</f>
        <v>0</v>
      </c>
      <c r="DD234" s="7">
        <f>'[3]Plan de Acción-metas'!AS29</f>
        <v>0</v>
      </c>
      <c r="DE234" s="20">
        <f>'[3]Plan de Acción-metas'!AT29</f>
        <v>0</v>
      </c>
      <c r="DF234" s="53">
        <f t="shared" si="97"/>
        <v>821714009.86000001</v>
      </c>
      <c r="DG234" s="54">
        <f>'[3]Plan de Acción-metas'!AV29</f>
        <v>821714009.86000001</v>
      </c>
      <c r="DH234" s="179">
        <f>'[3]Plan de Acción-metas'!AW29</f>
        <v>821455769.43000007</v>
      </c>
      <c r="DI234" s="69">
        <f t="shared" si="98"/>
        <v>0.53358052588311689</v>
      </c>
      <c r="DJ234" s="63">
        <f t="shared" si="99"/>
        <v>0.53358052588311689</v>
      </c>
      <c r="DK234" s="64">
        <f t="shared" si="100"/>
        <v>0.53341283729220779</v>
      </c>
      <c r="DL234" s="25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8"/>
      <c r="ES234" s="8"/>
      <c r="ET234" s="8"/>
      <c r="EU234" s="9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8"/>
      <c r="GB234" s="8"/>
      <c r="GC234" s="8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8"/>
      <c r="HK234" s="8"/>
      <c r="HL234" s="70"/>
      <c r="HM234" s="72" t="str">
        <f>'[1]Plan Indicativo'!BL234</f>
        <v>Secretaría del Interior</v>
      </c>
    </row>
    <row r="235" spans="1:221" ht="60">
      <c r="A235" s="18">
        <f>'[1]Plan Indicativo'!A235</f>
        <v>227</v>
      </c>
      <c r="B235" s="4" t="str">
        <f>'[1]Plan Indicativo'!B235</f>
        <v>LE-1</v>
      </c>
      <c r="C235" s="5" t="str">
        <f>'[1]Plan Indicativo'!C235</f>
        <v>Territorio seguro que integra</v>
      </c>
      <c r="D235" s="5" t="str">
        <f>'[1]Plan Indicativo'!D235</f>
        <v>Inclusión social y reconciliación</v>
      </c>
      <c r="E235" s="4">
        <f>'[1]Plan Indicativo'!E235</f>
        <v>41</v>
      </c>
      <c r="F235" s="6" t="str">
        <f>'[1]Plan Indicativo'!F235</f>
        <v>Disminuir la Pobreza multidimensional 10,2%</v>
      </c>
      <c r="G235" s="6" t="str">
        <f>'[1]Plan Indicativo'!G235</f>
        <v>Aumentar en 2,94 el % de víctimas que superaron la situación de vulnerabilidad</v>
      </c>
      <c r="H235" s="4" t="str">
        <f>'[1]Plan Indicativo'!H235</f>
        <v>260020010</v>
      </c>
      <c r="I235" s="6" t="str">
        <f>'[1]Plan Indicativo'!I235</f>
        <v>% Víctimas que superaron la situación de vulnerabilidad</v>
      </c>
      <c r="J235" s="4">
        <f>'[1]Plan Indicativo'!J235</f>
        <v>42.06</v>
      </c>
      <c r="K235" s="4">
        <f>'[1]Plan Indicativo'!K235</f>
        <v>45</v>
      </c>
      <c r="L235" s="4" t="str">
        <f>'[1]Plan Indicativo'!L235</f>
        <v>4101</v>
      </c>
      <c r="M235" s="5" t="str">
        <f>'[1]Plan Indicativo'!M235</f>
        <v>Atención, asistencia y reparación integral a las víctimas (4101)</v>
      </c>
      <c r="N235" s="4" t="str">
        <f>'[1]Plan Indicativo'!N235</f>
        <v>4101027</v>
      </c>
      <c r="O235" s="6" t="str">
        <f>'[1]Plan Indicativo'!O235</f>
        <v xml:space="preserve">Atender el 100% de los servicios de asistencia funeraria para la población víctima del conflicto armado interno solicitados </v>
      </c>
      <c r="P235" s="4">
        <f>'[1]Plan Indicativo'!P235</f>
        <v>410102700</v>
      </c>
      <c r="Q235" s="6" t="str">
        <f>'[1]Plan Indicativo'!Q235</f>
        <v>Porcentaje de procesos de entrega de cuerpos o restos óseos (410102700)</v>
      </c>
      <c r="R235" s="4" t="str">
        <f>'[1]Plan Indicativo'!AC235</f>
        <v>No Acumulativa</v>
      </c>
      <c r="S235" s="4">
        <f>'[1]Plan Indicativo'!AD235</f>
        <v>16</v>
      </c>
      <c r="T235" s="10">
        <f>'[1]Plan Indicativo'!R235</f>
        <v>1</v>
      </c>
      <c r="U235" s="4" t="str">
        <f>'[1]Plan Indicativo'!S235</f>
        <v>Porcentaje</v>
      </c>
      <c r="V235" s="22">
        <f>'[1]Plan Indicativo'!T235</f>
        <v>1</v>
      </c>
      <c r="W235" s="110">
        <f>'[1]Plan Indicativo'!U235</f>
        <v>1</v>
      </c>
      <c r="X235" s="158">
        <f>'[1]Plan Indicativo'!V235</f>
        <v>0.25</v>
      </c>
      <c r="Y235" s="189">
        <f>'[1]Plan Indicativo'!W235</f>
        <v>1</v>
      </c>
      <c r="Z235" s="158">
        <f>'[1]Plan Indicativo'!X235</f>
        <v>0.25</v>
      </c>
      <c r="AA235" s="108">
        <f>'[1]Plan Indicativo'!Y235</f>
        <v>1</v>
      </c>
      <c r="AB235" s="158">
        <f>'[1]Plan Indicativo'!Z235</f>
        <v>0.25</v>
      </c>
      <c r="AC235" s="108">
        <f>'[1]Plan Indicativo'!AA235</f>
        <v>1</v>
      </c>
      <c r="AD235" s="24">
        <f>'[1]Plan Indicativo'!AB235</f>
        <v>0.25</v>
      </c>
      <c r="AE235" s="110">
        <v>1</v>
      </c>
      <c r="AF235" s="108">
        <f>'[3]Plan de Acción-metas'!O30</f>
        <v>100</v>
      </c>
      <c r="AG235" s="108"/>
      <c r="AH235" s="111"/>
      <c r="AI235" s="11">
        <f t="shared" ref="AI235:AI303" si="104">IF(W235=0," -",AE235/W235)</f>
        <v>1</v>
      </c>
      <c r="AJ235" s="99">
        <f t="shared" si="82"/>
        <v>1</v>
      </c>
      <c r="AK235" s="11">
        <f t="shared" si="86"/>
        <v>100</v>
      </c>
      <c r="AL235" s="75">
        <f t="shared" si="83"/>
        <v>1</v>
      </c>
      <c r="AM235" s="11">
        <f t="shared" si="87"/>
        <v>0</v>
      </c>
      <c r="AN235" s="75">
        <f t="shared" si="84"/>
        <v>0</v>
      </c>
      <c r="AO235" s="11">
        <f t="shared" si="88"/>
        <v>0</v>
      </c>
      <c r="AP235" s="75">
        <f t="shared" si="85"/>
        <v>0</v>
      </c>
      <c r="AQ235" s="12">
        <f t="shared" si="89"/>
        <v>0.5</v>
      </c>
      <c r="AR235" s="11">
        <f>+AVERAGE(AJ235,AL235,AN235,AP235)</f>
        <v>0.5</v>
      </c>
      <c r="AS235" s="100">
        <f t="shared" si="90"/>
        <v>0.5</v>
      </c>
      <c r="AT235" s="25">
        <v>80000000</v>
      </c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20"/>
      <c r="BH235" s="48">
        <f t="shared" si="91"/>
        <v>80000000</v>
      </c>
      <c r="BI235" s="23">
        <v>80000000</v>
      </c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20"/>
      <c r="BW235" s="53">
        <f t="shared" si="92"/>
        <v>80000000</v>
      </c>
      <c r="BX235" s="54">
        <v>45634850</v>
      </c>
      <c r="BY235" s="55">
        <v>45634850</v>
      </c>
      <c r="BZ235" s="62">
        <f t="shared" si="93"/>
        <v>1</v>
      </c>
      <c r="CA235" s="63">
        <f t="shared" si="94"/>
        <v>0.570435625</v>
      </c>
      <c r="CB235" s="64">
        <f t="shared" si="95"/>
        <v>0.570435625</v>
      </c>
      <c r="CC235" s="23">
        <f>'[3]Plan de Acción-metas'!R30</f>
        <v>80000000</v>
      </c>
      <c r="CD235" s="7">
        <f>'[3]Plan de Acción-metas'!S30</f>
        <v>0</v>
      </c>
      <c r="CE235" s="7">
        <f>'[3]Plan de Acción-metas'!T30</f>
        <v>0</v>
      </c>
      <c r="CF235" s="7">
        <f>'[3]Plan de Acción-metas'!U30</f>
        <v>0</v>
      </c>
      <c r="CG235" s="7">
        <f>'[3]Plan de Acción-metas'!V30</f>
        <v>0</v>
      </c>
      <c r="CH235" s="7">
        <f>'[3]Plan de Acción-metas'!W30</f>
        <v>0</v>
      </c>
      <c r="CI235" s="7">
        <f>'[3]Plan de Acción-metas'!X30</f>
        <v>0</v>
      </c>
      <c r="CJ235" s="7">
        <f>'[3]Plan de Acción-metas'!Y30</f>
        <v>0</v>
      </c>
      <c r="CK235" s="7">
        <f>'[3]Plan de Acción-metas'!Z30</f>
        <v>0</v>
      </c>
      <c r="CL235" s="7">
        <f>'[3]Plan de Acción-metas'!AA30</f>
        <v>0</v>
      </c>
      <c r="CM235" s="7">
        <f>'[3]Plan de Acción-metas'!AB30</f>
        <v>0</v>
      </c>
      <c r="CN235" s="7">
        <f>'[3]Plan de Acción-metas'!AC30</f>
        <v>0</v>
      </c>
      <c r="CO235" s="7">
        <f>'[3]Plan de Acción-metas'!AD30</f>
        <v>0</v>
      </c>
      <c r="CP235" s="20">
        <f>'[3]Plan de Acción-metas'!AE30</f>
        <v>0</v>
      </c>
      <c r="CQ235" s="48">
        <f t="shared" si="96"/>
        <v>80000000</v>
      </c>
      <c r="CR235" s="23">
        <f>'[3]Plan de Acción-metas'!AG30</f>
        <v>80000000</v>
      </c>
      <c r="CS235" s="7">
        <f>'[3]Plan de Acción-metas'!AH30</f>
        <v>0</v>
      </c>
      <c r="CT235" s="7">
        <f>'[3]Plan de Acción-metas'!AI30</f>
        <v>0</v>
      </c>
      <c r="CU235" s="7">
        <f>'[3]Plan de Acción-metas'!AJ30</f>
        <v>0</v>
      </c>
      <c r="CV235" s="7">
        <f>'[3]Plan de Acción-metas'!AK30</f>
        <v>0</v>
      </c>
      <c r="CW235" s="7">
        <f>'[3]Plan de Acción-metas'!AL30</f>
        <v>0</v>
      </c>
      <c r="CX235" s="7">
        <f>'[3]Plan de Acción-metas'!AM30</f>
        <v>0</v>
      </c>
      <c r="CY235" s="7">
        <f>'[3]Plan de Acción-metas'!AN30</f>
        <v>0</v>
      </c>
      <c r="CZ235" s="7">
        <f>'[3]Plan de Acción-metas'!AO30</f>
        <v>0</v>
      </c>
      <c r="DA235" s="7">
        <f>'[3]Plan de Acción-metas'!AP30</f>
        <v>0</v>
      </c>
      <c r="DB235" s="7">
        <f>'[3]Plan de Acción-metas'!AQ30</f>
        <v>0</v>
      </c>
      <c r="DC235" s="7">
        <f>'[3]Plan de Acción-metas'!AR30</f>
        <v>0</v>
      </c>
      <c r="DD235" s="7">
        <f>'[3]Plan de Acción-metas'!AS30</f>
        <v>0</v>
      </c>
      <c r="DE235" s="20">
        <f>'[3]Plan de Acción-metas'!AT30</f>
        <v>0</v>
      </c>
      <c r="DF235" s="53">
        <f t="shared" si="97"/>
        <v>80000000</v>
      </c>
      <c r="DG235" s="54">
        <f>'[3]Plan de Acción-metas'!AV30</f>
        <v>60260000</v>
      </c>
      <c r="DH235" s="179">
        <f>'[3]Plan de Acción-metas'!AW30</f>
        <v>60260000</v>
      </c>
      <c r="DI235" s="69">
        <f t="shared" si="98"/>
        <v>1</v>
      </c>
      <c r="DJ235" s="63">
        <f t="shared" si="99"/>
        <v>0.75324999999999998</v>
      </c>
      <c r="DK235" s="64">
        <f t="shared" si="100"/>
        <v>0.75324999999999998</v>
      </c>
      <c r="DL235" s="25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8"/>
      <c r="ES235" s="8"/>
      <c r="ET235" s="8"/>
      <c r="EU235" s="9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8"/>
      <c r="GB235" s="8"/>
      <c r="GC235" s="8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8"/>
      <c r="HK235" s="8"/>
      <c r="HL235" s="70"/>
      <c r="HM235" s="72" t="str">
        <f>'[1]Plan Indicativo'!BL235</f>
        <v>Secretaría del Interior</v>
      </c>
    </row>
    <row r="236" spans="1:221" ht="45">
      <c r="A236" s="18">
        <f>'[1]Plan Indicativo'!A236</f>
        <v>228</v>
      </c>
      <c r="B236" s="4" t="str">
        <f>'[1]Plan Indicativo'!B236</f>
        <v>LE-1</v>
      </c>
      <c r="C236" s="5" t="str">
        <f>'[1]Plan Indicativo'!C236</f>
        <v>Territorio seguro que integra</v>
      </c>
      <c r="D236" s="5" t="str">
        <f>'[1]Plan Indicativo'!D236</f>
        <v>Inclusión social y reconciliación</v>
      </c>
      <c r="E236" s="4">
        <f>'[1]Plan Indicativo'!E236</f>
        <v>41</v>
      </c>
      <c r="F236" s="6" t="str">
        <f>'[1]Plan Indicativo'!F236</f>
        <v>Disminuir la Pobreza multidimensional 10,2%</v>
      </c>
      <c r="G236" s="6" t="str">
        <f>'[1]Plan Indicativo'!G236</f>
        <v>Aumentar en 2,94 el % de víctimas que superaron la situación de vulnerabilidad</v>
      </c>
      <c r="H236" s="4" t="str">
        <f>'[1]Plan Indicativo'!H236</f>
        <v>260020010</v>
      </c>
      <c r="I236" s="6" t="str">
        <f>'[1]Plan Indicativo'!I236</f>
        <v>% Víctimas que superaron la situación de vulnerabilidad</v>
      </c>
      <c r="J236" s="4">
        <f>'[1]Plan Indicativo'!J236</f>
        <v>42.06</v>
      </c>
      <c r="K236" s="4">
        <f>'[1]Plan Indicativo'!K236</f>
        <v>45</v>
      </c>
      <c r="L236" s="4" t="str">
        <f>'[1]Plan Indicativo'!L236</f>
        <v>4101</v>
      </c>
      <c r="M236" s="5" t="str">
        <f>'[1]Plan Indicativo'!M236</f>
        <v>Atención, asistencia y reparación integral a las víctimas (4101)</v>
      </c>
      <c r="N236" s="4" t="str">
        <f>'[1]Plan Indicativo'!N236</f>
        <v>4101038</v>
      </c>
      <c r="O236" s="6" t="str">
        <f>'[1]Plan Indicativo'!O236</f>
        <v>Realizar 4 eventos de asistencia tecnica para la participación de las víctimas del conflicto armado interno</v>
      </c>
      <c r="P236" s="4">
        <f>'[1]Plan Indicativo'!P236</f>
        <v>410103800</v>
      </c>
      <c r="Q236" s="6" t="str">
        <f>'[1]Plan Indicativo'!Q236</f>
        <v>Eventos de participación realizados (410103800)</v>
      </c>
      <c r="R236" s="4" t="str">
        <f>'[1]Plan Indicativo'!AC236</f>
        <v>Acumulativa</v>
      </c>
      <c r="S236" s="4">
        <f>'[1]Plan Indicativo'!AD236</f>
        <v>16</v>
      </c>
      <c r="T236" s="7">
        <f>'[1]Plan Indicativo'!R236</f>
        <v>4</v>
      </c>
      <c r="U236" s="4" t="str">
        <f>'[1]Plan Indicativo'!S236</f>
        <v>Número</v>
      </c>
      <c r="V236" s="20">
        <f>'[1]Plan Indicativo'!T236</f>
        <v>4</v>
      </c>
      <c r="W236" s="116">
        <f>'[1]Plan Indicativo'!U236</f>
        <v>1</v>
      </c>
      <c r="X236" s="158">
        <f>'[1]Plan Indicativo'!V236</f>
        <v>0.25</v>
      </c>
      <c r="Y236" s="189">
        <f>'[1]Plan Indicativo'!W236</f>
        <v>1</v>
      </c>
      <c r="Z236" s="158">
        <f>'[1]Plan Indicativo'!X236</f>
        <v>0.25</v>
      </c>
      <c r="AA236" s="113">
        <f>'[1]Plan Indicativo'!Y236</f>
        <v>1</v>
      </c>
      <c r="AB236" s="158">
        <f>'[1]Plan Indicativo'!Z236</f>
        <v>0.25</v>
      </c>
      <c r="AC236" s="113">
        <f>'[1]Plan Indicativo'!AA236</f>
        <v>1</v>
      </c>
      <c r="AD236" s="24">
        <f>'[1]Plan Indicativo'!AB236</f>
        <v>0.25</v>
      </c>
      <c r="AE236" s="116">
        <v>1</v>
      </c>
      <c r="AF236" s="113">
        <f>'[3]Plan de Acción-metas'!O31</f>
        <v>1</v>
      </c>
      <c r="AG236" s="113"/>
      <c r="AH236" s="259"/>
      <c r="AI236" s="11">
        <f t="shared" si="104"/>
        <v>1</v>
      </c>
      <c r="AJ236" s="99">
        <f t="shared" si="82"/>
        <v>1</v>
      </c>
      <c r="AK236" s="11">
        <f t="shared" si="86"/>
        <v>1</v>
      </c>
      <c r="AL236" s="75">
        <f t="shared" si="83"/>
        <v>1</v>
      </c>
      <c r="AM236" s="11">
        <f t="shared" si="87"/>
        <v>0</v>
      </c>
      <c r="AN236" s="75">
        <f t="shared" si="84"/>
        <v>0</v>
      </c>
      <c r="AO236" s="11">
        <f t="shared" si="88"/>
        <v>0</v>
      </c>
      <c r="AP236" s="75">
        <f t="shared" si="85"/>
        <v>0</v>
      </c>
      <c r="AQ236" s="12">
        <f t="shared" si="89"/>
        <v>0.5</v>
      </c>
      <c r="AR236" s="11">
        <f>+SUM(AE236:AH236)/V236</f>
        <v>0.5</v>
      </c>
      <c r="AS236" s="100">
        <f t="shared" si="90"/>
        <v>0.5</v>
      </c>
      <c r="AT236" s="25">
        <v>90000000</v>
      </c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20"/>
      <c r="BH236" s="48">
        <f t="shared" si="91"/>
        <v>90000000</v>
      </c>
      <c r="BI236" s="23">
        <v>61572650</v>
      </c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20"/>
      <c r="BW236" s="53">
        <f t="shared" si="92"/>
        <v>61572650</v>
      </c>
      <c r="BX236" s="54">
        <v>61572650</v>
      </c>
      <c r="BY236" s="55">
        <v>61572650</v>
      </c>
      <c r="BZ236" s="62">
        <f t="shared" si="93"/>
        <v>0.68414055555555553</v>
      </c>
      <c r="CA236" s="63">
        <f t="shared" si="94"/>
        <v>0.68414055555555553</v>
      </c>
      <c r="CB236" s="64">
        <f t="shared" si="95"/>
        <v>0.68414055555555553</v>
      </c>
      <c r="CC236" s="23">
        <f>'[3]Plan de Acción-metas'!R31</f>
        <v>147000000</v>
      </c>
      <c r="CD236" s="7">
        <f>'[3]Plan de Acción-metas'!S31</f>
        <v>0</v>
      </c>
      <c r="CE236" s="7">
        <f>'[3]Plan de Acción-metas'!T31</f>
        <v>0</v>
      </c>
      <c r="CF236" s="7">
        <f>'[3]Plan de Acción-metas'!U31</f>
        <v>0</v>
      </c>
      <c r="CG236" s="7">
        <f>'[3]Plan de Acción-metas'!V31</f>
        <v>0</v>
      </c>
      <c r="CH236" s="7">
        <f>'[3]Plan de Acción-metas'!W31</f>
        <v>0</v>
      </c>
      <c r="CI236" s="7">
        <f>'[3]Plan de Acción-metas'!X31</f>
        <v>0</v>
      </c>
      <c r="CJ236" s="7">
        <f>'[3]Plan de Acción-metas'!Y31</f>
        <v>0</v>
      </c>
      <c r="CK236" s="7">
        <f>'[3]Plan de Acción-metas'!Z31</f>
        <v>0</v>
      </c>
      <c r="CL236" s="7">
        <f>'[3]Plan de Acción-metas'!AA31</f>
        <v>0</v>
      </c>
      <c r="CM236" s="7">
        <f>'[3]Plan de Acción-metas'!AB31</f>
        <v>0</v>
      </c>
      <c r="CN236" s="7">
        <f>'[3]Plan de Acción-metas'!AC31</f>
        <v>0</v>
      </c>
      <c r="CO236" s="7">
        <f>'[3]Plan de Acción-metas'!AD31</f>
        <v>0</v>
      </c>
      <c r="CP236" s="20">
        <f>'[3]Plan de Acción-metas'!AE31</f>
        <v>0</v>
      </c>
      <c r="CQ236" s="48">
        <f t="shared" si="96"/>
        <v>147000000</v>
      </c>
      <c r="CR236" s="23">
        <f>'[3]Plan de Acción-metas'!AG31</f>
        <v>90000000</v>
      </c>
      <c r="CS236" s="7">
        <f>'[3]Plan de Acción-metas'!AH31</f>
        <v>0</v>
      </c>
      <c r="CT236" s="7">
        <f>'[3]Plan de Acción-metas'!AI31</f>
        <v>0</v>
      </c>
      <c r="CU236" s="7">
        <f>'[3]Plan de Acción-metas'!AJ31</f>
        <v>0</v>
      </c>
      <c r="CV236" s="7">
        <f>'[3]Plan de Acción-metas'!AK31</f>
        <v>0</v>
      </c>
      <c r="CW236" s="7">
        <f>'[3]Plan de Acción-metas'!AL31</f>
        <v>0</v>
      </c>
      <c r="CX236" s="7">
        <f>'[3]Plan de Acción-metas'!AM31</f>
        <v>0</v>
      </c>
      <c r="CY236" s="7">
        <f>'[3]Plan de Acción-metas'!AN31</f>
        <v>0</v>
      </c>
      <c r="CZ236" s="7">
        <f>'[3]Plan de Acción-metas'!AO31</f>
        <v>0</v>
      </c>
      <c r="DA236" s="7">
        <f>'[3]Plan de Acción-metas'!AP31</f>
        <v>0</v>
      </c>
      <c r="DB236" s="7">
        <f>'[3]Plan de Acción-metas'!AQ31</f>
        <v>0</v>
      </c>
      <c r="DC236" s="7">
        <f>'[3]Plan de Acción-metas'!AR31</f>
        <v>0</v>
      </c>
      <c r="DD236" s="7">
        <f>'[3]Plan de Acción-metas'!AS31</f>
        <v>0</v>
      </c>
      <c r="DE236" s="20">
        <f>'[3]Plan de Acción-metas'!AT31</f>
        <v>0</v>
      </c>
      <c r="DF236" s="53">
        <f t="shared" si="97"/>
        <v>90000000</v>
      </c>
      <c r="DG236" s="54">
        <f>'[3]Plan de Acción-metas'!AV31</f>
        <v>55929107</v>
      </c>
      <c r="DH236" s="179">
        <f>'[3]Plan de Acción-metas'!AW31</f>
        <v>55929107</v>
      </c>
      <c r="DI236" s="69">
        <f t="shared" si="98"/>
        <v>0.61224489795918369</v>
      </c>
      <c r="DJ236" s="63">
        <f t="shared" si="99"/>
        <v>0.38047011564625849</v>
      </c>
      <c r="DK236" s="64">
        <f t="shared" si="100"/>
        <v>0.38047011564625849</v>
      </c>
      <c r="DL236" s="25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8"/>
      <c r="ES236" s="8"/>
      <c r="ET236" s="8"/>
      <c r="EU236" s="9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8"/>
      <c r="GB236" s="8"/>
      <c r="GC236" s="8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8"/>
      <c r="HK236" s="8"/>
      <c r="HL236" s="70"/>
      <c r="HM236" s="72" t="str">
        <f>'[1]Plan Indicativo'!BL236</f>
        <v>Secretaría del Interior</v>
      </c>
    </row>
    <row r="237" spans="1:221" ht="60">
      <c r="A237" s="18">
        <f>'[1]Plan Indicativo'!A237</f>
        <v>229</v>
      </c>
      <c r="B237" s="4" t="str">
        <f>'[1]Plan Indicativo'!B237</f>
        <v>LE-1</v>
      </c>
      <c r="C237" s="5" t="str">
        <f>'[1]Plan Indicativo'!C237</f>
        <v>Territorio seguro que integra</v>
      </c>
      <c r="D237" s="5" t="str">
        <f>'[1]Plan Indicativo'!D237</f>
        <v>Inclusión social y reconciliación</v>
      </c>
      <c r="E237" s="4">
        <f>'[1]Plan Indicativo'!E237</f>
        <v>41</v>
      </c>
      <c r="F237" s="6" t="str">
        <f>'[1]Plan Indicativo'!F237</f>
        <v>Disminuir la Pobreza multidimensional 10,2%</v>
      </c>
      <c r="G237" s="6" t="str">
        <f>'[1]Plan Indicativo'!G237</f>
        <v>Disminuir la pobreza multidimensional al 10,2%</v>
      </c>
      <c r="H237" s="4" t="str">
        <f>'[1]Plan Indicativo'!H237</f>
        <v>140010004</v>
      </c>
      <c r="I237" s="6" t="str">
        <f>'[1]Plan Indicativo'!I237</f>
        <v>Índice de pobreza multidimensional - IPM</v>
      </c>
      <c r="J237" s="4">
        <f>'[1]Plan Indicativo'!J237</f>
        <v>14.2</v>
      </c>
      <c r="K237" s="4">
        <f>'[1]Plan Indicativo'!K237</f>
        <v>10.199999999999999</v>
      </c>
      <c r="L237" s="4" t="str">
        <f>'[1]Plan Indicativo'!L237</f>
        <v>4103</v>
      </c>
      <c r="M237" s="5" t="str">
        <f>'[1]Plan Indicativo'!M237</f>
        <v>Inclusión social y productiva para la población en situación de vulnerabilidad (4103)</v>
      </c>
      <c r="N237" s="4" t="str">
        <f>'[1]Plan Indicativo'!N237</f>
        <v>4103052</v>
      </c>
      <c r="O237" s="6" t="str">
        <f>'[1]Plan Indicativo'!O237</f>
        <v>Beneficiar a 700 personas poblacion vulnerable con servicio de gestión de oferta social a través de una estrategia para el desarrollo de habilidades productivas</v>
      </c>
      <c r="P237" s="4">
        <f>'[1]Plan Indicativo'!P237</f>
        <v>410305200</v>
      </c>
      <c r="Q237" s="6" t="str">
        <f>'[1]Plan Indicativo'!Q237</f>
        <v>Beneficiarios potenciales para quienes se gestiona la oferta social
 (410305200)</v>
      </c>
      <c r="R237" s="4" t="str">
        <f>'[1]Plan Indicativo'!AC237</f>
        <v>Acumulativa</v>
      </c>
      <c r="S237" s="4">
        <f>'[1]Plan Indicativo'!AD237</f>
        <v>10</v>
      </c>
      <c r="T237" s="7">
        <f>'[1]Plan Indicativo'!R237</f>
        <v>300</v>
      </c>
      <c r="U237" s="4" t="str">
        <f>'[1]Plan Indicativo'!S237</f>
        <v>Número</v>
      </c>
      <c r="V237" s="20">
        <f>'[1]Plan Indicativo'!T237</f>
        <v>700</v>
      </c>
      <c r="W237" s="116">
        <f>'[1]Plan Indicativo'!U237</f>
        <v>175</v>
      </c>
      <c r="X237" s="158">
        <f>'[1]Plan Indicativo'!V237</f>
        <v>0.25</v>
      </c>
      <c r="Y237" s="189">
        <f>'[1]Plan Indicativo'!W237</f>
        <v>175</v>
      </c>
      <c r="Z237" s="158">
        <f>'[1]Plan Indicativo'!X237</f>
        <v>0.25</v>
      </c>
      <c r="AA237" s="113">
        <f>'[1]Plan Indicativo'!Y237</f>
        <v>175</v>
      </c>
      <c r="AB237" s="158">
        <f>'[1]Plan Indicativo'!Z237</f>
        <v>0.25</v>
      </c>
      <c r="AC237" s="113">
        <f>'[1]Plan Indicativo'!AA237</f>
        <v>175</v>
      </c>
      <c r="AD237" s="24">
        <f>'[1]Plan Indicativo'!AB237</f>
        <v>0.25</v>
      </c>
      <c r="AE237" s="116">
        <v>87.5</v>
      </c>
      <c r="AF237" s="113">
        <f>'[3]Plan de Acción-metas'!O32</f>
        <v>172</v>
      </c>
      <c r="AG237" s="113"/>
      <c r="AH237" s="259"/>
      <c r="AI237" s="11">
        <f t="shared" si="104"/>
        <v>0.5</v>
      </c>
      <c r="AJ237" s="99">
        <f t="shared" si="82"/>
        <v>0.5</v>
      </c>
      <c r="AK237" s="11">
        <f t="shared" si="86"/>
        <v>0.98285714285714287</v>
      </c>
      <c r="AL237" s="75">
        <f t="shared" si="83"/>
        <v>0.98285714285714287</v>
      </c>
      <c r="AM237" s="11">
        <f t="shared" si="87"/>
        <v>0</v>
      </c>
      <c r="AN237" s="75">
        <f t="shared" si="84"/>
        <v>0</v>
      </c>
      <c r="AO237" s="11">
        <f t="shared" si="88"/>
        <v>0</v>
      </c>
      <c r="AP237" s="75">
        <f t="shared" si="85"/>
        <v>0</v>
      </c>
      <c r="AQ237" s="12">
        <f t="shared" si="89"/>
        <v>0.37071428571428572</v>
      </c>
      <c r="AR237" s="11">
        <f t="shared" ref="AR237:AR240" si="105">+SUM(AE237:AH237)/V237</f>
        <v>0.37071428571428572</v>
      </c>
      <c r="AS237" s="100">
        <f t="shared" si="90"/>
        <v>0.37071428571428572</v>
      </c>
      <c r="AT237" s="25">
        <v>89000000</v>
      </c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20"/>
      <c r="BH237" s="48">
        <f t="shared" si="91"/>
        <v>89000000</v>
      </c>
      <c r="BI237" s="23">
        <v>67991434</v>
      </c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20"/>
      <c r="BW237" s="53">
        <f t="shared" si="92"/>
        <v>67991434</v>
      </c>
      <c r="BX237" s="54">
        <v>67991434</v>
      </c>
      <c r="BY237" s="55">
        <v>67991434</v>
      </c>
      <c r="BZ237" s="62">
        <f t="shared" si="93"/>
        <v>0.7639486966292135</v>
      </c>
      <c r="CA237" s="63">
        <f t="shared" si="94"/>
        <v>0.7639486966292135</v>
      </c>
      <c r="CB237" s="64">
        <f t="shared" si="95"/>
        <v>0.7639486966292135</v>
      </c>
      <c r="CC237" s="23">
        <f>'[3]Plan de Acción-metas'!R32</f>
        <v>40000000</v>
      </c>
      <c r="CD237" s="7">
        <f>'[3]Plan de Acción-metas'!S32</f>
        <v>0</v>
      </c>
      <c r="CE237" s="7">
        <f>'[3]Plan de Acción-metas'!T32</f>
        <v>0</v>
      </c>
      <c r="CF237" s="7">
        <f>'[3]Plan de Acción-metas'!U32</f>
        <v>0</v>
      </c>
      <c r="CG237" s="7">
        <f>'[3]Plan de Acción-metas'!V32</f>
        <v>0</v>
      </c>
      <c r="CH237" s="7">
        <f>'[3]Plan de Acción-metas'!W32</f>
        <v>0</v>
      </c>
      <c r="CI237" s="7">
        <f>'[3]Plan de Acción-metas'!X32</f>
        <v>0</v>
      </c>
      <c r="CJ237" s="7">
        <f>'[3]Plan de Acción-metas'!Y32</f>
        <v>0</v>
      </c>
      <c r="CK237" s="7">
        <f>'[3]Plan de Acción-metas'!Z32</f>
        <v>0</v>
      </c>
      <c r="CL237" s="7">
        <f>'[3]Plan de Acción-metas'!AA32</f>
        <v>0</v>
      </c>
      <c r="CM237" s="7">
        <f>'[3]Plan de Acción-metas'!AB32</f>
        <v>0</v>
      </c>
      <c r="CN237" s="7">
        <f>'[3]Plan de Acción-metas'!AC32</f>
        <v>0</v>
      </c>
      <c r="CO237" s="7">
        <f>'[3]Plan de Acción-metas'!AD32</f>
        <v>0</v>
      </c>
      <c r="CP237" s="20">
        <f>'[3]Plan de Acción-metas'!AE32</f>
        <v>16407000</v>
      </c>
      <c r="CQ237" s="48">
        <f t="shared" si="96"/>
        <v>56407000</v>
      </c>
      <c r="CR237" s="23">
        <f>'[3]Plan de Acción-metas'!AG32</f>
        <v>40000000</v>
      </c>
      <c r="CS237" s="7">
        <f>'[3]Plan de Acción-metas'!AH32</f>
        <v>0</v>
      </c>
      <c r="CT237" s="7">
        <f>'[3]Plan de Acción-metas'!AI32</f>
        <v>0</v>
      </c>
      <c r="CU237" s="7">
        <f>'[3]Plan de Acción-metas'!AJ32</f>
        <v>0</v>
      </c>
      <c r="CV237" s="7">
        <f>'[3]Plan de Acción-metas'!AK32</f>
        <v>0</v>
      </c>
      <c r="CW237" s="7">
        <f>'[3]Plan de Acción-metas'!AL32</f>
        <v>0</v>
      </c>
      <c r="CX237" s="7">
        <f>'[3]Plan de Acción-metas'!AM32</f>
        <v>0</v>
      </c>
      <c r="CY237" s="7">
        <f>'[3]Plan de Acción-metas'!AN32</f>
        <v>0</v>
      </c>
      <c r="CZ237" s="7">
        <f>'[3]Plan de Acción-metas'!AO32</f>
        <v>0</v>
      </c>
      <c r="DA237" s="7">
        <f>'[3]Plan de Acción-metas'!AP32</f>
        <v>0</v>
      </c>
      <c r="DB237" s="7">
        <f>'[3]Plan de Acción-metas'!AQ32</f>
        <v>0</v>
      </c>
      <c r="DC237" s="7">
        <f>'[3]Plan de Acción-metas'!AR32</f>
        <v>0</v>
      </c>
      <c r="DD237" s="7">
        <f>'[3]Plan de Acción-metas'!AS32</f>
        <v>0</v>
      </c>
      <c r="DE237" s="20">
        <f>'[3]Plan de Acción-metas'!AT32</f>
        <v>2166666.67</v>
      </c>
      <c r="DF237" s="53">
        <f t="shared" si="97"/>
        <v>42166666.670000002</v>
      </c>
      <c r="DG237" s="54">
        <f>'[3]Plan de Acción-metas'!AV32</f>
        <v>42166666.670000002</v>
      </c>
      <c r="DH237" s="179">
        <f>'[3]Plan de Acción-metas'!AW32</f>
        <v>42166666.670000002</v>
      </c>
      <c r="DI237" s="69">
        <f t="shared" si="98"/>
        <v>0.74754315368659918</v>
      </c>
      <c r="DJ237" s="63">
        <f t="shared" si="99"/>
        <v>0.74754315368659918</v>
      </c>
      <c r="DK237" s="64">
        <f t="shared" si="100"/>
        <v>0.74754315368659918</v>
      </c>
      <c r="DL237" s="25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8"/>
      <c r="ES237" s="8"/>
      <c r="ET237" s="8"/>
      <c r="EU237" s="9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8"/>
      <c r="GB237" s="8"/>
      <c r="GC237" s="8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8"/>
      <c r="HK237" s="8"/>
      <c r="HL237" s="70"/>
      <c r="HM237" s="72" t="str">
        <f>'[1]Plan Indicativo'!BL237</f>
        <v>Secretaría del Interior</v>
      </c>
    </row>
    <row r="238" spans="1:221" ht="90">
      <c r="A238" s="18">
        <f>'[1]Plan Indicativo'!A238</f>
        <v>230</v>
      </c>
      <c r="B238" s="4" t="str">
        <f>'[1]Plan Indicativo'!B238</f>
        <v>LE-1</v>
      </c>
      <c r="C238" s="5" t="str">
        <f>'[1]Plan Indicativo'!C238</f>
        <v>Territorio seguro que integra</v>
      </c>
      <c r="D238" s="5" t="str">
        <f>'[1]Plan Indicativo'!D238</f>
        <v>Inclusión social y reconciliación</v>
      </c>
      <c r="E238" s="4">
        <f>'[1]Plan Indicativo'!E238</f>
        <v>41</v>
      </c>
      <c r="F238" s="6" t="str">
        <f>'[1]Plan Indicativo'!F238</f>
        <v>Disminuir la Pobreza multidimensional 10,2%</v>
      </c>
      <c r="G238" s="6" t="str">
        <f>'[1]Plan Indicativo'!G238</f>
        <v>Disminuir a 42,22% la tasa de violencia intrafamiliar contra niños, niñas y adolescentes menores de 18 años</v>
      </c>
      <c r="H238" s="4" t="str">
        <f>'[1]Plan Indicativo'!H238</f>
        <v>000000114</v>
      </c>
      <c r="I238" s="6" t="str">
        <f>'[1]Plan Indicativo'!I238</f>
        <v>Tasa de violencia intrafamiliar contra Niños, Niñas y Adolescentes menores de 18 años</v>
      </c>
      <c r="J238" s="4">
        <f>'[1]Plan Indicativo'!J238</f>
        <v>49.94</v>
      </c>
      <c r="K238" s="4">
        <f>'[1]Plan Indicativo'!K238</f>
        <v>42.22</v>
      </c>
      <c r="L238" s="4" t="str">
        <f>'[1]Plan Indicativo'!L238</f>
        <v>4102</v>
      </c>
      <c r="M238" s="5" t="str">
        <f>'[1]Plan Indicativo'!M238</f>
        <v xml:space="preserve"> Desarrollo integral de la primera infancia a la juventud, y fortalecimiento de las capacidades de las familias de niñas, niños y adolescentes (4102)</v>
      </c>
      <c r="N238" s="4" t="str">
        <f>'[1]Plan Indicativo'!N238</f>
        <v>4102052</v>
      </c>
      <c r="O238" s="6" t="str">
        <f>'[1]Plan Indicativo'!O238</f>
        <v>Brindar servicio de protección integral a 250 niños, niñas, adolescentes y jóvenes a través de la modalidad de hogar de paso (4102052)</v>
      </c>
      <c r="P238" s="4">
        <f>'[1]Plan Indicativo'!P238</f>
        <v>410205200</v>
      </c>
      <c r="Q238" s="6" t="str">
        <f>'[1]Plan Indicativo'!Q238</f>
        <v>Número de niños, niñas, adolescentes y jóvenes (410205200)</v>
      </c>
      <c r="R238" s="4" t="str">
        <f>'[1]Plan Indicativo'!AC238</f>
        <v>Acumulativa</v>
      </c>
      <c r="S238" s="4">
        <f>'[1]Plan Indicativo'!AD238</f>
        <v>3</v>
      </c>
      <c r="T238" s="7">
        <f>'[1]Plan Indicativo'!R238</f>
        <v>250</v>
      </c>
      <c r="U238" s="4" t="str">
        <f>'[1]Plan Indicativo'!S238</f>
        <v>Número</v>
      </c>
      <c r="V238" s="20">
        <f>'[1]Plan Indicativo'!T238</f>
        <v>250</v>
      </c>
      <c r="W238" s="116">
        <f>'[1]Plan Indicativo'!U238</f>
        <v>60</v>
      </c>
      <c r="X238" s="158">
        <f>'[1]Plan Indicativo'!V238</f>
        <v>0.24</v>
      </c>
      <c r="Y238" s="189">
        <f>'[1]Plan Indicativo'!W238</f>
        <v>60</v>
      </c>
      <c r="Z238" s="158">
        <f>'[1]Plan Indicativo'!X238</f>
        <v>0.24</v>
      </c>
      <c r="AA238" s="113">
        <f>'[1]Plan Indicativo'!Y238</f>
        <v>65</v>
      </c>
      <c r="AB238" s="158">
        <f>'[1]Plan Indicativo'!Z238</f>
        <v>0.26</v>
      </c>
      <c r="AC238" s="113">
        <f>'[1]Plan Indicativo'!AA238</f>
        <v>65</v>
      </c>
      <c r="AD238" s="24">
        <f>'[1]Plan Indicativo'!AB238</f>
        <v>0.26</v>
      </c>
      <c r="AE238" s="116">
        <v>60</v>
      </c>
      <c r="AF238" s="113">
        <f>'[3]Plan de Acción-metas'!O33</f>
        <v>108</v>
      </c>
      <c r="AG238" s="113"/>
      <c r="AH238" s="259"/>
      <c r="AI238" s="11">
        <f t="shared" si="104"/>
        <v>1</v>
      </c>
      <c r="AJ238" s="99">
        <f t="shared" si="82"/>
        <v>1</v>
      </c>
      <c r="AK238" s="11">
        <f t="shared" si="86"/>
        <v>1.8</v>
      </c>
      <c r="AL238" s="75">
        <f t="shared" si="83"/>
        <v>1</v>
      </c>
      <c r="AM238" s="11">
        <f t="shared" si="87"/>
        <v>0</v>
      </c>
      <c r="AN238" s="75">
        <f t="shared" si="84"/>
        <v>0</v>
      </c>
      <c r="AO238" s="11">
        <f t="shared" si="88"/>
        <v>0</v>
      </c>
      <c r="AP238" s="75">
        <f t="shared" si="85"/>
        <v>0</v>
      </c>
      <c r="AQ238" s="12">
        <f t="shared" si="89"/>
        <v>0.67200000000000004</v>
      </c>
      <c r="AR238" s="11">
        <f t="shared" si="105"/>
        <v>0.67200000000000004</v>
      </c>
      <c r="AS238" s="100">
        <f t="shared" si="90"/>
        <v>0.67200000000000004</v>
      </c>
      <c r="AT238" s="25">
        <v>552200000</v>
      </c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20"/>
      <c r="BH238" s="48">
        <f t="shared" si="91"/>
        <v>552200000</v>
      </c>
      <c r="BI238" s="23">
        <v>539405844</v>
      </c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20"/>
      <c r="BW238" s="53">
        <f t="shared" si="92"/>
        <v>539405844</v>
      </c>
      <c r="BX238" s="54">
        <v>483852420</v>
      </c>
      <c r="BY238" s="55">
        <v>483852420</v>
      </c>
      <c r="BZ238" s="62">
        <f t="shared" si="93"/>
        <v>0.97683057587830491</v>
      </c>
      <c r="CA238" s="63">
        <f t="shared" si="94"/>
        <v>0.87622676566461422</v>
      </c>
      <c r="CB238" s="64">
        <f t="shared" si="95"/>
        <v>0.87622676566461422</v>
      </c>
      <c r="CC238" s="23">
        <f>'[3]Plan de Acción-metas'!R33</f>
        <v>678431843</v>
      </c>
      <c r="CD238" s="7">
        <f>'[3]Plan de Acción-metas'!S33</f>
        <v>0</v>
      </c>
      <c r="CE238" s="7">
        <f>'[3]Plan de Acción-metas'!T33</f>
        <v>0</v>
      </c>
      <c r="CF238" s="7">
        <f>'[3]Plan de Acción-metas'!U33</f>
        <v>0</v>
      </c>
      <c r="CG238" s="7">
        <f>'[3]Plan de Acción-metas'!V33</f>
        <v>0</v>
      </c>
      <c r="CH238" s="7">
        <f>'[3]Plan de Acción-metas'!W33</f>
        <v>0</v>
      </c>
      <c r="CI238" s="7">
        <f>'[3]Plan de Acción-metas'!X33</f>
        <v>0</v>
      </c>
      <c r="CJ238" s="7">
        <f>'[3]Plan de Acción-metas'!Y33</f>
        <v>0</v>
      </c>
      <c r="CK238" s="7">
        <f>'[3]Plan de Acción-metas'!Z33</f>
        <v>0</v>
      </c>
      <c r="CL238" s="7">
        <f>'[3]Plan de Acción-metas'!AA33</f>
        <v>0</v>
      </c>
      <c r="CM238" s="7">
        <f>'[3]Plan de Acción-metas'!AB33</f>
        <v>0</v>
      </c>
      <c r="CN238" s="7">
        <f>'[3]Plan de Acción-metas'!AC33</f>
        <v>0</v>
      </c>
      <c r="CO238" s="7">
        <f>'[3]Plan de Acción-metas'!AD33</f>
        <v>0</v>
      </c>
      <c r="CP238" s="20">
        <f>'[3]Plan de Acción-metas'!AE33</f>
        <v>0</v>
      </c>
      <c r="CQ238" s="48">
        <f t="shared" si="96"/>
        <v>678431843</v>
      </c>
      <c r="CR238" s="23">
        <f>'[3]Plan de Acción-metas'!AG33</f>
        <v>678431843</v>
      </c>
      <c r="CS238" s="7">
        <f>'[3]Plan de Acción-metas'!AH33</f>
        <v>0</v>
      </c>
      <c r="CT238" s="7">
        <f>'[3]Plan de Acción-metas'!AI33</f>
        <v>0</v>
      </c>
      <c r="CU238" s="7">
        <f>'[3]Plan de Acción-metas'!AJ33</f>
        <v>0</v>
      </c>
      <c r="CV238" s="7">
        <f>'[3]Plan de Acción-metas'!AK33</f>
        <v>0</v>
      </c>
      <c r="CW238" s="7">
        <f>'[3]Plan de Acción-metas'!AL33</f>
        <v>0</v>
      </c>
      <c r="CX238" s="7">
        <f>'[3]Plan de Acción-metas'!AM33</f>
        <v>0</v>
      </c>
      <c r="CY238" s="7">
        <f>'[3]Plan de Acción-metas'!AN33</f>
        <v>0</v>
      </c>
      <c r="CZ238" s="7">
        <f>'[3]Plan de Acción-metas'!AO33</f>
        <v>0</v>
      </c>
      <c r="DA238" s="7">
        <f>'[3]Plan de Acción-metas'!AP33</f>
        <v>0</v>
      </c>
      <c r="DB238" s="7">
        <f>'[3]Plan de Acción-metas'!AQ33</f>
        <v>0</v>
      </c>
      <c r="DC238" s="7">
        <f>'[3]Plan de Acción-metas'!AR33</f>
        <v>0</v>
      </c>
      <c r="DD238" s="7">
        <f>'[3]Plan de Acción-metas'!AS33</f>
        <v>0</v>
      </c>
      <c r="DE238" s="20">
        <f>'[3]Plan de Acción-metas'!AT33</f>
        <v>0</v>
      </c>
      <c r="DF238" s="53">
        <f t="shared" si="97"/>
        <v>678431843</v>
      </c>
      <c r="DG238" s="54">
        <f>'[3]Plan de Acción-metas'!AV33</f>
        <v>637405990</v>
      </c>
      <c r="DH238" s="179">
        <f>'[3]Plan de Acción-metas'!AW33</f>
        <v>637405990</v>
      </c>
      <c r="DI238" s="69">
        <f t="shared" si="98"/>
        <v>1</v>
      </c>
      <c r="DJ238" s="63">
        <f t="shared" si="99"/>
        <v>0.93952840889869615</v>
      </c>
      <c r="DK238" s="64">
        <f t="shared" si="100"/>
        <v>0.93952840889869615</v>
      </c>
      <c r="DL238" s="25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8"/>
      <c r="ES238" s="8"/>
      <c r="ET238" s="8"/>
      <c r="EU238" s="9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8"/>
      <c r="GB238" s="8"/>
      <c r="GC238" s="8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8"/>
      <c r="HK238" s="8"/>
      <c r="HL238" s="70"/>
      <c r="HM238" s="72" t="str">
        <f>'[1]Plan Indicativo'!BL238</f>
        <v>Secretaría del Interior</v>
      </c>
    </row>
    <row r="239" spans="1:221" ht="60">
      <c r="A239" s="18">
        <f>'[1]Plan Indicativo'!A239</f>
        <v>231</v>
      </c>
      <c r="B239" s="4" t="str">
        <f>'[1]Plan Indicativo'!B239</f>
        <v>LE-4</v>
      </c>
      <c r="C239" s="5" t="str">
        <f>'[1]Plan Indicativo'!C239</f>
        <v>Territorio seguro que genera valor</v>
      </c>
      <c r="D239" s="5" t="str">
        <f>'[1]Plan Indicativo'!D239</f>
        <v>Información estadística.</v>
      </c>
      <c r="E239" s="4" t="str">
        <f>'[1]Plan Indicativo'!E239</f>
        <v>04</v>
      </c>
      <c r="F239" s="6" t="str">
        <f>'[1]Plan Indicativo'!F239</f>
        <v>Mejorar el Índice de desempeño Institucional en 95 puntos</v>
      </c>
      <c r="G239" s="6" t="str">
        <f>'[1]Plan Indicativo'!G239</f>
        <v>Aumentar a 73,5 el Índice de Desempeño Fiscal. </v>
      </c>
      <c r="H239" s="4" t="str">
        <f>'[1]Plan Indicativo'!H239</f>
        <v>070130012</v>
      </c>
      <c r="I239" s="6" t="str">
        <f>'[1]Plan Indicativo'!I239</f>
        <v>Índice de Desempeño Fiscal </v>
      </c>
      <c r="J239" s="4" t="str">
        <f>'[1]Plan Indicativo'!J239</f>
        <v>73,37 </v>
      </c>
      <c r="K239" s="4">
        <f>'[1]Plan Indicativo'!K239</f>
        <v>73.5</v>
      </c>
      <c r="L239" s="4" t="str">
        <f>'[1]Plan Indicativo'!L239</f>
        <v>0406</v>
      </c>
      <c r="M239" s="5" t="str">
        <f>'[1]Plan Indicativo'!M239</f>
        <v>Generación de la información geográfica del territorio nacional (0406)</v>
      </c>
      <c r="N239" s="4" t="str">
        <f>'[1]Plan Indicativo'!N239</f>
        <v>0406022</v>
      </c>
      <c r="O239" s="6" t="str">
        <f>'[1]Plan Indicativo'!O239</f>
        <v>Elaborar 1 documento de lineamiento técnico para la realización del censo catastral con enfoque multipropósito (0406022).</v>
      </c>
      <c r="P239" s="4">
        <f>'[1]Plan Indicativo'!P239</f>
        <v>40602200</v>
      </c>
      <c r="Q239" s="6" t="str">
        <f>'[1]Plan Indicativo'!Q239</f>
        <v>Documentos de lineamientos técnicos elaborados (040602200)</v>
      </c>
      <c r="R239" s="4" t="str">
        <f>'[1]Plan Indicativo'!AC239</f>
        <v>Acumulativa</v>
      </c>
      <c r="S239" s="4">
        <f>'[1]Plan Indicativo'!AD239</f>
        <v>16</v>
      </c>
      <c r="T239" s="7">
        <f>'[1]Plan Indicativo'!R239</f>
        <v>0</v>
      </c>
      <c r="U239" s="4" t="str">
        <f>'[1]Plan Indicativo'!S239</f>
        <v xml:space="preserve">Número </v>
      </c>
      <c r="V239" s="20">
        <f>'[1]Plan Indicativo'!T239</f>
        <v>1</v>
      </c>
      <c r="W239" s="116">
        <f>'[1]Plan Indicativo'!U239</f>
        <v>0</v>
      </c>
      <c r="X239" s="158">
        <f>'[1]Plan Indicativo'!V239</f>
        <v>0</v>
      </c>
      <c r="Y239" s="189">
        <f>'[1]Plan Indicativo'!W239</f>
        <v>1</v>
      </c>
      <c r="Z239" s="158">
        <f>'[1]Plan Indicativo'!X239</f>
        <v>1</v>
      </c>
      <c r="AA239" s="113">
        <f>'[1]Plan Indicativo'!Y239</f>
        <v>0</v>
      </c>
      <c r="AB239" s="158">
        <f>'[1]Plan Indicativo'!Z239</f>
        <v>0</v>
      </c>
      <c r="AC239" s="113">
        <f>'[1]Plan Indicativo'!AA239</f>
        <v>0</v>
      </c>
      <c r="AD239" s="24">
        <f>'[1]Plan Indicativo'!AB239</f>
        <v>0</v>
      </c>
      <c r="AE239" s="116">
        <v>0</v>
      </c>
      <c r="AF239" s="186">
        <f>'[14]Plan de Acción-metas'!$O$17</f>
        <v>1</v>
      </c>
      <c r="AG239" s="113"/>
      <c r="AH239" s="259"/>
      <c r="AI239" s="11" t="str">
        <f t="shared" si="104"/>
        <v xml:space="preserve"> -</v>
      </c>
      <c r="AJ239" s="99" t="str">
        <f t="shared" si="82"/>
        <v xml:space="preserve"> -</v>
      </c>
      <c r="AK239" s="11">
        <f t="shared" si="86"/>
        <v>1</v>
      </c>
      <c r="AL239" s="75">
        <f t="shared" si="83"/>
        <v>1</v>
      </c>
      <c r="AM239" s="11" t="str">
        <f t="shared" si="87"/>
        <v xml:space="preserve"> -</v>
      </c>
      <c r="AN239" s="75" t="str">
        <f t="shared" si="84"/>
        <v xml:space="preserve"> -</v>
      </c>
      <c r="AO239" s="11" t="str">
        <f t="shared" si="88"/>
        <v xml:space="preserve"> -</v>
      </c>
      <c r="AP239" s="75" t="str">
        <f t="shared" si="85"/>
        <v xml:space="preserve"> -</v>
      </c>
      <c r="AQ239" s="12">
        <f t="shared" si="89"/>
        <v>1</v>
      </c>
      <c r="AR239" s="11">
        <f t="shared" si="105"/>
        <v>1</v>
      </c>
      <c r="AS239" s="100">
        <f t="shared" si="90"/>
        <v>1</v>
      </c>
      <c r="AT239" s="25">
        <v>329000000</v>
      </c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20"/>
      <c r="BH239" s="48">
        <f t="shared" si="91"/>
        <v>329000000</v>
      </c>
      <c r="BI239" s="23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20"/>
      <c r="BW239" s="53">
        <f t="shared" si="92"/>
        <v>0</v>
      </c>
      <c r="BX239" s="54">
        <v>0</v>
      </c>
      <c r="BY239" s="55">
        <v>0</v>
      </c>
      <c r="BZ239" s="62">
        <f t="shared" si="93"/>
        <v>0</v>
      </c>
      <c r="CA239" s="63" t="str">
        <f t="shared" si="94"/>
        <v>0,0%</v>
      </c>
      <c r="CB239" s="64" t="str">
        <f t="shared" si="95"/>
        <v>0,0%</v>
      </c>
      <c r="CC239" s="23">
        <f>'[14]Plan de Acción-metas'!R17</f>
        <v>0</v>
      </c>
      <c r="CD239" s="7">
        <f>'[14]Plan de Acción-metas'!S17</f>
        <v>0</v>
      </c>
      <c r="CE239" s="7">
        <f>'[14]Plan de Acción-metas'!T17</f>
        <v>0</v>
      </c>
      <c r="CF239" s="7">
        <f>'[14]Plan de Acción-metas'!U17</f>
        <v>0</v>
      </c>
      <c r="CG239" s="7">
        <f>'[14]Plan de Acción-metas'!V17</f>
        <v>0</v>
      </c>
      <c r="CH239" s="7">
        <f>'[14]Plan de Acción-metas'!W17</f>
        <v>0</v>
      </c>
      <c r="CI239" s="7">
        <f>'[14]Plan de Acción-metas'!X17</f>
        <v>0</v>
      </c>
      <c r="CJ239" s="7">
        <f>'[14]Plan de Acción-metas'!Y17</f>
        <v>0</v>
      </c>
      <c r="CK239" s="7">
        <f>'[14]Plan de Acción-metas'!Z17</f>
        <v>0</v>
      </c>
      <c r="CL239" s="7">
        <f>'[14]Plan de Acción-metas'!AA17</f>
        <v>0</v>
      </c>
      <c r="CM239" s="7">
        <f>'[14]Plan de Acción-metas'!AB17</f>
        <v>0</v>
      </c>
      <c r="CN239" s="7">
        <f>'[14]Plan de Acción-metas'!AC17</f>
        <v>0</v>
      </c>
      <c r="CO239" s="7">
        <f>'[14]Plan de Acción-metas'!AD17</f>
        <v>0</v>
      </c>
      <c r="CP239" s="20">
        <f>'[14]Plan de Acción-metas'!AE17</f>
        <v>318000000</v>
      </c>
      <c r="CQ239" s="48">
        <f t="shared" si="96"/>
        <v>318000000</v>
      </c>
      <c r="CR239" s="23">
        <f>'[14]Plan de Acción-metas'!AG17</f>
        <v>0</v>
      </c>
      <c r="CS239" s="7">
        <f>'[14]Plan de Acción-metas'!AH17</f>
        <v>0</v>
      </c>
      <c r="CT239" s="7">
        <f>'[14]Plan de Acción-metas'!AI17</f>
        <v>0</v>
      </c>
      <c r="CU239" s="7">
        <f>'[14]Plan de Acción-metas'!AJ17</f>
        <v>0</v>
      </c>
      <c r="CV239" s="7">
        <f>'[14]Plan de Acción-metas'!AK17</f>
        <v>0</v>
      </c>
      <c r="CW239" s="7">
        <f>'[14]Plan de Acción-metas'!AL17</f>
        <v>0</v>
      </c>
      <c r="CX239" s="7">
        <f>'[14]Plan de Acción-metas'!AM17</f>
        <v>0</v>
      </c>
      <c r="CY239" s="7">
        <f>'[14]Plan de Acción-metas'!AN17</f>
        <v>0</v>
      </c>
      <c r="CZ239" s="7">
        <f>'[14]Plan de Acción-metas'!AO17</f>
        <v>0</v>
      </c>
      <c r="DA239" s="7">
        <f>'[14]Plan de Acción-metas'!AP17</f>
        <v>0</v>
      </c>
      <c r="DB239" s="7">
        <f>'[14]Plan de Acción-metas'!AQ17</f>
        <v>0</v>
      </c>
      <c r="DC239" s="7">
        <f>'[14]Plan de Acción-metas'!AR17</f>
        <v>0</v>
      </c>
      <c r="DD239" s="7">
        <f>'[14]Plan de Acción-metas'!AS17</f>
        <v>0</v>
      </c>
      <c r="DE239" s="20">
        <f>'[14]Plan de Acción-metas'!AT17</f>
        <v>318000000</v>
      </c>
      <c r="DF239" s="53">
        <f t="shared" si="97"/>
        <v>318000000</v>
      </c>
      <c r="DG239" s="54">
        <f>'[14]Plan de Acción-metas'!AV17</f>
        <v>318000000</v>
      </c>
      <c r="DH239" s="68">
        <f>'[14]Plan de Acción-metas'!AW17</f>
        <v>318000000</v>
      </c>
      <c r="DI239" s="69">
        <f t="shared" si="98"/>
        <v>1</v>
      </c>
      <c r="DJ239" s="63">
        <f t="shared" si="99"/>
        <v>1</v>
      </c>
      <c r="DK239" s="64">
        <f t="shared" si="100"/>
        <v>1</v>
      </c>
      <c r="DL239" s="25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8"/>
      <c r="ES239" s="8"/>
      <c r="ET239" s="8"/>
      <c r="EU239" s="9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8"/>
      <c r="GB239" s="8"/>
      <c r="GC239" s="8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8"/>
      <c r="HK239" s="8"/>
      <c r="HL239" s="70"/>
      <c r="HM239" s="72" t="str">
        <f>'[1]Plan Indicativo'!BL239</f>
        <v>Secretaría de Hacienda</v>
      </c>
    </row>
    <row r="240" spans="1:221" ht="75">
      <c r="A240" s="18">
        <f>'[1]Plan Indicativo'!A240</f>
        <v>232</v>
      </c>
      <c r="B240" s="4" t="str">
        <f>'[1]Plan Indicativo'!B240</f>
        <v>LE-4</v>
      </c>
      <c r="C240" s="5" t="str">
        <f>'[1]Plan Indicativo'!C240</f>
        <v>Territorio seguro que genera valor</v>
      </c>
      <c r="D240" s="5" t="str">
        <f>'[1]Plan Indicativo'!D240</f>
        <v>Justicia y del derecho.</v>
      </c>
      <c r="E240" s="4">
        <f>'[1]Plan Indicativo'!E240</f>
        <v>12</v>
      </c>
      <c r="F240" s="6" t="str">
        <f>'[1]Plan Indicativo'!F240</f>
        <v>Mejorar el Índice de desempeño Institucional en 95 puntos</v>
      </c>
      <c r="G240" s="6" t="str">
        <f>'[1]Plan Indicativo'!G240</f>
        <v>Mejorar el Índice de desempeño Institucional en 95 puntos</v>
      </c>
      <c r="H240" s="4" t="str">
        <f>'[1]Plan Indicativo'!H240</f>
        <v>300010001</v>
      </c>
      <c r="I240" s="6" t="str">
        <f>'[1]Plan Indicativo'!I240</f>
        <v>Indice de Desempeño institucional IDI</v>
      </c>
      <c r="J240" s="4">
        <f>'[1]Plan Indicativo'!J240</f>
        <v>93.6</v>
      </c>
      <c r="K240" s="4">
        <f>'[1]Plan Indicativo'!K240</f>
        <v>95</v>
      </c>
      <c r="L240" s="4" t="str">
        <f>'[1]Plan Indicativo'!L240</f>
        <v>1205</v>
      </c>
      <c r="M240" s="5" t="str">
        <f>'[1]Plan Indicativo'!M240</f>
        <v xml:space="preserve"> Defensa jurídica del Estado (1205)</v>
      </c>
      <c r="N240" s="4" t="str">
        <f>'[1]Plan Indicativo'!N240</f>
        <v>1205007</v>
      </c>
      <c r="O240" s="6" t="str">
        <f>'[1]Plan Indicativo'!O240</f>
        <v>Implementar una (1)  relatoria de conceptos, circulares, directrices, emitidas por la secretaria juridica y actos administrativos, emanados por el municipio de Bucaramanga</v>
      </c>
      <c r="P240" s="4">
        <f>'[1]Plan Indicativo'!P240</f>
        <v>120500700</v>
      </c>
      <c r="Q240" s="6" t="str">
        <f>'[1]Plan Indicativo'!Q240</f>
        <v>Documentos de planeación realizados   (120500700)</v>
      </c>
      <c r="R240" s="4" t="str">
        <f>'[1]Plan Indicativo'!AC240</f>
        <v>Acumulativa</v>
      </c>
      <c r="S240" s="4">
        <f>'[1]Plan Indicativo'!AD240</f>
        <v>16</v>
      </c>
      <c r="T240" s="7">
        <f>'[1]Plan Indicativo'!R240</f>
        <v>0</v>
      </c>
      <c r="U240" s="4" t="str">
        <f>'[1]Plan Indicativo'!S240</f>
        <v>Número</v>
      </c>
      <c r="V240" s="20">
        <f>'[1]Plan Indicativo'!T240</f>
        <v>1</v>
      </c>
      <c r="W240" s="116">
        <f>'[1]Plan Indicativo'!U240</f>
        <v>0</v>
      </c>
      <c r="X240" s="158">
        <f>'[1]Plan Indicativo'!V240</f>
        <v>0</v>
      </c>
      <c r="Y240" s="189">
        <f>'[1]Plan Indicativo'!W240</f>
        <v>0.3</v>
      </c>
      <c r="Z240" s="158">
        <f>'[1]Plan Indicativo'!X240</f>
        <v>0.3</v>
      </c>
      <c r="AA240" s="113">
        <f>'[1]Plan Indicativo'!Y240</f>
        <v>0.3</v>
      </c>
      <c r="AB240" s="158">
        <f>'[1]Plan Indicativo'!Z240</f>
        <v>0.3</v>
      </c>
      <c r="AC240" s="113">
        <f>'[1]Plan Indicativo'!AA240</f>
        <v>0.4</v>
      </c>
      <c r="AD240" s="24">
        <f>'[1]Plan Indicativo'!AB240</f>
        <v>0.4</v>
      </c>
      <c r="AE240" s="260">
        <v>0</v>
      </c>
      <c r="AF240" s="261">
        <f>'[6]Plan de Acción-metas'!O12</f>
        <v>0.3</v>
      </c>
      <c r="AG240" s="261"/>
      <c r="AH240" s="262"/>
      <c r="AI240" s="11" t="str">
        <f t="shared" si="104"/>
        <v xml:space="preserve"> -</v>
      </c>
      <c r="AJ240" s="99" t="str">
        <f t="shared" si="82"/>
        <v xml:space="preserve"> -</v>
      </c>
      <c r="AK240" s="11">
        <f t="shared" si="86"/>
        <v>1</v>
      </c>
      <c r="AL240" s="75">
        <f t="shared" si="83"/>
        <v>1</v>
      </c>
      <c r="AM240" s="11">
        <f t="shared" si="87"/>
        <v>0</v>
      </c>
      <c r="AN240" s="75">
        <f t="shared" si="84"/>
        <v>0</v>
      </c>
      <c r="AO240" s="11">
        <f t="shared" si="88"/>
        <v>0</v>
      </c>
      <c r="AP240" s="75">
        <f t="shared" si="85"/>
        <v>0</v>
      </c>
      <c r="AQ240" s="12">
        <f t="shared" si="89"/>
        <v>0.3</v>
      </c>
      <c r="AR240" s="11">
        <f t="shared" si="105"/>
        <v>0.3</v>
      </c>
      <c r="AS240" s="100">
        <f t="shared" si="90"/>
        <v>0.3</v>
      </c>
      <c r="AT240" s="25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20"/>
      <c r="BH240" s="48">
        <f t="shared" si="91"/>
        <v>0</v>
      </c>
      <c r="BI240" s="23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20"/>
      <c r="BW240" s="53">
        <f t="shared" si="92"/>
        <v>0</v>
      </c>
      <c r="BX240" s="54">
        <v>0</v>
      </c>
      <c r="BY240" s="55">
        <v>0</v>
      </c>
      <c r="BZ240" s="62" t="str">
        <f t="shared" si="93"/>
        <v xml:space="preserve"> -</v>
      </c>
      <c r="CA240" s="63" t="str">
        <f t="shared" si="94"/>
        <v xml:space="preserve"> -</v>
      </c>
      <c r="CB240" s="64" t="str">
        <f t="shared" si="95"/>
        <v xml:space="preserve"> -</v>
      </c>
      <c r="CC240" s="23">
        <f>'[6]Plan de Acción-metas'!R12</f>
        <v>137250000</v>
      </c>
      <c r="CD240" s="7">
        <f>'[6]Plan de Acción-metas'!S12</f>
        <v>0</v>
      </c>
      <c r="CE240" s="7">
        <f>'[6]Plan de Acción-metas'!T12</f>
        <v>0</v>
      </c>
      <c r="CF240" s="7">
        <f>'[6]Plan de Acción-metas'!U12</f>
        <v>0</v>
      </c>
      <c r="CG240" s="7">
        <f>'[6]Plan de Acción-metas'!V12</f>
        <v>0</v>
      </c>
      <c r="CH240" s="7">
        <f>'[6]Plan de Acción-metas'!W12</f>
        <v>0</v>
      </c>
      <c r="CI240" s="7">
        <f>'[6]Plan de Acción-metas'!X12</f>
        <v>0</v>
      </c>
      <c r="CJ240" s="7">
        <f>'[6]Plan de Acción-metas'!Y12</f>
        <v>0</v>
      </c>
      <c r="CK240" s="7">
        <f>'[6]Plan de Acción-metas'!Z12</f>
        <v>0</v>
      </c>
      <c r="CL240" s="7">
        <f>'[6]Plan de Acción-metas'!AA12</f>
        <v>0</v>
      </c>
      <c r="CM240" s="7">
        <f>'[6]Plan de Acción-metas'!AB12</f>
        <v>0</v>
      </c>
      <c r="CN240" s="7">
        <f>'[6]Plan de Acción-metas'!AC12</f>
        <v>0</v>
      </c>
      <c r="CO240" s="7">
        <f>'[6]Plan de Acción-metas'!AD12</f>
        <v>0</v>
      </c>
      <c r="CP240" s="20">
        <f>'[6]Plan de Acción-metas'!AE12</f>
        <v>125300000</v>
      </c>
      <c r="CQ240" s="48">
        <f t="shared" si="96"/>
        <v>262550000</v>
      </c>
      <c r="CR240" s="23">
        <f>'[6]Plan de Acción-metas'!AG12</f>
        <v>130449999.67</v>
      </c>
      <c r="CS240" s="7">
        <f>'[6]Plan de Acción-metas'!AH12</f>
        <v>0</v>
      </c>
      <c r="CT240" s="7">
        <f>'[6]Plan de Acción-metas'!AI12</f>
        <v>0</v>
      </c>
      <c r="CU240" s="7">
        <f>'[6]Plan de Acción-metas'!AJ12</f>
        <v>0</v>
      </c>
      <c r="CV240" s="7">
        <f>'[6]Plan de Acción-metas'!AK12</f>
        <v>0</v>
      </c>
      <c r="CW240" s="7">
        <f>'[6]Plan de Acción-metas'!AL12</f>
        <v>0</v>
      </c>
      <c r="CX240" s="7">
        <f>'[6]Plan de Acción-metas'!AM12</f>
        <v>0</v>
      </c>
      <c r="CY240" s="7">
        <f>'[6]Plan de Acción-metas'!AN12</f>
        <v>0</v>
      </c>
      <c r="CZ240" s="7">
        <f>'[6]Plan de Acción-metas'!AO12</f>
        <v>0</v>
      </c>
      <c r="DA240" s="7">
        <f>'[6]Plan de Acción-metas'!AP12</f>
        <v>0</v>
      </c>
      <c r="DB240" s="7">
        <f>'[6]Plan de Acción-metas'!AQ12</f>
        <v>0</v>
      </c>
      <c r="DC240" s="7">
        <f>'[6]Plan de Acción-metas'!AR12</f>
        <v>0</v>
      </c>
      <c r="DD240" s="7">
        <f>'[6]Plan de Acción-metas'!AS12</f>
        <v>0</v>
      </c>
      <c r="DE240" s="20">
        <f>'[6]Plan de Acción-metas'!AT12</f>
        <v>120352666.66</v>
      </c>
      <c r="DF240" s="53">
        <f t="shared" si="97"/>
        <v>250802666.32999998</v>
      </c>
      <c r="DG240" s="54">
        <f>'[6]Plan de Acción-metas'!AV12</f>
        <v>250802666.32999998</v>
      </c>
      <c r="DH240" s="68">
        <f>'[6]Plan de Acción-metas'!AW12</f>
        <v>250802666.32999998</v>
      </c>
      <c r="DI240" s="69">
        <f t="shared" si="98"/>
        <v>0.95525677520472285</v>
      </c>
      <c r="DJ240" s="63">
        <f t="shared" si="99"/>
        <v>0.95525677520472285</v>
      </c>
      <c r="DK240" s="64">
        <f t="shared" si="100"/>
        <v>0.95525677520472285</v>
      </c>
      <c r="DL240" s="25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8"/>
      <c r="ES240" s="8"/>
      <c r="ET240" s="8"/>
      <c r="EU240" s="9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8"/>
      <c r="GB240" s="8"/>
      <c r="GC240" s="8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8"/>
      <c r="HK240" s="8"/>
      <c r="HL240" s="70"/>
      <c r="HM240" s="72" t="str">
        <f>'[1]Plan Indicativo'!BL240</f>
        <v>Secretaría Jurídica</v>
      </c>
    </row>
    <row r="241" spans="1:221" ht="90">
      <c r="A241" s="18">
        <f>'[1]Plan Indicativo'!A241</f>
        <v>233</v>
      </c>
      <c r="B241" s="4" t="str">
        <f>'[1]Plan Indicativo'!B241</f>
        <v>LE-4</v>
      </c>
      <c r="C241" s="5" t="str">
        <f>'[1]Plan Indicativo'!C241</f>
        <v>Territorio seguro que genera valor</v>
      </c>
      <c r="D241" s="5" t="str">
        <f>'[1]Plan Indicativo'!D241</f>
        <v>Organismos de control. </v>
      </c>
      <c r="E241" s="4">
        <f>'[1]Plan Indicativo'!E241</f>
        <v>25</v>
      </c>
      <c r="F241" s="6" t="str">
        <f>'[1]Plan Indicativo'!F241</f>
        <v>Mejorar el Índice de desempeño Institucional en 95 puntos</v>
      </c>
      <c r="G241" s="6" t="str">
        <f>'[1]Plan Indicativo'!G241</f>
        <v>Mejorar el Índice de desempeño Institucional en 95 puntos</v>
      </c>
      <c r="H241" s="4" t="str">
        <f>'[1]Plan Indicativo'!H241</f>
        <v>300010001</v>
      </c>
      <c r="I241" s="6" t="str">
        <f>'[1]Plan Indicativo'!I241</f>
        <v>Indice de Desempeño institucional IDI</v>
      </c>
      <c r="J241" s="4">
        <f>'[1]Plan Indicativo'!J241</f>
        <v>93.6</v>
      </c>
      <c r="K241" s="4">
        <f>'[1]Plan Indicativo'!K241</f>
        <v>95</v>
      </c>
      <c r="L241" s="4" t="str">
        <f>'[1]Plan Indicativo'!L241</f>
        <v>2503</v>
      </c>
      <c r="M241" s="5" t="str">
        <f>'[1]Plan Indicativo'!M241</f>
        <v>Lucha contra la corrupción (2503)</v>
      </c>
      <c r="N241" s="4" t="str">
        <f>'[1]Plan Indicativo'!N241</f>
        <v>2503001</v>
      </c>
      <c r="O241" s="6" t="str">
        <f>'[1]Plan Indicativo'!O241</f>
        <v>Realizar un (01) documento técnico que consolide una estrategia en materia de transparencia y lucha contra la corrupción incluida la implementación de la Politica Pública de Transparencia  en el Municipio de Bucaramanga.</v>
      </c>
      <c r="P241" s="4">
        <f>'[1]Plan Indicativo'!P241</f>
        <v>250300100</v>
      </c>
      <c r="Q241" s="6" t="str">
        <f>'[1]Plan Indicativo'!Q241</f>
        <v>Documentos de lineamientos técnicos realizados (250300100). </v>
      </c>
      <c r="R241" s="4" t="str">
        <f>'[1]Plan Indicativo'!AC241</f>
        <v>No Acumulativa</v>
      </c>
      <c r="S241" s="4">
        <f>'[1]Plan Indicativo'!AD241</f>
        <v>16</v>
      </c>
      <c r="T241" s="7">
        <f>'[1]Plan Indicativo'!R241</f>
        <v>1</v>
      </c>
      <c r="U241" s="4" t="str">
        <f>'[1]Plan Indicativo'!S241</f>
        <v>Número</v>
      </c>
      <c r="V241" s="20">
        <f>'[1]Plan Indicativo'!T241</f>
        <v>1</v>
      </c>
      <c r="W241" s="116">
        <f>'[1]Plan Indicativo'!U241</f>
        <v>1</v>
      </c>
      <c r="X241" s="158">
        <f>'[1]Plan Indicativo'!V241</f>
        <v>0.25</v>
      </c>
      <c r="Y241" s="189">
        <f>'[1]Plan Indicativo'!W241</f>
        <v>1</v>
      </c>
      <c r="Z241" s="158">
        <f>'[1]Plan Indicativo'!X241</f>
        <v>0.25</v>
      </c>
      <c r="AA241" s="113">
        <f>'[1]Plan Indicativo'!Y241</f>
        <v>1</v>
      </c>
      <c r="AB241" s="158">
        <f>'[1]Plan Indicativo'!Z241</f>
        <v>0.25</v>
      </c>
      <c r="AC241" s="113">
        <f>'[1]Plan Indicativo'!AA241</f>
        <v>1</v>
      </c>
      <c r="AD241" s="24">
        <f>'[1]Plan Indicativo'!AB241</f>
        <v>0.25</v>
      </c>
      <c r="AE241" s="116">
        <v>1</v>
      </c>
      <c r="AF241" s="261">
        <f>'[6]Plan de Acción-metas'!O13</f>
        <v>1</v>
      </c>
      <c r="AG241" s="113"/>
      <c r="AH241" s="259"/>
      <c r="AI241" s="11">
        <f t="shared" si="104"/>
        <v>1</v>
      </c>
      <c r="AJ241" s="99">
        <f t="shared" si="82"/>
        <v>1</v>
      </c>
      <c r="AK241" s="11">
        <f t="shared" si="86"/>
        <v>1</v>
      </c>
      <c r="AL241" s="75">
        <f t="shared" si="83"/>
        <v>1</v>
      </c>
      <c r="AM241" s="11">
        <f t="shared" si="87"/>
        <v>0</v>
      </c>
      <c r="AN241" s="75">
        <f t="shared" si="84"/>
        <v>0</v>
      </c>
      <c r="AO241" s="11">
        <f t="shared" si="88"/>
        <v>0</v>
      </c>
      <c r="AP241" s="75">
        <f t="shared" si="85"/>
        <v>0</v>
      </c>
      <c r="AQ241" s="12">
        <f t="shared" si="89"/>
        <v>0.5</v>
      </c>
      <c r="AR241" s="11">
        <f>+AVERAGE(AJ241,AL241,AN241,AP241)</f>
        <v>0.5</v>
      </c>
      <c r="AS241" s="100">
        <f t="shared" si="90"/>
        <v>0.5</v>
      </c>
      <c r="AT241" s="25">
        <v>338000000</v>
      </c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20"/>
      <c r="BH241" s="48">
        <f t="shared" si="91"/>
        <v>338000000</v>
      </c>
      <c r="BI241" s="23">
        <v>230642035.41999999</v>
      </c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20"/>
      <c r="BW241" s="53">
        <f t="shared" si="92"/>
        <v>230642035.41999999</v>
      </c>
      <c r="BX241" s="54">
        <v>230642035.41999999</v>
      </c>
      <c r="BY241" s="55">
        <v>225882035.41999999</v>
      </c>
      <c r="BZ241" s="62">
        <f t="shared" si="93"/>
        <v>0.68237288585798817</v>
      </c>
      <c r="CA241" s="63">
        <f t="shared" si="94"/>
        <v>0.68237288585798817</v>
      </c>
      <c r="CB241" s="64">
        <f t="shared" si="95"/>
        <v>0.66829004562130179</v>
      </c>
      <c r="CC241" s="23">
        <f>'[6]Plan de Acción-metas'!R13</f>
        <v>105750000</v>
      </c>
      <c r="CD241" s="7">
        <f>'[6]Plan de Acción-metas'!S13</f>
        <v>0</v>
      </c>
      <c r="CE241" s="7">
        <f>'[6]Plan de Acción-metas'!T13</f>
        <v>0</v>
      </c>
      <c r="CF241" s="7">
        <f>'[6]Plan de Acción-metas'!U13</f>
        <v>0</v>
      </c>
      <c r="CG241" s="7">
        <f>'[6]Plan de Acción-metas'!V13</f>
        <v>0</v>
      </c>
      <c r="CH241" s="7">
        <f>'[6]Plan de Acción-metas'!W13</f>
        <v>0</v>
      </c>
      <c r="CI241" s="7">
        <f>'[6]Plan de Acción-metas'!X13</f>
        <v>0</v>
      </c>
      <c r="CJ241" s="7">
        <f>'[6]Plan de Acción-metas'!Y13</f>
        <v>0</v>
      </c>
      <c r="CK241" s="7">
        <f>'[6]Plan de Acción-metas'!Z13</f>
        <v>0</v>
      </c>
      <c r="CL241" s="7">
        <f>'[6]Plan de Acción-metas'!AA13</f>
        <v>0</v>
      </c>
      <c r="CM241" s="7">
        <f>'[6]Plan de Acción-metas'!AB13</f>
        <v>0</v>
      </c>
      <c r="CN241" s="7">
        <f>'[6]Plan de Acción-metas'!AC13</f>
        <v>0</v>
      </c>
      <c r="CO241" s="7">
        <f>'[6]Plan de Acción-metas'!AD13</f>
        <v>0</v>
      </c>
      <c r="CP241" s="20">
        <f>'[6]Plan de Acción-metas'!AE13</f>
        <v>131520000</v>
      </c>
      <c r="CQ241" s="48">
        <f t="shared" si="96"/>
        <v>237270000</v>
      </c>
      <c r="CR241" s="23">
        <f>'[6]Plan de Acción-metas'!AG13</f>
        <v>105526667</v>
      </c>
      <c r="CS241" s="7">
        <f>'[6]Plan de Acción-metas'!AH13</f>
        <v>0</v>
      </c>
      <c r="CT241" s="7">
        <f>'[6]Plan de Acción-metas'!AI13</f>
        <v>0</v>
      </c>
      <c r="CU241" s="7">
        <f>'[6]Plan de Acción-metas'!AJ13</f>
        <v>0</v>
      </c>
      <c r="CV241" s="7">
        <f>'[6]Plan de Acción-metas'!AK13</f>
        <v>0</v>
      </c>
      <c r="CW241" s="7">
        <f>'[6]Plan de Acción-metas'!AL13</f>
        <v>0</v>
      </c>
      <c r="CX241" s="7">
        <f>'[6]Plan de Acción-metas'!AM13</f>
        <v>0</v>
      </c>
      <c r="CY241" s="7">
        <f>'[6]Plan de Acción-metas'!AN13</f>
        <v>0</v>
      </c>
      <c r="CZ241" s="7">
        <f>'[6]Plan de Acción-metas'!AO13</f>
        <v>0</v>
      </c>
      <c r="DA241" s="7">
        <f>'[6]Plan de Acción-metas'!AP13</f>
        <v>0</v>
      </c>
      <c r="DB241" s="7">
        <f>'[6]Plan de Acción-metas'!AQ13</f>
        <v>0</v>
      </c>
      <c r="DC241" s="7">
        <f>'[6]Plan de Acción-metas'!AR13</f>
        <v>0</v>
      </c>
      <c r="DD241" s="7">
        <f>'[6]Plan de Acción-metas'!AS13</f>
        <v>0</v>
      </c>
      <c r="DE241" s="20">
        <f>'[6]Plan de Acción-metas'!AT13</f>
        <v>116128538.02</v>
      </c>
      <c r="DF241" s="53">
        <f t="shared" si="97"/>
        <v>221655205.01999998</v>
      </c>
      <c r="DG241" s="54">
        <f>'[6]Plan de Acción-metas'!AV13</f>
        <v>221655205.01999998</v>
      </c>
      <c r="DH241" s="68">
        <f>'[6]Plan de Acción-metas'!AW13</f>
        <v>197000000.01999998</v>
      </c>
      <c r="DI241" s="69">
        <f t="shared" si="98"/>
        <v>0.93418976280187116</v>
      </c>
      <c r="DJ241" s="63">
        <f t="shared" si="99"/>
        <v>0.93418976280187116</v>
      </c>
      <c r="DK241" s="64">
        <f t="shared" si="100"/>
        <v>0.83027774274033794</v>
      </c>
      <c r="DL241" s="25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8"/>
      <c r="ES241" s="8"/>
      <c r="ET241" s="8"/>
      <c r="EU241" s="9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8"/>
      <c r="GB241" s="8"/>
      <c r="GC241" s="8"/>
      <c r="GD241" s="7"/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/>
      <c r="GS241" s="7"/>
      <c r="GT241" s="7"/>
      <c r="GU241" s="7"/>
      <c r="GV241" s="7"/>
      <c r="GW241" s="7"/>
      <c r="GX241" s="7"/>
      <c r="GY241" s="7"/>
      <c r="GZ241" s="7"/>
      <c r="HA241" s="7"/>
      <c r="HB241" s="7"/>
      <c r="HC241" s="7"/>
      <c r="HD241" s="7"/>
      <c r="HE241" s="7"/>
      <c r="HF241" s="7"/>
      <c r="HG241" s="7"/>
      <c r="HH241" s="7"/>
      <c r="HI241" s="7"/>
      <c r="HJ241" s="8"/>
      <c r="HK241" s="8"/>
      <c r="HL241" s="70"/>
      <c r="HM241" s="72" t="str">
        <f>'[1]Plan Indicativo'!BL241</f>
        <v>Secretaría Jurídica</v>
      </c>
    </row>
    <row r="242" spans="1:221" ht="60">
      <c r="A242" s="18">
        <f>'[1]Plan Indicativo'!A242</f>
        <v>234</v>
      </c>
      <c r="B242" s="4" t="str">
        <f>'[1]Plan Indicativo'!B242</f>
        <v>LE-4</v>
      </c>
      <c r="C242" s="5" t="str">
        <f>'[1]Plan Indicativo'!C242</f>
        <v>Territorio seguro que genera valor</v>
      </c>
      <c r="D242" s="5" t="str">
        <f>'[1]Plan Indicativo'!D242</f>
        <v>Gobierno territorial</v>
      </c>
      <c r="E242" s="4">
        <f>'[1]Plan Indicativo'!E242</f>
        <v>45</v>
      </c>
      <c r="F242" s="6" t="str">
        <f>'[1]Plan Indicativo'!F242</f>
        <v>Mejorar el Índice de desempeño Institucional en 95 puntos</v>
      </c>
      <c r="G242" s="6" t="str">
        <f>'[1]Plan Indicativo'!G242</f>
        <v>Mejorar el Índice de desempeño Institucional en 95 puntos</v>
      </c>
      <c r="H242" s="4" t="str">
        <f>'[1]Plan Indicativo'!H242</f>
        <v>300010001</v>
      </c>
      <c r="I242" s="6" t="str">
        <f>'[1]Plan Indicativo'!I242</f>
        <v>Indice de Desempeño institucional IDI</v>
      </c>
      <c r="J242" s="4">
        <f>'[1]Plan Indicativo'!J242</f>
        <v>93.6</v>
      </c>
      <c r="K242" s="4">
        <f>'[1]Plan Indicativo'!K242</f>
        <v>95</v>
      </c>
      <c r="L242" s="4" t="str">
        <f>'[1]Plan Indicativo'!L242</f>
        <v>4502</v>
      </c>
      <c r="M242" s="5" t="str">
        <f>'[1]Plan Indicativo'!M242</f>
        <v>Fortalecimiento del buen gobierno para el respeto y garantía de los derechos humanos (4502)</v>
      </c>
      <c r="N242" s="4">
        <f>'[1]Plan Indicativo'!N242</f>
        <v>4502001</v>
      </c>
      <c r="O242" s="6" t="str">
        <f>'[1]Plan Indicativo'!O242</f>
        <v>Promover  9 espacios de participación ciudadana, mediante la estrategia de presupuestos participativos y audiencias públicas de rendición de cuentas (4502001).</v>
      </c>
      <c r="P242" s="4">
        <f>'[1]Plan Indicativo'!P242</f>
        <v>450200100</v>
      </c>
      <c r="Q242" s="6" t="str">
        <f>'[1]Plan Indicativo'!Q242</f>
        <v>Espacios de participación promovidos (450200100).</v>
      </c>
      <c r="R242" s="4" t="str">
        <f>'[1]Plan Indicativo'!AC242</f>
        <v>No Acumulativa</v>
      </c>
      <c r="S242" s="4">
        <f>'[1]Plan Indicativo'!AD242</f>
        <v>16</v>
      </c>
      <c r="T242" s="7">
        <f>'[1]Plan Indicativo'!R242</f>
        <v>7</v>
      </c>
      <c r="U242" s="4" t="str">
        <f>'[1]Plan Indicativo'!S242</f>
        <v>Número</v>
      </c>
      <c r="V242" s="20">
        <f>'[1]Plan Indicativo'!T242</f>
        <v>9</v>
      </c>
      <c r="W242" s="116">
        <f>'[1]Plan Indicativo'!U242</f>
        <v>9</v>
      </c>
      <c r="X242" s="158">
        <f>'[1]Plan Indicativo'!V242</f>
        <v>0.25</v>
      </c>
      <c r="Y242" s="189">
        <f>'[1]Plan Indicativo'!W242</f>
        <v>9</v>
      </c>
      <c r="Z242" s="158">
        <f>'[1]Plan Indicativo'!X242</f>
        <v>0.25</v>
      </c>
      <c r="AA242" s="113">
        <f>'[1]Plan Indicativo'!Y242</f>
        <v>9</v>
      </c>
      <c r="AB242" s="158">
        <f>'[1]Plan Indicativo'!Z242</f>
        <v>0.25</v>
      </c>
      <c r="AC242" s="113">
        <f>'[1]Plan Indicativo'!AA242</f>
        <v>9</v>
      </c>
      <c r="AD242" s="24">
        <f>'[1]Plan Indicativo'!AB242</f>
        <v>0.25</v>
      </c>
      <c r="AE242" s="116">
        <v>9</v>
      </c>
      <c r="AF242" s="113">
        <f>'[11]Plan de acción-metas'!$O$13</f>
        <v>9</v>
      </c>
      <c r="AG242" s="113"/>
      <c r="AH242" s="259"/>
      <c r="AI242" s="11">
        <f t="shared" si="104"/>
        <v>1</v>
      </c>
      <c r="AJ242" s="99">
        <f t="shared" si="82"/>
        <v>1</v>
      </c>
      <c r="AK242" s="11">
        <f t="shared" si="86"/>
        <v>1</v>
      </c>
      <c r="AL242" s="75">
        <f t="shared" si="83"/>
        <v>1</v>
      </c>
      <c r="AM242" s="11">
        <f t="shared" si="87"/>
        <v>0</v>
      </c>
      <c r="AN242" s="75">
        <f t="shared" si="84"/>
        <v>0</v>
      </c>
      <c r="AO242" s="11">
        <f t="shared" si="88"/>
        <v>0</v>
      </c>
      <c r="AP242" s="75">
        <f t="shared" si="85"/>
        <v>0</v>
      </c>
      <c r="AQ242" s="12">
        <f t="shared" si="89"/>
        <v>0.5</v>
      </c>
      <c r="AR242" s="11">
        <f>+AVERAGE(AJ242,AL242,AN242,AP242)</f>
        <v>0.5</v>
      </c>
      <c r="AS242" s="100">
        <f t="shared" si="90"/>
        <v>0.5</v>
      </c>
      <c r="AT242" s="25">
        <v>260483333.34</v>
      </c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20"/>
      <c r="BH242" s="48">
        <f t="shared" si="91"/>
        <v>260483333.34</v>
      </c>
      <c r="BI242" s="23">
        <v>235703333</v>
      </c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20"/>
      <c r="BW242" s="53">
        <f t="shared" si="92"/>
        <v>235703333</v>
      </c>
      <c r="BX242" s="54">
        <v>235703333</v>
      </c>
      <c r="BY242" s="55">
        <v>232013333</v>
      </c>
      <c r="BZ242" s="62">
        <f t="shared" si="93"/>
        <v>0.90486915219387376</v>
      </c>
      <c r="CA242" s="63">
        <f t="shared" si="94"/>
        <v>0.90486915219387376</v>
      </c>
      <c r="CB242" s="64">
        <f t="shared" si="95"/>
        <v>0.89070317868345505</v>
      </c>
      <c r="CC242" s="23">
        <f>'[11]Plan de acción-metas'!R13</f>
        <v>188789687.59</v>
      </c>
      <c r="CD242" s="7">
        <f>'[11]Plan de acción-metas'!S13</f>
        <v>0</v>
      </c>
      <c r="CE242" s="7">
        <f>'[11]Plan de acción-metas'!T13</f>
        <v>0</v>
      </c>
      <c r="CF242" s="7">
        <f>'[11]Plan de acción-metas'!U13</f>
        <v>0</v>
      </c>
      <c r="CG242" s="7">
        <f>'[11]Plan de acción-metas'!V13</f>
        <v>0</v>
      </c>
      <c r="CH242" s="7">
        <f>'[11]Plan de acción-metas'!W13</f>
        <v>0</v>
      </c>
      <c r="CI242" s="7">
        <f>'[11]Plan de acción-metas'!X13</f>
        <v>0</v>
      </c>
      <c r="CJ242" s="7">
        <f>'[11]Plan de acción-metas'!Y13</f>
        <v>0</v>
      </c>
      <c r="CK242" s="7">
        <f>'[11]Plan de acción-metas'!Z13</f>
        <v>0</v>
      </c>
      <c r="CL242" s="7">
        <f>'[11]Plan de acción-metas'!AA13</f>
        <v>0</v>
      </c>
      <c r="CM242" s="7">
        <f>'[11]Plan de acción-metas'!AB13</f>
        <v>0</v>
      </c>
      <c r="CN242" s="7">
        <f>'[11]Plan de acción-metas'!AC13</f>
        <v>0</v>
      </c>
      <c r="CO242" s="7">
        <f>'[11]Plan de acción-metas'!AD13</f>
        <v>0</v>
      </c>
      <c r="CP242" s="20">
        <f>'[11]Plan de acción-metas'!AE13</f>
        <v>260400000</v>
      </c>
      <c r="CQ242" s="48">
        <f t="shared" si="96"/>
        <v>449189687.59000003</v>
      </c>
      <c r="CR242" s="23">
        <f>'[11]Plan de acción-metas'!AG13</f>
        <v>180500000</v>
      </c>
      <c r="CS242" s="7">
        <f>'[11]Plan de acción-metas'!AH13</f>
        <v>0</v>
      </c>
      <c r="CT242" s="7">
        <f>'[11]Plan de acción-metas'!AI13</f>
        <v>0</v>
      </c>
      <c r="CU242" s="7">
        <f>'[11]Plan de acción-metas'!AJ13</f>
        <v>0</v>
      </c>
      <c r="CV242" s="7">
        <f>'[11]Plan de acción-metas'!AK13</f>
        <v>0</v>
      </c>
      <c r="CW242" s="7">
        <f>'[11]Plan de acción-metas'!AL13</f>
        <v>0</v>
      </c>
      <c r="CX242" s="7">
        <f>'[11]Plan de acción-metas'!AM13</f>
        <v>0</v>
      </c>
      <c r="CY242" s="7">
        <f>'[11]Plan de acción-metas'!AN13</f>
        <v>0</v>
      </c>
      <c r="CZ242" s="7">
        <f>'[11]Plan de acción-metas'!AO13</f>
        <v>0</v>
      </c>
      <c r="DA242" s="7">
        <f>'[11]Plan de acción-metas'!AP13</f>
        <v>0</v>
      </c>
      <c r="DB242" s="7">
        <f>'[11]Plan de acción-metas'!AQ13</f>
        <v>0</v>
      </c>
      <c r="DC242" s="7">
        <f>'[11]Plan de acción-metas'!AR13</f>
        <v>0</v>
      </c>
      <c r="DD242" s="7">
        <f>'[11]Plan de acción-metas'!AS13</f>
        <v>0</v>
      </c>
      <c r="DE242" s="20">
        <f>'[11]Plan de acción-metas'!AT13</f>
        <v>200816666.66999999</v>
      </c>
      <c r="DF242" s="53">
        <f t="shared" si="97"/>
        <v>381316666.66999996</v>
      </c>
      <c r="DG242" s="54">
        <f>'[11]Plan de acción-metas'!AV13</f>
        <v>381316666.67000002</v>
      </c>
      <c r="DH242" s="68">
        <f>'[11]Plan de acción-metas'!AW13</f>
        <v>381316666.67000002</v>
      </c>
      <c r="DI242" s="69">
        <f t="shared" si="98"/>
        <v>0.84889897788136337</v>
      </c>
      <c r="DJ242" s="63">
        <f t="shared" si="99"/>
        <v>0.84889897788136348</v>
      </c>
      <c r="DK242" s="64">
        <f t="shared" si="100"/>
        <v>0.84889897788136348</v>
      </c>
      <c r="DL242" s="25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8"/>
      <c r="ES242" s="8"/>
      <c r="ET242" s="8"/>
      <c r="EU242" s="9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8"/>
      <c r="GB242" s="8"/>
      <c r="GC242" s="8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8"/>
      <c r="HK242" s="8"/>
      <c r="HL242" s="70"/>
      <c r="HM242" s="72" t="str">
        <f>'[1]Plan Indicativo'!BL242</f>
        <v>Secretaría de Planeación</v>
      </c>
    </row>
    <row r="243" spans="1:221" ht="60">
      <c r="A243" s="18">
        <f>'[1]Plan Indicativo'!A243</f>
        <v>235</v>
      </c>
      <c r="B243" s="4" t="str">
        <f>'[1]Plan Indicativo'!B243</f>
        <v>LE-4</v>
      </c>
      <c r="C243" s="5" t="str">
        <f>'[1]Plan Indicativo'!C243</f>
        <v>Territorio seguro que genera valor</v>
      </c>
      <c r="D243" s="5" t="str">
        <f>'[1]Plan Indicativo'!D243</f>
        <v>Gobierno territorial</v>
      </c>
      <c r="E243" s="4">
        <f>'[1]Plan Indicativo'!E243</f>
        <v>45</v>
      </c>
      <c r="F243" s="6" t="str">
        <f>'[1]Plan Indicativo'!F243</f>
        <v>Mejorar el Índice de desempeño Institucional en 95 puntos</v>
      </c>
      <c r="G243" s="6" t="str">
        <f>'[1]Plan Indicativo'!G243</f>
        <v>Mejorar el Índice de desempeño Institucional en 95 puntos</v>
      </c>
      <c r="H243" s="4" t="str">
        <f>'[1]Plan Indicativo'!H243</f>
        <v>300010001</v>
      </c>
      <c r="I243" s="6" t="str">
        <f>'[1]Plan Indicativo'!I243</f>
        <v>Indice de Desempeño institucional IDI</v>
      </c>
      <c r="J243" s="4">
        <f>'[1]Plan Indicativo'!J243</f>
        <v>93.6</v>
      </c>
      <c r="K243" s="4">
        <f>'[1]Plan Indicativo'!K243</f>
        <v>95</v>
      </c>
      <c r="L243" s="4" t="str">
        <f>'[1]Plan Indicativo'!L243</f>
        <v>4502</v>
      </c>
      <c r="M243" s="5" t="str">
        <f>'[1]Plan Indicativo'!M243</f>
        <v>Fortalecimiento del buen gobierno para el respeto y garantía de los derechos humanos (4502)</v>
      </c>
      <c r="N243" s="4" t="str">
        <f>'[1]Plan Indicativo'!N243</f>
        <v>4502007</v>
      </c>
      <c r="O243" s="6" t="str">
        <f>'[1]Plan Indicativo'!O243</f>
        <v>"Construir tres (03) salones comunales en el Municipio de Bucaramanga (4502007)."</v>
      </c>
      <c r="P243" s="4">
        <f>'[1]Plan Indicativo'!P243</f>
        <v>450200700</v>
      </c>
      <c r="Q243" s="6" t="str">
        <f>'[1]Plan Indicativo'!Q243</f>
        <v>Salones comunales construidos (450200700) </v>
      </c>
      <c r="R243" s="4" t="str">
        <f>'[1]Plan Indicativo'!AC243</f>
        <v>Acumulativa</v>
      </c>
      <c r="S243" s="4">
        <f>'[1]Plan Indicativo'!AD243</f>
        <v>10.11</v>
      </c>
      <c r="T243" s="7" t="str">
        <f>'[1]Plan Indicativo'!R243</f>
        <v>0 </v>
      </c>
      <c r="U243" s="4" t="str">
        <f>'[1]Plan Indicativo'!S243</f>
        <v>Número</v>
      </c>
      <c r="V243" s="20">
        <f>'[1]Plan Indicativo'!T243</f>
        <v>3</v>
      </c>
      <c r="W243" s="116">
        <f>'[1]Plan Indicativo'!U243</f>
        <v>0</v>
      </c>
      <c r="X243" s="158">
        <f>'[1]Plan Indicativo'!V243</f>
        <v>0</v>
      </c>
      <c r="Y243" s="189">
        <f>'[1]Plan Indicativo'!W243</f>
        <v>0</v>
      </c>
      <c r="Z243" s="158">
        <f>'[1]Plan Indicativo'!X243</f>
        <v>0</v>
      </c>
      <c r="AA243" s="113">
        <f>'[1]Plan Indicativo'!Y243</f>
        <v>1</v>
      </c>
      <c r="AB243" s="158">
        <f>'[1]Plan Indicativo'!Z243</f>
        <v>0.33333333333333331</v>
      </c>
      <c r="AC243" s="113">
        <f>'[1]Plan Indicativo'!AA243</f>
        <v>2</v>
      </c>
      <c r="AD243" s="24">
        <f>'[1]Plan Indicativo'!AB243</f>
        <v>0.66666666666666663</v>
      </c>
      <c r="AE243" s="116">
        <v>0</v>
      </c>
      <c r="AF243" s="113">
        <f>'[4]Plan de Acción-metas'!O46</f>
        <v>0</v>
      </c>
      <c r="AG243" s="113"/>
      <c r="AH243" s="259"/>
      <c r="AI243" s="11" t="str">
        <f t="shared" si="104"/>
        <v xml:space="preserve"> -</v>
      </c>
      <c r="AJ243" s="99" t="str">
        <f t="shared" si="82"/>
        <v xml:space="preserve"> -</v>
      </c>
      <c r="AK243" s="11" t="str">
        <f t="shared" si="86"/>
        <v xml:space="preserve"> -</v>
      </c>
      <c r="AL243" s="75" t="str">
        <f t="shared" si="83"/>
        <v xml:space="preserve"> -</v>
      </c>
      <c r="AM243" s="11">
        <f t="shared" si="87"/>
        <v>0</v>
      </c>
      <c r="AN243" s="75">
        <f t="shared" si="84"/>
        <v>0</v>
      </c>
      <c r="AO243" s="11">
        <f t="shared" si="88"/>
        <v>0</v>
      </c>
      <c r="AP243" s="75">
        <f t="shared" si="85"/>
        <v>0</v>
      </c>
      <c r="AQ243" s="12">
        <f t="shared" si="89"/>
        <v>0</v>
      </c>
      <c r="AR243" s="11">
        <f>+SUM(AE243:AH243)/V243</f>
        <v>0</v>
      </c>
      <c r="AS243" s="100">
        <f t="shared" si="90"/>
        <v>0</v>
      </c>
      <c r="AT243" s="25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20"/>
      <c r="BH243" s="48">
        <f t="shared" si="91"/>
        <v>0</v>
      </c>
      <c r="BI243" s="23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20"/>
      <c r="BW243" s="53">
        <f t="shared" si="92"/>
        <v>0</v>
      </c>
      <c r="BX243" s="54">
        <v>0</v>
      </c>
      <c r="BY243" s="55">
        <v>0</v>
      </c>
      <c r="BZ243" s="62" t="str">
        <f t="shared" si="93"/>
        <v xml:space="preserve"> -</v>
      </c>
      <c r="CA243" s="63" t="str">
        <f t="shared" si="94"/>
        <v xml:space="preserve"> -</v>
      </c>
      <c r="CB243" s="64" t="str">
        <f t="shared" si="95"/>
        <v xml:space="preserve"> -</v>
      </c>
      <c r="CC243" s="23">
        <f>'[4]Plan de Acción-metas'!R46</f>
        <v>0</v>
      </c>
      <c r="CD243" s="7">
        <f>'[4]Plan de Acción-metas'!S46</f>
        <v>0</v>
      </c>
      <c r="CE243" s="7">
        <f>'[4]Plan de Acción-metas'!T46</f>
        <v>0</v>
      </c>
      <c r="CF243" s="7">
        <f>'[4]Plan de Acción-metas'!U46</f>
        <v>0</v>
      </c>
      <c r="CG243" s="7">
        <f>'[4]Plan de Acción-metas'!V46</f>
        <v>0</v>
      </c>
      <c r="CH243" s="7">
        <f>'[4]Plan de Acción-metas'!W46</f>
        <v>0</v>
      </c>
      <c r="CI243" s="7">
        <f>'[4]Plan de Acción-metas'!X46</f>
        <v>0</v>
      </c>
      <c r="CJ243" s="7">
        <f>'[4]Plan de Acción-metas'!Y46</f>
        <v>0</v>
      </c>
      <c r="CK243" s="7">
        <f>'[4]Plan de Acción-metas'!Z46</f>
        <v>0</v>
      </c>
      <c r="CL243" s="7">
        <f>'[4]Plan de Acción-metas'!AA46</f>
        <v>0</v>
      </c>
      <c r="CM243" s="7">
        <f>'[4]Plan de Acción-metas'!AB46</f>
        <v>0</v>
      </c>
      <c r="CN243" s="7">
        <f>'[4]Plan de Acción-metas'!AC46</f>
        <v>0</v>
      </c>
      <c r="CO243" s="7">
        <f>'[4]Plan de Acción-metas'!AD46</f>
        <v>0</v>
      </c>
      <c r="CP243" s="20">
        <f>'[4]Plan de Acción-metas'!AE46</f>
        <v>0</v>
      </c>
      <c r="CQ243" s="48">
        <f t="shared" si="96"/>
        <v>0</v>
      </c>
      <c r="CR243" s="23">
        <f>'[4]Plan de Acción-metas'!AG46</f>
        <v>0</v>
      </c>
      <c r="CS243" s="7">
        <f>'[4]Plan de Acción-metas'!AH46</f>
        <v>0</v>
      </c>
      <c r="CT243" s="7">
        <f>'[4]Plan de Acción-metas'!AI46</f>
        <v>0</v>
      </c>
      <c r="CU243" s="7">
        <f>'[4]Plan de Acción-metas'!AJ46</f>
        <v>0</v>
      </c>
      <c r="CV243" s="7">
        <f>'[4]Plan de Acción-metas'!AK46</f>
        <v>0</v>
      </c>
      <c r="CW243" s="7">
        <f>'[4]Plan de Acción-metas'!AL46</f>
        <v>0</v>
      </c>
      <c r="CX243" s="7">
        <f>'[4]Plan de Acción-metas'!AM46</f>
        <v>0</v>
      </c>
      <c r="CY243" s="7">
        <f>'[4]Plan de Acción-metas'!AN46</f>
        <v>0</v>
      </c>
      <c r="CZ243" s="7">
        <f>'[4]Plan de Acción-metas'!AO46</f>
        <v>0</v>
      </c>
      <c r="DA243" s="7">
        <f>'[4]Plan de Acción-metas'!AP46</f>
        <v>0</v>
      </c>
      <c r="DB243" s="7">
        <f>'[4]Plan de Acción-metas'!AQ46</f>
        <v>0</v>
      </c>
      <c r="DC243" s="7">
        <f>'[4]Plan de Acción-metas'!AR46</f>
        <v>0</v>
      </c>
      <c r="DD243" s="7">
        <f>'[4]Plan de Acción-metas'!AS46</f>
        <v>0</v>
      </c>
      <c r="DE243" s="20">
        <f>'[4]Plan de Acción-metas'!AT46</f>
        <v>0</v>
      </c>
      <c r="DF243" s="53">
        <f t="shared" si="97"/>
        <v>0</v>
      </c>
      <c r="DG243" s="54">
        <f>'[4]Plan de Acción-metas'!AV46</f>
        <v>0</v>
      </c>
      <c r="DH243" s="68">
        <f>'[4]Plan de Acción-metas'!AW46</f>
        <v>0</v>
      </c>
      <c r="DI243" s="69" t="str">
        <f t="shared" si="98"/>
        <v xml:space="preserve"> -</v>
      </c>
      <c r="DJ243" s="63" t="str">
        <f t="shared" si="99"/>
        <v xml:space="preserve"> -</v>
      </c>
      <c r="DK243" s="64" t="str">
        <f t="shared" si="100"/>
        <v xml:space="preserve"> -</v>
      </c>
      <c r="DL243" s="25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8"/>
      <c r="ES243" s="8"/>
      <c r="ET243" s="8"/>
      <c r="EU243" s="9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8"/>
      <c r="GB243" s="8"/>
      <c r="GC243" s="8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8"/>
      <c r="HK243" s="8"/>
      <c r="HL243" s="70"/>
      <c r="HM243" s="72" t="str">
        <f>'[1]Plan Indicativo'!BL243</f>
        <v>Secretaría de Infraestructura</v>
      </c>
    </row>
    <row r="244" spans="1:221" ht="60">
      <c r="A244" s="18">
        <f>'[1]Plan Indicativo'!A244</f>
        <v>236</v>
      </c>
      <c r="B244" s="4" t="str">
        <f>'[1]Plan Indicativo'!B244</f>
        <v>LE-4</v>
      </c>
      <c r="C244" s="5" t="str">
        <f>'[1]Plan Indicativo'!C244</f>
        <v>Territorio seguro que genera valor</v>
      </c>
      <c r="D244" s="5" t="str">
        <f>'[1]Plan Indicativo'!D244</f>
        <v>Gobierno territorial</v>
      </c>
      <c r="E244" s="4">
        <f>'[1]Plan Indicativo'!E244</f>
        <v>45</v>
      </c>
      <c r="F244" s="6" t="str">
        <f>'[1]Plan Indicativo'!F244</f>
        <v>Mejorar el Índice de desempeño Institucional en 95 puntos</v>
      </c>
      <c r="G244" s="6" t="str">
        <f>'[1]Plan Indicativo'!G244</f>
        <v>Mejorar el Índice de desempeño Institucional en 95 puntos</v>
      </c>
      <c r="H244" s="4" t="str">
        <f>'[1]Plan Indicativo'!H244</f>
        <v>300010001</v>
      </c>
      <c r="I244" s="6" t="str">
        <f>'[1]Plan Indicativo'!I244</f>
        <v>Indice de Desempeño institucional IDI</v>
      </c>
      <c r="J244" s="4">
        <f>'[1]Plan Indicativo'!J244</f>
        <v>93.6</v>
      </c>
      <c r="K244" s="4">
        <f>'[1]Plan Indicativo'!K244</f>
        <v>95</v>
      </c>
      <c r="L244" s="4" t="str">
        <f>'[1]Plan Indicativo'!L244</f>
        <v>4502</v>
      </c>
      <c r="M244" s="5" t="str">
        <f>'[1]Plan Indicativo'!M244</f>
        <v>Fortalecimiento del buen gobierno para el respeto y garantía de los derechos humanos (4502)</v>
      </c>
      <c r="N244" s="4" t="str">
        <f>'[1]Plan Indicativo'!N244</f>
        <v>4502003</v>
      </c>
      <c r="O244" s="6" t="str">
        <f>'[1]Plan Indicativo'!O244</f>
        <v>Adecuar diez (10) salones comunales en el Municipio de Bucaramanga (4502003).</v>
      </c>
      <c r="P244" s="4">
        <f>'[1]Plan Indicativo'!P244</f>
        <v>450200300</v>
      </c>
      <c r="Q244" s="6" t="str">
        <f>'[1]Plan Indicativo'!Q244</f>
        <v>Salones comunales adecuados (450200300) </v>
      </c>
      <c r="R244" s="4" t="str">
        <f>'[1]Plan Indicativo'!AC244</f>
        <v>Acumulativa</v>
      </c>
      <c r="S244" s="4">
        <f>'[1]Plan Indicativo'!AD244</f>
        <v>10</v>
      </c>
      <c r="T244" s="7">
        <f>'[1]Plan Indicativo'!R244</f>
        <v>13</v>
      </c>
      <c r="U244" s="4" t="str">
        <f>'[1]Plan Indicativo'!S244</f>
        <v>Número</v>
      </c>
      <c r="V244" s="20">
        <f>'[1]Plan Indicativo'!T244</f>
        <v>10</v>
      </c>
      <c r="W244" s="116">
        <f>'[1]Plan Indicativo'!U244</f>
        <v>3</v>
      </c>
      <c r="X244" s="158">
        <f>'[1]Plan Indicativo'!V244</f>
        <v>0.3</v>
      </c>
      <c r="Y244" s="189">
        <f>'[1]Plan Indicativo'!W244</f>
        <v>0</v>
      </c>
      <c r="Z244" s="158">
        <f>'[1]Plan Indicativo'!X244</f>
        <v>0</v>
      </c>
      <c r="AA244" s="113">
        <f>'[1]Plan Indicativo'!Y244</f>
        <v>4</v>
      </c>
      <c r="AB244" s="158">
        <f>'[1]Plan Indicativo'!Z244</f>
        <v>0.4</v>
      </c>
      <c r="AC244" s="113">
        <f>'[1]Plan Indicativo'!AA244</f>
        <v>6</v>
      </c>
      <c r="AD244" s="24">
        <f>'[1]Plan Indicativo'!AB244</f>
        <v>0.6</v>
      </c>
      <c r="AE244" s="260">
        <v>0.2</v>
      </c>
      <c r="AF244" s="261">
        <f>'[4]Plan de Acción-metas'!O47</f>
        <v>0</v>
      </c>
      <c r="AG244" s="261"/>
      <c r="AH244" s="262"/>
      <c r="AI244" s="11">
        <f t="shared" si="104"/>
        <v>6.6666666666666666E-2</v>
      </c>
      <c r="AJ244" s="99">
        <f t="shared" si="82"/>
        <v>6.6666666666666666E-2</v>
      </c>
      <c r="AK244" s="11" t="str">
        <f t="shared" si="86"/>
        <v xml:space="preserve"> -</v>
      </c>
      <c r="AL244" s="75" t="str">
        <f t="shared" si="83"/>
        <v xml:space="preserve"> -</v>
      </c>
      <c r="AM244" s="11">
        <f t="shared" si="87"/>
        <v>0</v>
      </c>
      <c r="AN244" s="75">
        <f t="shared" si="84"/>
        <v>0</v>
      </c>
      <c r="AO244" s="11">
        <f t="shared" si="88"/>
        <v>0</v>
      </c>
      <c r="AP244" s="75">
        <f t="shared" si="85"/>
        <v>0</v>
      </c>
      <c r="AQ244" s="12">
        <f t="shared" si="89"/>
        <v>0.02</v>
      </c>
      <c r="AR244" s="11">
        <f>+SUM(AE244:AH244)/V244</f>
        <v>0.02</v>
      </c>
      <c r="AS244" s="100">
        <f t="shared" si="90"/>
        <v>0.02</v>
      </c>
      <c r="AT244" s="25">
        <v>2276181552.4000001</v>
      </c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20"/>
      <c r="BH244" s="48">
        <f t="shared" si="91"/>
        <v>2276181552.4000001</v>
      </c>
      <c r="BI244" s="23">
        <v>83143049.920000002</v>
      </c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20"/>
      <c r="BW244" s="53">
        <f t="shared" si="92"/>
        <v>83143049.920000002</v>
      </c>
      <c r="BX244" s="54">
        <v>25805541.370000001</v>
      </c>
      <c r="BY244" s="55">
        <v>25805541.370000001</v>
      </c>
      <c r="BZ244" s="62">
        <f t="shared" si="93"/>
        <v>3.6527424551145396E-2</v>
      </c>
      <c r="CA244" s="63">
        <f t="shared" si="94"/>
        <v>1.1337206974017825E-2</v>
      </c>
      <c r="CB244" s="64">
        <f t="shared" si="95"/>
        <v>1.1337206974017825E-2</v>
      </c>
      <c r="CC244" s="23">
        <f>'[4]Plan de Acción-metas'!R47</f>
        <v>0</v>
      </c>
      <c r="CD244" s="7">
        <f>'[4]Plan de Acción-metas'!S47</f>
        <v>0</v>
      </c>
      <c r="CE244" s="7">
        <f>'[4]Plan de Acción-metas'!T47</f>
        <v>0</v>
      </c>
      <c r="CF244" s="7">
        <f>'[4]Plan de Acción-metas'!U47</f>
        <v>0</v>
      </c>
      <c r="CG244" s="7">
        <f>'[4]Plan de Acción-metas'!V47</f>
        <v>0</v>
      </c>
      <c r="CH244" s="7">
        <f>'[4]Plan de Acción-metas'!W47</f>
        <v>0</v>
      </c>
      <c r="CI244" s="7">
        <f>'[4]Plan de Acción-metas'!X47</f>
        <v>0</v>
      </c>
      <c r="CJ244" s="7">
        <f>'[4]Plan de Acción-metas'!Y47</f>
        <v>0</v>
      </c>
      <c r="CK244" s="7">
        <f>'[4]Plan de Acción-metas'!Z47</f>
        <v>0</v>
      </c>
      <c r="CL244" s="7">
        <f>'[4]Plan de Acción-metas'!AA47</f>
        <v>0</v>
      </c>
      <c r="CM244" s="7">
        <f>'[4]Plan de Acción-metas'!AB47</f>
        <v>0</v>
      </c>
      <c r="CN244" s="7">
        <f>'[4]Plan de Acción-metas'!AC47</f>
        <v>0</v>
      </c>
      <c r="CO244" s="7">
        <f>'[4]Plan de Acción-metas'!AD47</f>
        <v>0</v>
      </c>
      <c r="CP244" s="20">
        <f>'[4]Plan de Acción-metas'!AE47</f>
        <v>0</v>
      </c>
      <c r="CQ244" s="48">
        <f t="shared" si="96"/>
        <v>0</v>
      </c>
      <c r="CR244" s="23">
        <f>'[4]Plan de Acción-metas'!AG47</f>
        <v>0</v>
      </c>
      <c r="CS244" s="7">
        <f>'[4]Plan de Acción-metas'!AH47</f>
        <v>0</v>
      </c>
      <c r="CT244" s="7">
        <f>'[4]Plan de Acción-metas'!AI47</f>
        <v>0</v>
      </c>
      <c r="CU244" s="7">
        <f>'[4]Plan de Acción-metas'!AJ47</f>
        <v>0</v>
      </c>
      <c r="CV244" s="7">
        <f>'[4]Plan de Acción-metas'!AK47</f>
        <v>0</v>
      </c>
      <c r="CW244" s="7">
        <f>'[4]Plan de Acción-metas'!AL47</f>
        <v>0</v>
      </c>
      <c r="CX244" s="7">
        <f>'[4]Plan de Acción-metas'!AM47</f>
        <v>0</v>
      </c>
      <c r="CY244" s="7">
        <f>'[4]Plan de Acción-metas'!AN47</f>
        <v>0</v>
      </c>
      <c r="CZ244" s="7">
        <f>'[4]Plan de Acción-metas'!AO47</f>
        <v>0</v>
      </c>
      <c r="DA244" s="7">
        <f>'[4]Plan de Acción-metas'!AP47</f>
        <v>0</v>
      </c>
      <c r="DB244" s="7">
        <f>'[4]Plan de Acción-metas'!AQ47</f>
        <v>0</v>
      </c>
      <c r="DC244" s="7">
        <f>'[4]Plan de Acción-metas'!AR47</f>
        <v>0</v>
      </c>
      <c r="DD244" s="7">
        <f>'[4]Plan de Acción-metas'!AS47</f>
        <v>0</v>
      </c>
      <c r="DE244" s="20">
        <f>'[4]Plan de Acción-metas'!AT47</f>
        <v>0</v>
      </c>
      <c r="DF244" s="53">
        <f t="shared" si="97"/>
        <v>0</v>
      </c>
      <c r="DG244" s="54">
        <f>'[4]Plan de Acción-metas'!AV47</f>
        <v>0</v>
      </c>
      <c r="DH244" s="68">
        <f>'[4]Plan de Acción-metas'!AW47</f>
        <v>0</v>
      </c>
      <c r="DI244" s="69" t="str">
        <f t="shared" si="98"/>
        <v xml:space="preserve"> -</v>
      </c>
      <c r="DJ244" s="63" t="str">
        <f t="shared" si="99"/>
        <v xml:space="preserve"> -</v>
      </c>
      <c r="DK244" s="64" t="str">
        <f t="shared" si="100"/>
        <v xml:space="preserve"> -</v>
      </c>
      <c r="DL244" s="25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8"/>
      <c r="ES244" s="8"/>
      <c r="ET244" s="8"/>
      <c r="EU244" s="9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8"/>
      <c r="GB244" s="8"/>
      <c r="GC244" s="8"/>
      <c r="GD244" s="7"/>
      <c r="GE244" s="7"/>
      <c r="GF244" s="7"/>
      <c r="GG244" s="7"/>
      <c r="GH244" s="7"/>
      <c r="GI244" s="7"/>
      <c r="GJ244" s="7"/>
      <c r="GK244" s="7"/>
      <c r="GL244" s="7"/>
      <c r="GM244" s="7"/>
      <c r="GN244" s="7"/>
      <c r="GO244" s="7"/>
      <c r="GP244" s="7"/>
      <c r="GQ244" s="7"/>
      <c r="GR244" s="7"/>
      <c r="GS244" s="7"/>
      <c r="GT244" s="7"/>
      <c r="GU244" s="7"/>
      <c r="GV244" s="7"/>
      <c r="GW244" s="7"/>
      <c r="GX244" s="7"/>
      <c r="GY244" s="7"/>
      <c r="GZ244" s="7"/>
      <c r="HA244" s="7"/>
      <c r="HB244" s="7"/>
      <c r="HC244" s="7"/>
      <c r="HD244" s="7"/>
      <c r="HE244" s="7"/>
      <c r="HF244" s="7"/>
      <c r="HG244" s="7"/>
      <c r="HH244" s="7"/>
      <c r="HI244" s="7"/>
      <c r="HJ244" s="8"/>
      <c r="HK244" s="8"/>
      <c r="HL244" s="70"/>
      <c r="HM244" s="72" t="str">
        <f>'[1]Plan Indicativo'!BL244</f>
        <v>Secretaría de Infraestructura</v>
      </c>
    </row>
    <row r="245" spans="1:221" ht="120">
      <c r="A245" s="18">
        <f>'[1]Plan Indicativo'!A245</f>
        <v>237</v>
      </c>
      <c r="B245" s="4" t="str">
        <f>'[1]Plan Indicativo'!B245</f>
        <v>LE-4</v>
      </c>
      <c r="C245" s="5" t="str">
        <f>'[1]Plan Indicativo'!C245</f>
        <v>Territorio seguro que genera valor</v>
      </c>
      <c r="D245" s="5" t="str">
        <f>'[1]Plan Indicativo'!D245</f>
        <v>Gobierno territorial</v>
      </c>
      <c r="E245" s="4">
        <f>'[1]Plan Indicativo'!E245</f>
        <v>45</v>
      </c>
      <c r="F245" s="6" t="str">
        <f>'[1]Plan Indicativo'!F245</f>
        <v>Mejorar el Índice de desempeño Institucional en 95 puntos</v>
      </c>
      <c r="G245" s="6" t="str">
        <f>'[1]Plan Indicativo'!G245</f>
        <v>Mejorar el Índice de desempeño Institucional en 95 puntos</v>
      </c>
      <c r="H245" s="4" t="str">
        <f>'[1]Plan Indicativo'!H245</f>
        <v>300010001</v>
      </c>
      <c r="I245" s="6" t="str">
        <f>'[1]Plan Indicativo'!I245</f>
        <v>Indice de Desempeño institucional IDI</v>
      </c>
      <c r="J245" s="4">
        <f>'[1]Plan Indicativo'!J245</f>
        <v>93.6</v>
      </c>
      <c r="K245" s="4">
        <f>'[1]Plan Indicativo'!K245</f>
        <v>95</v>
      </c>
      <c r="L245" s="4" t="str">
        <f>'[1]Plan Indicativo'!L245</f>
        <v>4599</v>
      </c>
      <c r="M245" s="5" t="str">
        <f>'[1]Plan Indicativo'!M245</f>
        <v>Fortalecimiento a la gestión y dirección de la administración pública territorial (4599)</v>
      </c>
      <c r="N245" s="4" t="str">
        <f>'[1]Plan Indicativo'!N245</f>
        <v>4599020</v>
      </c>
      <c r="O245" s="6" t="str">
        <f>'[1]Plan Indicativo'!O245</f>
        <v xml:space="preserve">Realizar un (01) documento metodológico de actualización de un estudio para la modernización de la estructura administrativa de la Alcaldía de Bucaramanga (incluye administración central, descentralizados y empresas de servicios)
</v>
      </c>
      <c r="P245" s="4">
        <f>'[1]Plan Indicativo'!P245</f>
        <v>459902000</v>
      </c>
      <c r="Q245" s="6" t="str">
        <f>'[1]Plan Indicativo'!Q245</f>
        <v>Documentos metodológicos realizados (459902000). </v>
      </c>
      <c r="R245" s="4" t="str">
        <f>'[1]Plan Indicativo'!AC245</f>
        <v>No Acumulativa</v>
      </c>
      <c r="S245" s="4">
        <f>'[1]Plan Indicativo'!AD245</f>
        <v>10.11</v>
      </c>
      <c r="T245" s="7">
        <f>'[1]Plan Indicativo'!R245</f>
        <v>1</v>
      </c>
      <c r="U245" s="4" t="str">
        <f>'[1]Plan Indicativo'!S245</f>
        <v>Número</v>
      </c>
      <c r="V245" s="20">
        <f>'[1]Plan Indicativo'!T245</f>
        <v>1</v>
      </c>
      <c r="W245" s="116">
        <f>'[1]Plan Indicativo'!U245</f>
        <v>1</v>
      </c>
      <c r="X245" s="158">
        <f>'[1]Plan Indicativo'!V245</f>
        <v>0.25</v>
      </c>
      <c r="Y245" s="189">
        <f>'[1]Plan Indicativo'!W245</f>
        <v>1</v>
      </c>
      <c r="Z245" s="158">
        <f>'[1]Plan Indicativo'!X245</f>
        <v>0.25</v>
      </c>
      <c r="AA245" s="113">
        <f>'[1]Plan Indicativo'!Y245</f>
        <v>1</v>
      </c>
      <c r="AB245" s="158">
        <f>'[1]Plan Indicativo'!Z245</f>
        <v>0.25</v>
      </c>
      <c r="AC245" s="113">
        <f>'[1]Plan Indicativo'!AA245</f>
        <v>1</v>
      </c>
      <c r="AD245" s="24">
        <f>'[1]Plan Indicativo'!AB245</f>
        <v>0.25</v>
      </c>
      <c r="AE245" s="116">
        <v>1</v>
      </c>
      <c r="AF245" s="113">
        <f>'[16]Plan de Acción-metas'!O22</f>
        <v>1</v>
      </c>
      <c r="AG245" s="113"/>
      <c r="AH245" s="259"/>
      <c r="AI245" s="11">
        <f t="shared" si="104"/>
        <v>1</v>
      </c>
      <c r="AJ245" s="99">
        <f t="shared" si="82"/>
        <v>1</v>
      </c>
      <c r="AK245" s="11">
        <f t="shared" si="86"/>
        <v>1</v>
      </c>
      <c r="AL245" s="75">
        <f t="shared" si="83"/>
        <v>1</v>
      </c>
      <c r="AM245" s="11">
        <f t="shared" si="87"/>
        <v>0</v>
      </c>
      <c r="AN245" s="75">
        <f t="shared" si="84"/>
        <v>0</v>
      </c>
      <c r="AO245" s="11">
        <f t="shared" si="88"/>
        <v>0</v>
      </c>
      <c r="AP245" s="75">
        <f t="shared" si="85"/>
        <v>0</v>
      </c>
      <c r="AQ245" s="12">
        <f t="shared" si="89"/>
        <v>0.5</v>
      </c>
      <c r="AR245" s="11">
        <f>+AVERAGE(AJ245,AL245,AN245,AP245)</f>
        <v>0.5</v>
      </c>
      <c r="AS245" s="100">
        <f t="shared" si="90"/>
        <v>0.5</v>
      </c>
      <c r="AT245" s="25">
        <v>500000000</v>
      </c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20"/>
      <c r="BH245" s="48">
        <f t="shared" si="91"/>
        <v>500000000</v>
      </c>
      <c r="BI245" s="23">
        <v>471300000</v>
      </c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20"/>
      <c r="BW245" s="53">
        <f t="shared" si="92"/>
        <v>471300000</v>
      </c>
      <c r="BX245" s="54">
        <v>471300000</v>
      </c>
      <c r="BY245" s="55">
        <v>460200000</v>
      </c>
      <c r="BZ245" s="62">
        <f t="shared" si="93"/>
        <v>0.94259999999999999</v>
      </c>
      <c r="CA245" s="63">
        <f t="shared" si="94"/>
        <v>0.94259999999999999</v>
      </c>
      <c r="CB245" s="64">
        <f t="shared" si="95"/>
        <v>0.9204</v>
      </c>
      <c r="CC245" s="23">
        <f>'[16]Plan de Acción-metas'!R22</f>
        <v>100000000</v>
      </c>
      <c r="CD245" s="7">
        <f>'[16]Plan de Acción-metas'!S22</f>
        <v>0</v>
      </c>
      <c r="CE245" s="7">
        <f>'[16]Plan de Acción-metas'!T22</f>
        <v>0</v>
      </c>
      <c r="CF245" s="7">
        <f>'[16]Plan de Acción-metas'!U22</f>
        <v>0</v>
      </c>
      <c r="CG245" s="7">
        <f>'[16]Plan de Acción-metas'!V22</f>
        <v>0</v>
      </c>
      <c r="CH245" s="7">
        <f>'[16]Plan de Acción-metas'!W22</f>
        <v>0</v>
      </c>
      <c r="CI245" s="7">
        <f>'[16]Plan de Acción-metas'!X22</f>
        <v>0</v>
      </c>
      <c r="CJ245" s="7">
        <f>'[16]Plan de Acción-metas'!Y22</f>
        <v>0</v>
      </c>
      <c r="CK245" s="7">
        <f>'[16]Plan de Acción-metas'!Z22</f>
        <v>0</v>
      </c>
      <c r="CL245" s="7">
        <f>'[16]Plan de Acción-metas'!AA22</f>
        <v>0</v>
      </c>
      <c r="CM245" s="7">
        <f>'[16]Plan de Acción-metas'!AB22</f>
        <v>0</v>
      </c>
      <c r="CN245" s="7">
        <f>'[16]Plan de Acción-metas'!AC22</f>
        <v>0</v>
      </c>
      <c r="CO245" s="7">
        <f>'[16]Plan de Acción-metas'!AD22</f>
        <v>0</v>
      </c>
      <c r="CP245" s="20">
        <f>'[16]Plan de Acción-metas'!AE22</f>
        <v>168240000</v>
      </c>
      <c r="CQ245" s="48">
        <f t="shared" si="96"/>
        <v>268240000</v>
      </c>
      <c r="CR245" s="23">
        <f>'[16]Plan de Acción-metas'!AG22</f>
        <v>100000000</v>
      </c>
      <c r="CS245" s="7">
        <f>'[16]Plan de Acción-metas'!AH22</f>
        <v>0</v>
      </c>
      <c r="CT245" s="7">
        <f>'[16]Plan de Acción-metas'!AI22</f>
        <v>0</v>
      </c>
      <c r="CU245" s="7">
        <f>'[16]Plan de Acción-metas'!AJ22</f>
        <v>0</v>
      </c>
      <c r="CV245" s="7">
        <f>'[16]Plan de Acción-metas'!AK22</f>
        <v>0</v>
      </c>
      <c r="CW245" s="7">
        <f>'[16]Plan de Acción-metas'!AL22</f>
        <v>0</v>
      </c>
      <c r="CX245" s="7">
        <f>'[16]Plan de Acción-metas'!AM22</f>
        <v>0</v>
      </c>
      <c r="CY245" s="7">
        <f>'[16]Plan de Acción-metas'!AN22</f>
        <v>0</v>
      </c>
      <c r="CZ245" s="7">
        <f>'[16]Plan de Acción-metas'!AO22</f>
        <v>0</v>
      </c>
      <c r="DA245" s="7">
        <f>'[16]Plan de Acción-metas'!AP22</f>
        <v>0</v>
      </c>
      <c r="DB245" s="7">
        <f>'[16]Plan de Acción-metas'!AQ22</f>
        <v>0</v>
      </c>
      <c r="DC245" s="7">
        <f>'[16]Plan de Acción-metas'!AR22</f>
        <v>0</v>
      </c>
      <c r="DD245" s="7">
        <f>'[16]Plan de Acción-metas'!AS22</f>
        <v>0</v>
      </c>
      <c r="DE245" s="20">
        <f>'[16]Plan de Acción-metas'!AT22</f>
        <v>167832000</v>
      </c>
      <c r="DF245" s="53">
        <f t="shared" si="97"/>
        <v>267832000</v>
      </c>
      <c r="DG245" s="54">
        <f>'[16]Plan de Acción-metas'!AV22</f>
        <v>267832000</v>
      </c>
      <c r="DH245" s="68">
        <f>'[16]Plan de Acción-metas'!AW22</f>
        <v>261832000</v>
      </c>
      <c r="DI245" s="69">
        <f t="shared" si="98"/>
        <v>0.99847897405308683</v>
      </c>
      <c r="DJ245" s="63">
        <f t="shared" si="99"/>
        <v>0.99847897405308683</v>
      </c>
      <c r="DK245" s="64">
        <f t="shared" si="100"/>
        <v>0.97611094542201016</v>
      </c>
      <c r="DL245" s="25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8"/>
      <c r="ES245" s="8"/>
      <c r="ET245" s="8"/>
      <c r="EU245" s="9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8"/>
      <c r="GB245" s="8"/>
      <c r="GC245" s="8"/>
      <c r="GD245" s="7"/>
      <c r="GE245" s="7"/>
      <c r="GF245" s="7"/>
      <c r="GG245" s="7"/>
      <c r="GH245" s="7"/>
      <c r="GI245" s="7"/>
      <c r="GJ245" s="7"/>
      <c r="GK245" s="7"/>
      <c r="GL245" s="7"/>
      <c r="GM245" s="7"/>
      <c r="GN245" s="7"/>
      <c r="GO245" s="7"/>
      <c r="GP245" s="7"/>
      <c r="GQ245" s="7"/>
      <c r="GR245" s="7"/>
      <c r="GS245" s="7"/>
      <c r="GT245" s="7"/>
      <c r="GU245" s="7"/>
      <c r="GV245" s="7"/>
      <c r="GW245" s="7"/>
      <c r="GX245" s="7"/>
      <c r="GY245" s="7"/>
      <c r="GZ245" s="7"/>
      <c r="HA245" s="7"/>
      <c r="HB245" s="7"/>
      <c r="HC245" s="7"/>
      <c r="HD245" s="7"/>
      <c r="HE245" s="7"/>
      <c r="HF245" s="7"/>
      <c r="HG245" s="7"/>
      <c r="HH245" s="7"/>
      <c r="HI245" s="7"/>
      <c r="HJ245" s="8"/>
      <c r="HK245" s="8"/>
      <c r="HL245" s="70"/>
      <c r="HM245" s="72" t="str">
        <f>'[1]Plan Indicativo'!BL245</f>
        <v>Secretaría Administrativa</v>
      </c>
    </row>
    <row r="246" spans="1:221" ht="60">
      <c r="A246" s="18">
        <f>'[1]Plan Indicativo'!A246</f>
        <v>238</v>
      </c>
      <c r="B246" s="4" t="str">
        <f>'[1]Plan Indicativo'!B246</f>
        <v>LE-4</v>
      </c>
      <c r="C246" s="5" t="str">
        <f>'[1]Plan Indicativo'!C246</f>
        <v>Territorio seguro que genera valor</v>
      </c>
      <c r="D246" s="5" t="str">
        <f>'[1]Plan Indicativo'!D246</f>
        <v>Gobierno territorial</v>
      </c>
      <c r="E246" s="4">
        <f>'[1]Plan Indicativo'!E246</f>
        <v>45</v>
      </c>
      <c r="F246" s="6" t="str">
        <f>'[1]Plan Indicativo'!F246</f>
        <v>Mejorar el Índice de desempeño Institucional en 95 puntos</v>
      </c>
      <c r="G246" s="6" t="str">
        <f>'[1]Plan Indicativo'!G246</f>
        <v>Mejorar el Índice de desempeño Institucional en 95 puntos</v>
      </c>
      <c r="H246" s="4" t="str">
        <f>'[1]Plan Indicativo'!H246</f>
        <v>300010001</v>
      </c>
      <c r="I246" s="6" t="str">
        <f>'[1]Plan Indicativo'!I246</f>
        <v>Indice de Desempeño institucional IDI</v>
      </c>
      <c r="J246" s="4">
        <f>'[1]Plan Indicativo'!J246</f>
        <v>93.6</v>
      </c>
      <c r="K246" s="4">
        <f>'[1]Plan Indicativo'!K246</f>
        <v>95</v>
      </c>
      <c r="L246" s="4" t="str">
        <f>'[1]Plan Indicativo'!L246</f>
        <v>4599</v>
      </c>
      <c r="M246" s="5" t="str">
        <f>'[1]Plan Indicativo'!M246</f>
        <v>Fortalecimiento a la gestión y dirección de la administración pública territorial (4599)</v>
      </c>
      <c r="N246" s="4" t="str">
        <f>'[1]Plan Indicativo'!N246</f>
        <v>4599038</v>
      </c>
      <c r="O246" s="6" t="str">
        <f>'[1]Plan Indicativo'!O246</f>
        <v>Apoyar financieramente 658 funcionarios de la entidad a través del Plan Institucional de Capacitación y Plan Institucional de Bienestar e Incentivos (4599038).</v>
      </c>
      <c r="P246" s="4">
        <f>'[1]Plan Indicativo'!P246</f>
        <v>459903800</v>
      </c>
      <c r="Q246" s="6" t="str">
        <f>'[1]Plan Indicativo'!Q246</f>
        <v>Funcionarios apoyados (459903800). </v>
      </c>
      <c r="R246" s="4" t="str">
        <f>'[1]Plan Indicativo'!AC246</f>
        <v>No Acumulativa</v>
      </c>
      <c r="S246" s="4">
        <f>'[1]Plan Indicativo'!AD246</f>
        <v>10.11</v>
      </c>
      <c r="T246" s="7">
        <f>'[1]Plan Indicativo'!R246</f>
        <v>658</v>
      </c>
      <c r="U246" s="4" t="str">
        <f>'[1]Plan Indicativo'!S246</f>
        <v>Número</v>
      </c>
      <c r="V246" s="20">
        <f>'[1]Plan Indicativo'!T246</f>
        <v>658</v>
      </c>
      <c r="W246" s="116">
        <f>'[1]Plan Indicativo'!U246</f>
        <v>658</v>
      </c>
      <c r="X246" s="158">
        <f>'[1]Plan Indicativo'!V246</f>
        <v>0.25</v>
      </c>
      <c r="Y246" s="189">
        <f>'[1]Plan Indicativo'!W246</f>
        <v>658</v>
      </c>
      <c r="Z246" s="158">
        <f>'[1]Plan Indicativo'!X246</f>
        <v>0.25</v>
      </c>
      <c r="AA246" s="113">
        <f>'[1]Plan Indicativo'!Y246</f>
        <v>658</v>
      </c>
      <c r="AB246" s="158">
        <f>'[1]Plan Indicativo'!Z246</f>
        <v>0.25</v>
      </c>
      <c r="AC246" s="113">
        <f>'[1]Plan Indicativo'!AA246</f>
        <v>658</v>
      </c>
      <c r="AD246" s="24">
        <f>'[1]Plan Indicativo'!AB246</f>
        <v>0.25</v>
      </c>
      <c r="AE246" s="116">
        <v>658</v>
      </c>
      <c r="AF246" s="113">
        <f>'[16]Plan de Acción-metas'!O23</f>
        <v>658</v>
      </c>
      <c r="AG246" s="113"/>
      <c r="AH246" s="259"/>
      <c r="AI246" s="11">
        <f t="shared" si="104"/>
        <v>1</v>
      </c>
      <c r="AJ246" s="99">
        <f t="shared" si="82"/>
        <v>1</v>
      </c>
      <c r="AK246" s="11">
        <f t="shared" si="86"/>
        <v>1</v>
      </c>
      <c r="AL246" s="75">
        <f t="shared" si="83"/>
        <v>1</v>
      </c>
      <c r="AM246" s="11">
        <f t="shared" si="87"/>
        <v>0</v>
      </c>
      <c r="AN246" s="75">
        <f t="shared" si="84"/>
        <v>0</v>
      </c>
      <c r="AO246" s="11">
        <f t="shared" si="88"/>
        <v>0</v>
      </c>
      <c r="AP246" s="75">
        <f t="shared" si="85"/>
        <v>0</v>
      </c>
      <c r="AQ246" s="12">
        <f t="shared" si="89"/>
        <v>0.5</v>
      </c>
      <c r="AR246" s="11">
        <f>+AVERAGE(AJ246,AL246,AN246,AP246)</f>
        <v>0.5</v>
      </c>
      <c r="AS246" s="100">
        <f t="shared" si="90"/>
        <v>0.5</v>
      </c>
      <c r="AT246" s="25">
        <v>1300000000</v>
      </c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20"/>
      <c r="BH246" s="48">
        <f t="shared" si="91"/>
        <v>1300000000</v>
      </c>
      <c r="BI246" s="23">
        <v>1256465135</v>
      </c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20"/>
      <c r="BW246" s="53">
        <f t="shared" si="92"/>
        <v>1256465135</v>
      </c>
      <c r="BX246" s="54">
        <v>1256465135</v>
      </c>
      <c r="BY246" s="55">
        <v>1256465135</v>
      </c>
      <c r="BZ246" s="62">
        <f t="shared" si="93"/>
        <v>0.96651164230769226</v>
      </c>
      <c r="CA246" s="63">
        <f t="shared" si="94"/>
        <v>0.96651164230769226</v>
      </c>
      <c r="CB246" s="64">
        <f t="shared" si="95"/>
        <v>0.96651164230769226</v>
      </c>
      <c r="CC246" s="23">
        <f>'[16]Plan de Acción-metas'!R23</f>
        <v>2500000000</v>
      </c>
      <c r="CD246" s="7">
        <f>'[16]Plan de Acción-metas'!S23</f>
        <v>0</v>
      </c>
      <c r="CE246" s="7">
        <f>'[16]Plan de Acción-metas'!T23</f>
        <v>0</v>
      </c>
      <c r="CF246" s="7">
        <f>'[16]Plan de Acción-metas'!U23</f>
        <v>0</v>
      </c>
      <c r="CG246" s="7">
        <f>'[16]Plan de Acción-metas'!V23</f>
        <v>0</v>
      </c>
      <c r="CH246" s="7">
        <f>'[16]Plan de Acción-metas'!W23</f>
        <v>0</v>
      </c>
      <c r="CI246" s="7">
        <f>'[16]Plan de Acción-metas'!X23</f>
        <v>0</v>
      </c>
      <c r="CJ246" s="7">
        <f>'[16]Plan de Acción-metas'!Y23</f>
        <v>0</v>
      </c>
      <c r="CK246" s="7">
        <f>'[16]Plan de Acción-metas'!Z23</f>
        <v>0</v>
      </c>
      <c r="CL246" s="7">
        <f>'[16]Plan de Acción-metas'!AA23</f>
        <v>0</v>
      </c>
      <c r="CM246" s="7">
        <f>'[16]Plan de Acción-metas'!AB23</f>
        <v>0</v>
      </c>
      <c r="CN246" s="7">
        <f>'[16]Plan de Acción-metas'!AC23</f>
        <v>0</v>
      </c>
      <c r="CO246" s="7">
        <f>'[16]Plan de Acción-metas'!AD23</f>
        <v>20000000</v>
      </c>
      <c r="CP246" s="20">
        <f>'[16]Plan de Acción-metas'!AE23</f>
        <v>0</v>
      </c>
      <c r="CQ246" s="48">
        <f t="shared" si="96"/>
        <v>2520000000</v>
      </c>
      <c r="CR246" s="23">
        <f>'[16]Plan de Acción-metas'!AG23</f>
        <v>1960495278</v>
      </c>
      <c r="CS246" s="7">
        <f>'[16]Plan de Acción-metas'!AH23</f>
        <v>0</v>
      </c>
      <c r="CT246" s="7">
        <f>'[16]Plan de Acción-metas'!AI23</f>
        <v>0</v>
      </c>
      <c r="CU246" s="7">
        <f>'[16]Plan de Acción-metas'!AJ23</f>
        <v>0</v>
      </c>
      <c r="CV246" s="7">
        <f>'[16]Plan de Acción-metas'!AK23</f>
        <v>0</v>
      </c>
      <c r="CW246" s="7">
        <f>'[16]Plan de Acción-metas'!AL23</f>
        <v>0</v>
      </c>
      <c r="CX246" s="7">
        <f>'[16]Plan de Acción-metas'!AM23</f>
        <v>0</v>
      </c>
      <c r="CY246" s="7">
        <f>'[16]Plan de Acción-metas'!AN23</f>
        <v>0</v>
      </c>
      <c r="CZ246" s="7">
        <f>'[16]Plan de Acción-metas'!AO23</f>
        <v>0</v>
      </c>
      <c r="DA246" s="7">
        <f>'[16]Plan de Acción-metas'!AP23</f>
        <v>0</v>
      </c>
      <c r="DB246" s="7">
        <f>'[16]Plan de Acción-metas'!AQ23</f>
        <v>0</v>
      </c>
      <c r="DC246" s="7">
        <f>'[16]Plan de Acción-metas'!AR23</f>
        <v>0</v>
      </c>
      <c r="DD246" s="7">
        <f>'[16]Plan de Acción-metas'!AS23</f>
        <v>0</v>
      </c>
      <c r="DE246" s="20">
        <f>'[16]Plan de Acción-metas'!AT23</f>
        <v>0</v>
      </c>
      <c r="DF246" s="53">
        <f t="shared" si="97"/>
        <v>1960495278</v>
      </c>
      <c r="DG246" s="54">
        <f>'[16]Plan de Acción-metas'!AV23</f>
        <v>1960495278</v>
      </c>
      <c r="DH246" s="68">
        <f>'[16]Plan de Acción-metas'!AW23</f>
        <v>1957856278</v>
      </c>
      <c r="DI246" s="69">
        <f t="shared" si="98"/>
        <v>0.77797431666666672</v>
      </c>
      <c r="DJ246" s="63">
        <f t="shared" si="99"/>
        <v>0.77797431666666672</v>
      </c>
      <c r="DK246" s="64">
        <f t="shared" si="100"/>
        <v>0.77692709444444441</v>
      </c>
      <c r="DL246" s="25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8"/>
      <c r="ES246" s="8"/>
      <c r="ET246" s="8"/>
      <c r="EU246" s="9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8"/>
      <c r="GB246" s="8"/>
      <c r="GC246" s="8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/>
      <c r="GS246" s="7"/>
      <c r="GT246" s="7"/>
      <c r="GU246" s="7"/>
      <c r="GV246" s="7"/>
      <c r="GW246" s="7"/>
      <c r="GX246" s="7"/>
      <c r="GY246" s="7"/>
      <c r="GZ246" s="7"/>
      <c r="HA246" s="7"/>
      <c r="HB246" s="7"/>
      <c r="HC246" s="7"/>
      <c r="HD246" s="7"/>
      <c r="HE246" s="7"/>
      <c r="HF246" s="7"/>
      <c r="HG246" s="7"/>
      <c r="HH246" s="7"/>
      <c r="HI246" s="7"/>
      <c r="HJ246" s="8"/>
      <c r="HK246" s="8"/>
      <c r="HL246" s="70"/>
      <c r="HM246" s="72" t="str">
        <f>'[1]Plan Indicativo'!BL246</f>
        <v>Secretaría Administrativa</v>
      </c>
    </row>
    <row r="247" spans="1:221" ht="60">
      <c r="A247" s="18">
        <f>'[1]Plan Indicativo'!A247</f>
        <v>239</v>
      </c>
      <c r="B247" s="4" t="str">
        <f>'[1]Plan Indicativo'!B247</f>
        <v>LE-4</v>
      </c>
      <c r="C247" s="5" t="str">
        <f>'[1]Plan Indicativo'!C247</f>
        <v>Territorio seguro que genera valor</v>
      </c>
      <c r="D247" s="5" t="str">
        <f>'[1]Plan Indicativo'!D247</f>
        <v>Gobierno territorial</v>
      </c>
      <c r="E247" s="4">
        <f>'[1]Plan Indicativo'!E247</f>
        <v>45</v>
      </c>
      <c r="F247" s="6" t="str">
        <f>'[1]Plan Indicativo'!F247</f>
        <v>Mejorar el Índice de desempeño Institucional en 95 puntos</v>
      </c>
      <c r="G247" s="6" t="str">
        <f>'[1]Plan Indicativo'!G247</f>
        <v>Mejorar el Índice de desempeño Institucional en 95 puntos</v>
      </c>
      <c r="H247" s="4" t="str">
        <f>'[1]Plan Indicativo'!H247</f>
        <v>300010001</v>
      </c>
      <c r="I247" s="6" t="str">
        <f>'[1]Plan Indicativo'!I247</f>
        <v>Indice de Desempeño institucional IDI</v>
      </c>
      <c r="J247" s="4">
        <f>'[1]Plan Indicativo'!J247</f>
        <v>93.6</v>
      </c>
      <c r="K247" s="4">
        <f>'[1]Plan Indicativo'!K247</f>
        <v>95</v>
      </c>
      <c r="L247" s="4" t="str">
        <f>'[1]Plan Indicativo'!L247</f>
        <v>4599</v>
      </c>
      <c r="M247" s="5" t="str">
        <f>'[1]Plan Indicativo'!M247</f>
        <v>Fortalecimiento a la gestión y dirección de la administración pública territorial (4599)</v>
      </c>
      <c r="N247" s="4" t="str">
        <f>'[1]Plan Indicativo'!N247</f>
        <v>4599020</v>
      </c>
      <c r="O247" s="6" t="str">
        <f>'[1]Plan Indicativo'!O247</f>
        <v>Realizar un (01) documento metodológico para la formulación y adopción del programa “Cultura Organizacional 2.0 - Plan Estratégico de Servicio al Ciudadano”</v>
      </c>
      <c r="P247" s="4">
        <f>'[1]Plan Indicativo'!P247</f>
        <v>459902000</v>
      </c>
      <c r="Q247" s="6" t="str">
        <f>'[1]Plan Indicativo'!Q247</f>
        <v>Documentos metodológicos realizados (459902000). </v>
      </c>
      <c r="R247" s="4" t="str">
        <f>'[1]Plan Indicativo'!AC247</f>
        <v>No Acumulativa</v>
      </c>
      <c r="S247" s="4">
        <f>'[1]Plan Indicativo'!AD247</f>
        <v>10.11</v>
      </c>
      <c r="T247" s="7" t="str">
        <f>'[1]Plan Indicativo'!R247</f>
        <v>0 </v>
      </c>
      <c r="U247" s="4" t="str">
        <f>'[1]Plan Indicativo'!S247</f>
        <v>Número</v>
      </c>
      <c r="V247" s="20">
        <f>'[1]Plan Indicativo'!T247</f>
        <v>1</v>
      </c>
      <c r="W247" s="116">
        <f>'[1]Plan Indicativo'!U247</f>
        <v>1</v>
      </c>
      <c r="X247" s="158">
        <f>'[1]Plan Indicativo'!V247</f>
        <v>0.25</v>
      </c>
      <c r="Y247" s="189">
        <f>'[1]Plan Indicativo'!W247</f>
        <v>1</v>
      </c>
      <c r="Z247" s="158">
        <f>'[1]Plan Indicativo'!X247</f>
        <v>0.25</v>
      </c>
      <c r="AA247" s="113">
        <f>'[1]Plan Indicativo'!Y247</f>
        <v>1</v>
      </c>
      <c r="AB247" s="158">
        <f>'[1]Plan Indicativo'!Z247</f>
        <v>0.25</v>
      </c>
      <c r="AC247" s="113">
        <f>'[1]Plan Indicativo'!AA247</f>
        <v>1</v>
      </c>
      <c r="AD247" s="24">
        <f>'[1]Plan Indicativo'!AB247</f>
        <v>0.25</v>
      </c>
      <c r="AE247" s="116">
        <v>1</v>
      </c>
      <c r="AF247" s="113">
        <f>'[16]Plan de Acción-metas'!O24</f>
        <v>1</v>
      </c>
      <c r="AG247" s="113"/>
      <c r="AH247" s="259"/>
      <c r="AI247" s="11">
        <f t="shared" si="104"/>
        <v>1</v>
      </c>
      <c r="AJ247" s="99">
        <f t="shared" si="82"/>
        <v>1</v>
      </c>
      <c r="AK247" s="11">
        <f t="shared" si="86"/>
        <v>1</v>
      </c>
      <c r="AL247" s="75">
        <f t="shared" si="83"/>
        <v>1</v>
      </c>
      <c r="AM247" s="11">
        <f t="shared" si="87"/>
        <v>0</v>
      </c>
      <c r="AN247" s="75">
        <f t="shared" si="84"/>
        <v>0</v>
      </c>
      <c r="AO247" s="11">
        <f t="shared" si="88"/>
        <v>0</v>
      </c>
      <c r="AP247" s="75">
        <f t="shared" si="85"/>
        <v>0</v>
      </c>
      <c r="AQ247" s="12">
        <f t="shared" si="89"/>
        <v>0.5</v>
      </c>
      <c r="AR247" s="11">
        <f>+AVERAGE(AJ247,AL247,AN247,AP247)</f>
        <v>0.5</v>
      </c>
      <c r="AS247" s="100">
        <f t="shared" si="90"/>
        <v>0.5</v>
      </c>
      <c r="AT247" s="25">
        <v>500000000</v>
      </c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20"/>
      <c r="BH247" s="48">
        <f t="shared" si="91"/>
        <v>500000000</v>
      </c>
      <c r="BI247" s="23">
        <v>356816463.32999998</v>
      </c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20"/>
      <c r="BW247" s="53">
        <f t="shared" si="92"/>
        <v>356816463.32999998</v>
      </c>
      <c r="BX247" s="54">
        <v>356816463.32999998</v>
      </c>
      <c r="BY247" s="55">
        <v>356816463.32999998</v>
      </c>
      <c r="BZ247" s="62">
        <f t="shared" si="93"/>
        <v>0.71363292666</v>
      </c>
      <c r="CA247" s="63">
        <f t="shared" si="94"/>
        <v>0.71363292666</v>
      </c>
      <c r="CB247" s="64">
        <f t="shared" si="95"/>
        <v>0.71363292666</v>
      </c>
      <c r="CC247" s="23">
        <f>'[16]Plan de Acción-metas'!R24</f>
        <v>298412900</v>
      </c>
      <c r="CD247" s="7">
        <f>'[16]Plan de Acción-metas'!S24</f>
        <v>0</v>
      </c>
      <c r="CE247" s="7">
        <f>'[16]Plan de Acción-metas'!T24</f>
        <v>0</v>
      </c>
      <c r="CF247" s="7">
        <f>'[16]Plan de Acción-metas'!U24</f>
        <v>0</v>
      </c>
      <c r="CG247" s="7">
        <f>'[16]Plan de Acción-metas'!V24</f>
        <v>0</v>
      </c>
      <c r="CH247" s="7">
        <f>'[16]Plan de Acción-metas'!W24</f>
        <v>0</v>
      </c>
      <c r="CI247" s="7">
        <f>'[16]Plan de Acción-metas'!X24</f>
        <v>0</v>
      </c>
      <c r="CJ247" s="7">
        <f>'[16]Plan de Acción-metas'!Y24</f>
        <v>0</v>
      </c>
      <c r="CK247" s="7">
        <f>'[16]Plan de Acción-metas'!Z24</f>
        <v>0</v>
      </c>
      <c r="CL247" s="7">
        <f>'[16]Plan de Acción-metas'!AA24</f>
        <v>0</v>
      </c>
      <c r="CM247" s="7">
        <f>'[16]Plan de Acción-metas'!AB24</f>
        <v>0</v>
      </c>
      <c r="CN247" s="7">
        <f>'[16]Plan de Acción-metas'!AC24</f>
        <v>0</v>
      </c>
      <c r="CO247" s="7">
        <f>'[16]Plan de Acción-metas'!AD24</f>
        <v>50000000</v>
      </c>
      <c r="CP247" s="20">
        <f>'[16]Plan de Acción-metas'!AE24</f>
        <v>263660000</v>
      </c>
      <c r="CQ247" s="48">
        <f t="shared" si="96"/>
        <v>612072900</v>
      </c>
      <c r="CR247" s="23">
        <f>'[16]Plan de Acción-metas'!AG24</f>
        <v>259000000</v>
      </c>
      <c r="CS247" s="7">
        <f>'[16]Plan de Acción-metas'!AH24</f>
        <v>0</v>
      </c>
      <c r="CT247" s="7">
        <f>'[16]Plan de Acción-metas'!AI24</f>
        <v>0</v>
      </c>
      <c r="CU247" s="7">
        <f>'[16]Plan de Acción-metas'!AJ24</f>
        <v>0</v>
      </c>
      <c r="CV247" s="7">
        <f>'[16]Plan de Acción-metas'!AK24</f>
        <v>0</v>
      </c>
      <c r="CW247" s="7">
        <f>'[16]Plan de Acción-metas'!AL24</f>
        <v>0</v>
      </c>
      <c r="CX247" s="7">
        <f>'[16]Plan de Acción-metas'!AM24</f>
        <v>0</v>
      </c>
      <c r="CY247" s="7">
        <f>'[16]Plan de Acción-metas'!AN24</f>
        <v>0</v>
      </c>
      <c r="CZ247" s="7">
        <f>'[16]Plan de Acción-metas'!AO24</f>
        <v>0</v>
      </c>
      <c r="DA247" s="7">
        <f>'[16]Plan de Acción-metas'!AP24</f>
        <v>0</v>
      </c>
      <c r="DB247" s="7">
        <f>'[16]Plan de Acción-metas'!AQ24</f>
        <v>0</v>
      </c>
      <c r="DC247" s="7">
        <f>'[16]Plan de Acción-metas'!AR24</f>
        <v>0</v>
      </c>
      <c r="DD247" s="7">
        <f>'[16]Plan de Acción-metas'!AS24</f>
        <v>0</v>
      </c>
      <c r="DE247" s="20">
        <f>'[16]Plan de Acción-metas'!AT24</f>
        <v>137566666.71000001</v>
      </c>
      <c r="DF247" s="53">
        <f t="shared" si="97"/>
        <v>396566666.71000004</v>
      </c>
      <c r="DG247" s="54">
        <f>'[16]Plan de Acción-metas'!AV24</f>
        <v>396566666.70999998</v>
      </c>
      <c r="DH247" s="68">
        <f>'[16]Plan de Acción-metas'!AW24</f>
        <v>396566666.70999998</v>
      </c>
      <c r="DI247" s="69">
        <f t="shared" si="98"/>
        <v>0.64790757230061979</v>
      </c>
      <c r="DJ247" s="63">
        <f t="shared" si="99"/>
        <v>0.64790757230061968</v>
      </c>
      <c r="DK247" s="64">
        <f t="shared" si="100"/>
        <v>0.64790757230061968</v>
      </c>
      <c r="DL247" s="25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8"/>
      <c r="ES247" s="8"/>
      <c r="ET247" s="8"/>
      <c r="EU247" s="9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8"/>
      <c r="GB247" s="8"/>
      <c r="GC247" s="8"/>
      <c r="GD247" s="7"/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/>
      <c r="GS247" s="7"/>
      <c r="GT247" s="7"/>
      <c r="GU247" s="7"/>
      <c r="GV247" s="7"/>
      <c r="GW247" s="7"/>
      <c r="GX247" s="7"/>
      <c r="GY247" s="7"/>
      <c r="GZ247" s="7"/>
      <c r="HA247" s="7"/>
      <c r="HB247" s="7"/>
      <c r="HC247" s="7"/>
      <c r="HD247" s="7"/>
      <c r="HE247" s="7"/>
      <c r="HF247" s="7"/>
      <c r="HG247" s="7"/>
      <c r="HH247" s="7"/>
      <c r="HI247" s="7"/>
      <c r="HJ247" s="8"/>
      <c r="HK247" s="8"/>
      <c r="HL247" s="70"/>
      <c r="HM247" s="72" t="str">
        <f>'[1]Plan Indicativo'!BL247</f>
        <v>Secretaría Administrativa</v>
      </c>
    </row>
    <row r="248" spans="1:221" ht="60">
      <c r="A248" s="18">
        <f>'[1]Plan Indicativo'!A248</f>
        <v>240</v>
      </c>
      <c r="B248" s="4" t="str">
        <f>'[1]Plan Indicativo'!B248</f>
        <v>LE-4</v>
      </c>
      <c r="C248" s="5" t="str">
        <f>'[1]Plan Indicativo'!C248</f>
        <v>Territorio seguro que genera valor</v>
      </c>
      <c r="D248" s="5" t="str">
        <f>'[1]Plan Indicativo'!D248</f>
        <v>Gobierno territorial</v>
      </c>
      <c r="E248" s="4">
        <f>'[1]Plan Indicativo'!E248</f>
        <v>45</v>
      </c>
      <c r="F248" s="6" t="str">
        <f>'[1]Plan Indicativo'!F248</f>
        <v>Mejorar el Índice de desempeño Institucional en 95 puntos</v>
      </c>
      <c r="G248" s="6" t="str">
        <f>'[1]Plan Indicativo'!G248</f>
        <v>Mejorar el Índice de desempeño Institucional en 95 puntos</v>
      </c>
      <c r="H248" s="4" t="str">
        <f>'[1]Plan Indicativo'!H248</f>
        <v>300010001</v>
      </c>
      <c r="I248" s="6" t="str">
        <f>'[1]Plan Indicativo'!I248</f>
        <v>Indice de Desempeño institucional IDI</v>
      </c>
      <c r="J248" s="4">
        <f>'[1]Plan Indicativo'!J248</f>
        <v>93.6</v>
      </c>
      <c r="K248" s="4">
        <f>'[1]Plan Indicativo'!K248</f>
        <v>95</v>
      </c>
      <c r="L248" s="4" t="str">
        <f>'[1]Plan Indicativo'!L248</f>
        <v>4599</v>
      </c>
      <c r="M248" s="5" t="str">
        <f>'[1]Plan Indicativo'!M248</f>
        <v>Fortalecimiento a la gestión y dirección de la administración pública territorial (4599)</v>
      </c>
      <c r="N248" s="4" t="str">
        <f>'[1]Plan Indicativo'!N248</f>
        <v>4599034</v>
      </c>
      <c r="O248" s="6" t="str">
        <f>'[1]Plan Indicativo'!O248</f>
        <v>Dotar  una (01) sede del Centro Administrativo Municipal - CAM  por medio de la adquisición de mobiliario y equipos tecnológicos</v>
      </c>
      <c r="P248" s="4">
        <f>'[1]Plan Indicativo'!P248</f>
        <v>459903400</v>
      </c>
      <c r="Q248" s="6" t="str">
        <f>'[1]Plan Indicativo'!Q248</f>
        <v>Sedes dotadas (459903400). </v>
      </c>
      <c r="R248" s="4" t="str">
        <f>'[1]Plan Indicativo'!AC248</f>
        <v>No Acumulativa</v>
      </c>
      <c r="S248" s="4">
        <f>'[1]Plan Indicativo'!AD248</f>
        <v>10.11</v>
      </c>
      <c r="T248" s="7">
        <f>'[1]Plan Indicativo'!R248</f>
        <v>1</v>
      </c>
      <c r="U248" s="4" t="str">
        <f>'[1]Plan Indicativo'!S248</f>
        <v>Número</v>
      </c>
      <c r="V248" s="20">
        <f>'[1]Plan Indicativo'!T248</f>
        <v>1</v>
      </c>
      <c r="W248" s="116">
        <f>'[1]Plan Indicativo'!U248</f>
        <v>1</v>
      </c>
      <c r="X248" s="158">
        <f>'[1]Plan Indicativo'!V248</f>
        <v>0.25</v>
      </c>
      <c r="Y248" s="189">
        <f>'[1]Plan Indicativo'!W248</f>
        <v>1</v>
      </c>
      <c r="Z248" s="158">
        <f>'[1]Plan Indicativo'!X248</f>
        <v>0.25</v>
      </c>
      <c r="AA248" s="113">
        <f>'[1]Plan Indicativo'!Y248</f>
        <v>1</v>
      </c>
      <c r="AB248" s="158">
        <f>'[1]Plan Indicativo'!Z248</f>
        <v>0.25</v>
      </c>
      <c r="AC248" s="113">
        <f>'[1]Plan Indicativo'!AA248</f>
        <v>1</v>
      </c>
      <c r="AD248" s="24">
        <f>'[1]Plan Indicativo'!AB248</f>
        <v>0.25</v>
      </c>
      <c r="AE248" s="116">
        <v>0.5</v>
      </c>
      <c r="AF248" s="113">
        <f>'[16]Plan de Acción-metas'!O25</f>
        <v>1</v>
      </c>
      <c r="AG248" s="113"/>
      <c r="AH248" s="259"/>
      <c r="AI248" s="11">
        <f t="shared" si="104"/>
        <v>0.5</v>
      </c>
      <c r="AJ248" s="99">
        <f t="shared" si="82"/>
        <v>0.5</v>
      </c>
      <c r="AK248" s="11">
        <f t="shared" si="86"/>
        <v>1</v>
      </c>
      <c r="AL248" s="75">
        <f t="shared" si="83"/>
        <v>1</v>
      </c>
      <c r="AM248" s="11">
        <f t="shared" si="87"/>
        <v>0</v>
      </c>
      <c r="AN248" s="75">
        <f t="shared" si="84"/>
        <v>0</v>
      </c>
      <c r="AO248" s="11">
        <f t="shared" si="88"/>
        <v>0</v>
      </c>
      <c r="AP248" s="75">
        <f t="shared" si="85"/>
        <v>0</v>
      </c>
      <c r="AQ248" s="12">
        <f t="shared" si="89"/>
        <v>0.375</v>
      </c>
      <c r="AR248" s="11">
        <f>+AVERAGE(AJ248,AL248,AN248,AP248)</f>
        <v>0.375</v>
      </c>
      <c r="AS248" s="100">
        <f t="shared" si="90"/>
        <v>0.375</v>
      </c>
      <c r="AT248" s="25">
        <v>1300000000</v>
      </c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20"/>
      <c r="BH248" s="48">
        <f t="shared" si="91"/>
        <v>1300000000</v>
      </c>
      <c r="BI248" s="23">
        <v>817222742</v>
      </c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20"/>
      <c r="BW248" s="53">
        <f t="shared" si="92"/>
        <v>817222742</v>
      </c>
      <c r="BX248" s="54">
        <v>817222742</v>
      </c>
      <c r="BY248" s="55">
        <v>817222742</v>
      </c>
      <c r="BZ248" s="62">
        <f t="shared" si="93"/>
        <v>0.62863287846153848</v>
      </c>
      <c r="CA248" s="63">
        <f t="shared" si="94"/>
        <v>0.62863287846153848</v>
      </c>
      <c r="CB248" s="64">
        <f t="shared" si="95"/>
        <v>0.62863287846153848</v>
      </c>
      <c r="CC248" s="23">
        <f>'[16]Plan de Acción-metas'!R25</f>
        <v>701587100</v>
      </c>
      <c r="CD248" s="7">
        <f>'[16]Plan de Acción-metas'!S25</f>
        <v>0</v>
      </c>
      <c r="CE248" s="7">
        <f>'[16]Plan de Acción-metas'!T25</f>
        <v>0</v>
      </c>
      <c r="CF248" s="7">
        <f>'[16]Plan de Acción-metas'!U25</f>
        <v>0</v>
      </c>
      <c r="CG248" s="7">
        <f>'[16]Plan de Acción-metas'!V25</f>
        <v>0</v>
      </c>
      <c r="CH248" s="7">
        <f>'[16]Plan de Acción-metas'!W25</f>
        <v>0</v>
      </c>
      <c r="CI248" s="7">
        <f>'[16]Plan de Acción-metas'!X25</f>
        <v>0</v>
      </c>
      <c r="CJ248" s="7">
        <f>'[16]Plan de Acción-metas'!Y25</f>
        <v>0</v>
      </c>
      <c r="CK248" s="7">
        <f>'[16]Plan de Acción-metas'!Z25</f>
        <v>0</v>
      </c>
      <c r="CL248" s="7">
        <f>'[16]Plan de Acción-metas'!AA25</f>
        <v>0</v>
      </c>
      <c r="CM248" s="7">
        <f>'[16]Plan de Acción-metas'!AB25</f>
        <v>0</v>
      </c>
      <c r="CN248" s="7">
        <f>'[16]Plan de Acción-metas'!AC25</f>
        <v>0</v>
      </c>
      <c r="CO248" s="7">
        <f>'[16]Plan de Acción-metas'!AD25</f>
        <v>0</v>
      </c>
      <c r="CP248" s="20">
        <f>'[16]Plan de Acción-metas'!AE25</f>
        <v>0</v>
      </c>
      <c r="CQ248" s="48">
        <f t="shared" si="96"/>
        <v>701587100</v>
      </c>
      <c r="CR248" s="23">
        <f>'[16]Plan de Acción-metas'!AG25</f>
        <v>636205094.99000001</v>
      </c>
      <c r="CS248" s="7">
        <f>'[16]Plan de Acción-metas'!AH25</f>
        <v>0</v>
      </c>
      <c r="CT248" s="7">
        <f>'[16]Plan de Acción-metas'!AI25</f>
        <v>0</v>
      </c>
      <c r="CU248" s="7">
        <f>'[16]Plan de Acción-metas'!AJ25</f>
        <v>0</v>
      </c>
      <c r="CV248" s="7">
        <f>'[16]Plan de Acción-metas'!AK25</f>
        <v>0</v>
      </c>
      <c r="CW248" s="7">
        <f>'[16]Plan de Acción-metas'!AL25</f>
        <v>0</v>
      </c>
      <c r="CX248" s="7">
        <f>'[16]Plan de Acción-metas'!AM25</f>
        <v>0</v>
      </c>
      <c r="CY248" s="7">
        <f>'[16]Plan de Acción-metas'!AN25</f>
        <v>0</v>
      </c>
      <c r="CZ248" s="7">
        <f>'[16]Plan de Acción-metas'!AO25</f>
        <v>0</v>
      </c>
      <c r="DA248" s="7">
        <f>'[16]Plan de Acción-metas'!AP25</f>
        <v>0</v>
      </c>
      <c r="DB248" s="7">
        <f>'[16]Plan de Acción-metas'!AQ25</f>
        <v>0</v>
      </c>
      <c r="DC248" s="7">
        <f>'[16]Plan de Acción-metas'!AR25</f>
        <v>0</v>
      </c>
      <c r="DD248" s="7">
        <f>'[16]Plan de Acción-metas'!AS25</f>
        <v>0</v>
      </c>
      <c r="DE248" s="20">
        <f>'[16]Plan de Acción-metas'!AT25</f>
        <v>0</v>
      </c>
      <c r="DF248" s="53">
        <f t="shared" si="97"/>
        <v>636205094.99000001</v>
      </c>
      <c r="DG248" s="54">
        <f>'[16]Plan de Acción-metas'!AV25</f>
        <v>636205094.99000001</v>
      </c>
      <c r="DH248" s="68">
        <f>'[16]Plan de Acción-metas'!AW25</f>
        <v>545590000</v>
      </c>
      <c r="DI248" s="69">
        <f t="shared" si="98"/>
        <v>0.90680842762074731</v>
      </c>
      <c r="DJ248" s="63">
        <f t="shared" si="99"/>
        <v>0.90680842762074731</v>
      </c>
      <c r="DK248" s="64">
        <f t="shared" si="100"/>
        <v>0.77765112842012063</v>
      </c>
      <c r="DL248" s="25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8"/>
      <c r="ES248" s="8"/>
      <c r="ET248" s="8"/>
      <c r="EU248" s="9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8"/>
      <c r="GB248" s="8"/>
      <c r="GC248" s="8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8"/>
      <c r="HK248" s="8"/>
      <c r="HL248" s="70"/>
      <c r="HM248" s="72" t="str">
        <f>'[1]Plan Indicativo'!BL248</f>
        <v>Secretaría Administrativa</v>
      </c>
    </row>
    <row r="249" spans="1:221" ht="45">
      <c r="A249" s="18">
        <f>'[1]Plan Indicativo'!A249</f>
        <v>241</v>
      </c>
      <c r="B249" s="4" t="str">
        <f>'[1]Plan Indicativo'!B249</f>
        <v>LE-4</v>
      </c>
      <c r="C249" s="5" t="str">
        <f>'[1]Plan Indicativo'!C249</f>
        <v>Territorio seguro que genera valor</v>
      </c>
      <c r="D249" s="5" t="str">
        <f>'[1]Plan Indicativo'!D249</f>
        <v>Gobierno territorial</v>
      </c>
      <c r="E249" s="4">
        <f>'[1]Plan Indicativo'!E249</f>
        <v>45</v>
      </c>
      <c r="F249" s="6" t="str">
        <f>'[1]Plan Indicativo'!F249</f>
        <v>Mejorar el Índice de desempeño Institucional en 95 puntos</v>
      </c>
      <c r="G249" s="6" t="str">
        <f>'[1]Plan Indicativo'!G249</f>
        <v>Mejorar el Índice de desempeño Institucional en 95 puntos</v>
      </c>
      <c r="H249" s="4" t="str">
        <f>'[1]Plan Indicativo'!H249</f>
        <v>300010001</v>
      </c>
      <c r="I249" s="6" t="str">
        <f>'[1]Plan Indicativo'!I249</f>
        <v>Indice de Desempeño institucional IDI</v>
      </c>
      <c r="J249" s="4">
        <f>'[1]Plan Indicativo'!J249</f>
        <v>93.6</v>
      </c>
      <c r="K249" s="4">
        <f>'[1]Plan Indicativo'!K249</f>
        <v>95</v>
      </c>
      <c r="L249" s="4" t="str">
        <f>'[1]Plan Indicativo'!L249</f>
        <v>4599</v>
      </c>
      <c r="M249" s="5" t="str">
        <f>'[1]Plan Indicativo'!M249</f>
        <v>Fortalecimiento a la gestión y dirección de la administración pública territorial (4599)</v>
      </c>
      <c r="N249" s="4" t="str">
        <f>'[1]Plan Indicativo'!N249</f>
        <v>4599023</v>
      </c>
      <c r="O249" s="6" t="str">
        <f>'[1]Plan Indicativo'!O249</f>
        <v>Implementar dos (02) Sistemas de Gestión en la administración municipal</v>
      </c>
      <c r="P249" s="4">
        <f>'[1]Plan Indicativo'!P249</f>
        <v>459902300</v>
      </c>
      <c r="Q249" s="6" t="str">
        <f>'[1]Plan Indicativo'!Q249</f>
        <v>Sistema de Gestión implementado (459902300). </v>
      </c>
      <c r="R249" s="4" t="str">
        <f>'[1]Plan Indicativo'!AC249</f>
        <v>Acumulativa</v>
      </c>
      <c r="S249" s="4">
        <f>'[1]Plan Indicativo'!AD249</f>
        <v>10.11</v>
      </c>
      <c r="T249" s="7" t="str">
        <f>'[1]Plan Indicativo'!R249</f>
        <v>1 </v>
      </c>
      <c r="U249" s="4" t="str">
        <f>'[1]Plan Indicativo'!S249</f>
        <v>Número</v>
      </c>
      <c r="V249" s="20">
        <f>'[1]Plan Indicativo'!T249</f>
        <v>2</v>
      </c>
      <c r="W249" s="116">
        <f>'[1]Plan Indicativo'!U249</f>
        <v>0.7</v>
      </c>
      <c r="X249" s="158">
        <f>'[1]Plan Indicativo'!V249</f>
        <v>0.35</v>
      </c>
      <c r="Y249" s="189">
        <f>'[1]Plan Indicativo'!W249</f>
        <v>0.46</v>
      </c>
      <c r="Z249" s="158">
        <f>'[1]Plan Indicativo'!X249</f>
        <v>0.23</v>
      </c>
      <c r="AA249" s="113">
        <f>'[1]Plan Indicativo'!Y249</f>
        <v>0.42</v>
      </c>
      <c r="AB249" s="158">
        <f>'[1]Plan Indicativo'!Z249</f>
        <v>0.21</v>
      </c>
      <c r="AC249" s="113">
        <f>'[1]Plan Indicativo'!AA249</f>
        <v>0.42</v>
      </c>
      <c r="AD249" s="24">
        <f>'[1]Plan Indicativo'!AB249</f>
        <v>0.21</v>
      </c>
      <c r="AE249" s="116">
        <v>0.7</v>
      </c>
      <c r="AF249" s="113">
        <f>'[16]Plan de Acción-metas'!O26</f>
        <v>0.46</v>
      </c>
      <c r="AG249" s="113"/>
      <c r="AH249" s="259"/>
      <c r="AI249" s="11">
        <f t="shared" si="104"/>
        <v>1</v>
      </c>
      <c r="AJ249" s="99">
        <f t="shared" si="82"/>
        <v>1</v>
      </c>
      <c r="AK249" s="11">
        <f t="shared" si="86"/>
        <v>1</v>
      </c>
      <c r="AL249" s="75">
        <f t="shared" si="83"/>
        <v>1</v>
      </c>
      <c r="AM249" s="11">
        <f t="shared" si="87"/>
        <v>0</v>
      </c>
      <c r="AN249" s="75">
        <f t="shared" si="84"/>
        <v>0</v>
      </c>
      <c r="AO249" s="11">
        <f t="shared" si="88"/>
        <v>0</v>
      </c>
      <c r="AP249" s="75">
        <f t="shared" si="85"/>
        <v>0</v>
      </c>
      <c r="AQ249" s="12">
        <f t="shared" si="89"/>
        <v>0.57999999999999996</v>
      </c>
      <c r="AR249" s="11">
        <f>+SUM(AE249:AH249)/V249</f>
        <v>0.57999999999999996</v>
      </c>
      <c r="AS249" s="100">
        <f t="shared" si="90"/>
        <v>0.57999999999999996</v>
      </c>
      <c r="AT249" s="25">
        <v>500000000</v>
      </c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20"/>
      <c r="BH249" s="48">
        <f t="shared" si="91"/>
        <v>500000000</v>
      </c>
      <c r="BI249" s="23">
        <v>300597000</v>
      </c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20"/>
      <c r="BW249" s="53">
        <f t="shared" si="92"/>
        <v>300597000</v>
      </c>
      <c r="BX249" s="54">
        <v>300597000</v>
      </c>
      <c r="BY249" s="55">
        <v>300597000</v>
      </c>
      <c r="BZ249" s="62">
        <f t="shared" si="93"/>
        <v>0.60119400000000001</v>
      </c>
      <c r="CA249" s="63">
        <f t="shared" si="94"/>
        <v>0.60119400000000001</v>
      </c>
      <c r="CB249" s="64">
        <f t="shared" si="95"/>
        <v>0.60119400000000001</v>
      </c>
      <c r="CC249" s="23">
        <f>'[16]Plan de Acción-metas'!R26</f>
        <v>300000000</v>
      </c>
      <c r="CD249" s="7">
        <f>'[16]Plan de Acción-metas'!S26</f>
        <v>0</v>
      </c>
      <c r="CE249" s="7">
        <f>'[16]Plan de Acción-metas'!T26</f>
        <v>0</v>
      </c>
      <c r="CF249" s="7">
        <f>'[16]Plan de Acción-metas'!U26</f>
        <v>0</v>
      </c>
      <c r="CG249" s="7">
        <f>'[16]Plan de Acción-metas'!V26</f>
        <v>0</v>
      </c>
      <c r="CH249" s="7">
        <f>'[16]Plan de Acción-metas'!W26</f>
        <v>0</v>
      </c>
      <c r="CI249" s="7">
        <f>'[16]Plan de Acción-metas'!X26</f>
        <v>0</v>
      </c>
      <c r="CJ249" s="7">
        <f>'[16]Plan de Acción-metas'!Y26</f>
        <v>0</v>
      </c>
      <c r="CK249" s="7">
        <f>'[16]Plan de Acción-metas'!Z26</f>
        <v>0</v>
      </c>
      <c r="CL249" s="7">
        <f>'[16]Plan de Acción-metas'!AA26</f>
        <v>0</v>
      </c>
      <c r="CM249" s="7">
        <f>'[16]Plan de Acción-metas'!AB26</f>
        <v>0</v>
      </c>
      <c r="CN249" s="7">
        <f>'[16]Plan de Acción-metas'!AC26</f>
        <v>0</v>
      </c>
      <c r="CO249" s="7">
        <f>'[16]Plan de Acción-metas'!AD26</f>
        <v>0</v>
      </c>
      <c r="CP249" s="20">
        <f>'[16]Plan de Acción-metas'!AE26</f>
        <v>105420000</v>
      </c>
      <c r="CQ249" s="48">
        <f t="shared" si="96"/>
        <v>405420000</v>
      </c>
      <c r="CR249" s="23">
        <f>'[16]Plan de Acción-metas'!AG26</f>
        <v>299447939.44</v>
      </c>
      <c r="CS249" s="7">
        <f>'[16]Plan de Acción-metas'!AH26</f>
        <v>0</v>
      </c>
      <c r="CT249" s="7">
        <f>'[16]Plan de Acción-metas'!AI26</f>
        <v>0</v>
      </c>
      <c r="CU249" s="7">
        <f>'[16]Plan de Acción-metas'!AJ26</f>
        <v>0</v>
      </c>
      <c r="CV249" s="7">
        <f>'[16]Plan de Acción-metas'!AK26</f>
        <v>0</v>
      </c>
      <c r="CW249" s="7">
        <f>'[16]Plan de Acción-metas'!AL26</f>
        <v>0</v>
      </c>
      <c r="CX249" s="7">
        <f>'[16]Plan de Acción-metas'!AM26</f>
        <v>0</v>
      </c>
      <c r="CY249" s="7">
        <f>'[16]Plan de Acción-metas'!AN26</f>
        <v>0</v>
      </c>
      <c r="CZ249" s="7">
        <f>'[16]Plan de Acción-metas'!AO26</f>
        <v>0</v>
      </c>
      <c r="DA249" s="7">
        <f>'[16]Plan de Acción-metas'!AP26</f>
        <v>0</v>
      </c>
      <c r="DB249" s="7">
        <f>'[16]Plan de Acción-metas'!AQ26</f>
        <v>0</v>
      </c>
      <c r="DC249" s="7">
        <f>'[16]Plan de Acción-metas'!AR26</f>
        <v>0</v>
      </c>
      <c r="DD249" s="7">
        <f>'[16]Plan de Acción-metas'!AS26</f>
        <v>0</v>
      </c>
      <c r="DE249" s="20">
        <f>'[16]Plan de Acción-metas'!AT26</f>
        <v>105420000</v>
      </c>
      <c r="DF249" s="53">
        <f t="shared" si="97"/>
        <v>404867939.44</v>
      </c>
      <c r="DG249" s="54">
        <f>'[16]Plan de Acción-metas'!AV26</f>
        <v>404867939.44</v>
      </c>
      <c r="DH249" s="68">
        <f>'[16]Plan de Acción-metas'!AW26</f>
        <v>404867939.44</v>
      </c>
      <c r="DI249" s="69">
        <f t="shared" si="98"/>
        <v>0.9986382996398796</v>
      </c>
      <c r="DJ249" s="63">
        <f t="shared" si="99"/>
        <v>0.9986382996398796</v>
      </c>
      <c r="DK249" s="64">
        <f t="shared" si="100"/>
        <v>0.9986382996398796</v>
      </c>
      <c r="DL249" s="25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8"/>
      <c r="ES249" s="8"/>
      <c r="ET249" s="8"/>
      <c r="EU249" s="9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8"/>
      <c r="GB249" s="8"/>
      <c r="GC249" s="8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/>
      <c r="GS249" s="7"/>
      <c r="GT249" s="7"/>
      <c r="GU249" s="7"/>
      <c r="GV249" s="7"/>
      <c r="GW249" s="7"/>
      <c r="GX249" s="7"/>
      <c r="GY249" s="7"/>
      <c r="GZ249" s="7"/>
      <c r="HA249" s="7"/>
      <c r="HB249" s="7"/>
      <c r="HC249" s="7"/>
      <c r="HD249" s="7"/>
      <c r="HE249" s="7"/>
      <c r="HF249" s="7"/>
      <c r="HG249" s="7"/>
      <c r="HH249" s="7"/>
      <c r="HI249" s="7"/>
      <c r="HJ249" s="8"/>
      <c r="HK249" s="8"/>
      <c r="HL249" s="70"/>
      <c r="HM249" s="72" t="str">
        <f>'[1]Plan Indicativo'!BL249</f>
        <v>Secretaría Administrativa</v>
      </c>
    </row>
    <row r="250" spans="1:221" ht="45">
      <c r="A250" s="18">
        <f>'[1]Plan Indicativo'!A250</f>
        <v>242</v>
      </c>
      <c r="B250" s="4" t="str">
        <f>'[1]Plan Indicativo'!B250</f>
        <v>LE-4</v>
      </c>
      <c r="C250" s="5" t="str">
        <f>'[1]Plan Indicativo'!C250</f>
        <v>Territorio seguro que genera valor</v>
      </c>
      <c r="D250" s="5" t="str">
        <f>'[1]Plan Indicativo'!D250</f>
        <v>Gobierno territorial</v>
      </c>
      <c r="E250" s="4">
        <f>'[1]Plan Indicativo'!E250</f>
        <v>45</v>
      </c>
      <c r="F250" s="6" t="str">
        <f>'[1]Plan Indicativo'!F250</f>
        <v>Mejorar el Índice de desempeño Institucional en 95 puntos</v>
      </c>
      <c r="G250" s="6" t="str">
        <f>'[1]Plan Indicativo'!G250</f>
        <v>Mejorar el Índice de desempeño Institucional en 95 puntos</v>
      </c>
      <c r="H250" s="4" t="str">
        <f>'[1]Plan Indicativo'!H250</f>
        <v>300010001</v>
      </c>
      <c r="I250" s="6" t="str">
        <f>'[1]Plan Indicativo'!I250</f>
        <v>Indice de Desempeño institucional IDI</v>
      </c>
      <c r="J250" s="4">
        <f>'[1]Plan Indicativo'!J250</f>
        <v>93.6</v>
      </c>
      <c r="K250" s="4">
        <f>'[1]Plan Indicativo'!K250</f>
        <v>95</v>
      </c>
      <c r="L250" s="4" t="str">
        <f>'[1]Plan Indicativo'!L250</f>
        <v>4599</v>
      </c>
      <c r="M250" s="5" t="str">
        <f>'[1]Plan Indicativo'!M250</f>
        <v>Fortalecimiento a la gestión y dirección de la administración pública territorial (4599)</v>
      </c>
      <c r="N250" s="4" t="str">
        <f>'[1]Plan Indicativo'!N250</f>
        <v>4599034</v>
      </c>
      <c r="O250" s="6" t="str">
        <f>'[1]Plan Indicativo'!O250</f>
        <v>Dotar una Sede con mobiliario y demás elementos requeridos para apoyar la prestación de los servicios del IMCT</v>
      </c>
      <c r="P250" s="4">
        <f>'[1]Plan Indicativo'!P250</f>
        <v>459903400</v>
      </c>
      <c r="Q250" s="6" t="str">
        <f>'[1]Plan Indicativo'!Q250</f>
        <v>Sedes dotadas
  (459903400)</v>
      </c>
      <c r="R250" s="4" t="str">
        <f>'[1]Plan Indicativo'!AC250</f>
        <v>No Acumulativa</v>
      </c>
      <c r="S250" s="4">
        <f>'[1]Plan Indicativo'!AD250</f>
        <v>16</v>
      </c>
      <c r="T250" s="7">
        <f>'[1]Plan Indicativo'!R250</f>
        <v>1</v>
      </c>
      <c r="U250" s="4" t="str">
        <f>'[1]Plan Indicativo'!S250</f>
        <v>Número</v>
      </c>
      <c r="V250" s="20">
        <f>'[1]Plan Indicativo'!T250</f>
        <v>1</v>
      </c>
      <c r="W250" s="116">
        <f>'[1]Plan Indicativo'!U250</f>
        <v>1</v>
      </c>
      <c r="X250" s="158">
        <f>'[1]Plan Indicativo'!V250</f>
        <v>0.25</v>
      </c>
      <c r="Y250" s="189">
        <f>'[1]Plan Indicativo'!W250</f>
        <v>1</v>
      </c>
      <c r="Z250" s="158">
        <f>'[1]Plan Indicativo'!X250</f>
        <v>0.25</v>
      </c>
      <c r="AA250" s="113">
        <f>'[1]Plan Indicativo'!Y250</f>
        <v>1</v>
      </c>
      <c r="AB250" s="158">
        <f>'[1]Plan Indicativo'!Z250</f>
        <v>0.25</v>
      </c>
      <c r="AC250" s="113">
        <f>'[1]Plan Indicativo'!AA250</f>
        <v>1</v>
      </c>
      <c r="AD250" s="24">
        <f>'[1]Plan Indicativo'!AB250</f>
        <v>0.25</v>
      </c>
      <c r="AE250" s="116">
        <v>0</v>
      </c>
      <c r="AF250" s="113">
        <f>'[8]Plan de Acción-metas'!$O$24</f>
        <v>1</v>
      </c>
      <c r="AG250" s="113"/>
      <c r="AH250" s="259"/>
      <c r="AI250" s="11">
        <f t="shared" si="104"/>
        <v>0</v>
      </c>
      <c r="AJ250" s="99">
        <f t="shared" si="82"/>
        <v>0</v>
      </c>
      <c r="AK250" s="11">
        <f t="shared" si="86"/>
        <v>1</v>
      </c>
      <c r="AL250" s="75">
        <f t="shared" si="83"/>
        <v>1</v>
      </c>
      <c r="AM250" s="11">
        <f t="shared" si="87"/>
        <v>0</v>
      </c>
      <c r="AN250" s="75">
        <f t="shared" si="84"/>
        <v>0</v>
      </c>
      <c r="AO250" s="11">
        <f t="shared" si="88"/>
        <v>0</v>
      </c>
      <c r="AP250" s="75">
        <f t="shared" si="85"/>
        <v>0</v>
      </c>
      <c r="AQ250" s="12">
        <f t="shared" si="89"/>
        <v>0.25</v>
      </c>
      <c r="AR250" s="11">
        <f>+AVERAGE(AJ250,AL250,AN250,AP250)</f>
        <v>0.25</v>
      </c>
      <c r="AS250" s="100">
        <f t="shared" si="90"/>
        <v>0.25</v>
      </c>
      <c r="AT250" s="25">
        <v>20000000</v>
      </c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20"/>
      <c r="BH250" s="48">
        <f t="shared" si="91"/>
        <v>20000000</v>
      </c>
      <c r="BI250" s="23">
        <v>4500000</v>
      </c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20"/>
      <c r="BW250" s="53">
        <f t="shared" si="92"/>
        <v>4500000</v>
      </c>
      <c r="BX250" s="54">
        <v>4500000</v>
      </c>
      <c r="BY250" s="55">
        <v>4500000</v>
      </c>
      <c r="BZ250" s="62">
        <f t="shared" si="93"/>
        <v>0.22500000000000001</v>
      </c>
      <c r="CA250" s="63">
        <f t="shared" si="94"/>
        <v>0.22500000000000001</v>
      </c>
      <c r="CB250" s="64">
        <f t="shared" si="95"/>
        <v>0.22500000000000001</v>
      </c>
      <c r="CC250" s="23">
        <f>'[8]Plan de Acción-metas'!R24</f>
        <v>135231430</v>
      </c>
      <c r="CD250" s="7">
        <f>'[8]Plan de Acción-metas'!S24</f>
        <v>0</v>
      </c>
      <c r="CE250" s="7">
        <f>'[8]Plan de Acción-metas'!T24</f>
        <v>0</v>
      </c>
      <c r="CF250" s="7">
        <f>'[8]Plan de Acción-metas'!U24</f>
        <v>0</v>
      </c>
      <c r="CG250" s="7">
        <f>'[8]Plan de Acción-metas'!V24</f>
        <v>0</v>
      </c>
      <c r="CH250" s="7">
        <f>'[8]Plan de Acción-metas'!W24</f>
        <v>0</v>
      </c>
      <c r="CI250" s="7">
        <f>'[8]Plan de Acción-metas'!X24</f>
        <v>0</v>
      </c>
      <c r="CJ250" s="7">
        <f>'[8]Plan de Acción-metas'!Y24</f>
        <v>0</v>
      </c>
      <c r="CK250" s="7">
        <f>'[8]Plan de Acción-metas'!Z24</f>
        <v>0</v>
      </c>
      <c r="CL250" s="7">
        <f>'[8]Plan de Acción-metas'!AA24</f>
        <v>0</v>
      </c>
      <c r="CM250" s="7">
        <f>'[8]Plan de Acción-metas'!AB24</f>
        <v>0</v>
      </c>
      <c r="CN250" s="7">
        <f>'[8]Plan de Acción-metas'!AC24</f>
        <v>0</v>
      </c>
      <c r="CO250" s="7">
        <f>'[8]Plan de Acción-metas'!AD24</f>
        <v>0</v>
      </c>
      <c r="CP250" s="20">
        <f>'[8]Plan de Acción-metas'!AE24</f>
        <v>0</v>
      </c>
      <c r="CQ250" s="48">
        <f t="shared" si="96"/>
        <v>135231430</v>
      </c>
      <c r="CR250" s="23">
        <f>'[8]Plan de Acción-metas'!AG24</f>
        <v>135231430</v>
      </c>
      <c r="CS250" s="7">
        <f>'[8]Plan de Acción-metas'!AH24</f>
        <v>0</v>
      </c>
      <c r="CT250" s="7">
        <f>'[8]Plan de Acción-metas'!AI24</f>
        <v>0</v>
      </c>
      <c r="CU250" s="7">
        <f>'[8]Plan de Acción-metas'!AJ24</f>
        <v>0</v>
      </c>
      <c r="CV250" s="7">
        <f>'[8]Plan de Acción-metas'!AK24</f>
        <v>0</v>
      </c>
      <c r="CW250" s="7">
        <f>'[8]Plan de Acción-metas'!AL24</f>
        <v>0</v>
      </c>
      <c r="CX250" s="7">
        <f>'[8]Plan de Acción-metas'!AM24</f>
        <v>0</v>
      </c>
      <c r="CY250" s="7">
        <f>'[8]Plan de Acción-metas'!AN24</f>
        <v>0</v>
      </c>
      <c r="CZ250" s="7">
        <f>'[8]Plan de Acción-metas'!AO24</f>
        <v>0</v>
      </c>
      <c r="DA250" s="7">
        <f>'[8]Plan de Acción-metas'!AP24</f>
        <v>0</v>
      </c>
      <c r="DB250" s="7">
        <f>'[8]Plan de Acción-metas'!AQ24</f>
        <v>0</v>
      </c>
      <c r="DC250" s="7">
        <f>'[8]Plan de Acción-metas'!AR24</f>
        <v>0</v>
      </c>
      <c r="DD250" s="7">
        <f>'[8]Plan de Acción-metas'!AS24</f>
        <v>0</v>
      </c>
      <c r="DE250" s="20">
        <f>'[8]Plan de Acción-metas'!AT24</f>
        <v>0</v>
      </c>
      <c r="DF250" s="53">
        <f t="shared" si="97"/>
        <v>135231430</v>
      </c>
      <c r="DG250" s="54">
        <f>'[8]Plan de Acción-metas'!AV24</f>
        <v>135231430</v>
      </c>
      <c r="DH250" s="68">
        <f>'[8]Plan de Acción-metas'!AW24</f>
        <v>12000000</v>
      </c>
      <c r="DI250" s="69">
        <f t="shared" si="98"/>
        <v>1</v>
      </c>
      <c r="DJ250" s="63">
        <f t="shared" si="99"/>
        <v>1</v>
      </c>
      <c r="DK250" s="64">
        <f t="shared" si="100"/>
        <v>8.8736767776544254E-2</v>
      </c>
      <c r="DL250" s="25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8"/>
      <c r="ES250" s="8"/>
      <c r="ET250" s="8"/>
      <c r="EU250" s="9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8"/>
      <c r="GB250" s="8"/>
      <c r="GC250" s="8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8"/>
      <c r="HK250" s="8"/>
      <c r="HL250" s="70"/>
      <c r="HM250" s="72" t="str">
        <f>'[1]Plan Indicativo'!BL250</f>
        <v>IMCT</v>
      </c>
    </row>
    <row r="251" spans="1:221" ht="45">
      <c r="A251" s="18">
        <f>'[1]Plan Indicativo'!A251</f>
        <v>243</v>
      </c>
      <c r="B251" s="4" t="str">
        <f>'[1]Plan Indicativo'!B251</f>
        <v>LE-4</v>
      </c>
      <c r="C251" s="5" t="str">
        <f>'[1]Plan Indicativo'!C251</f>
        <v>Territorio seguro que genera valor</v>
      </c>
      <c r="D251" s="5" t="str">
        <f>'[1]Plan Indicativo'!D251</f>
        <v>Gobierno territorial</v>
      </c>
      <c r="E251" s="4">
        <f>'[1]Plan Indicativo'!E251</f>
        <v>45</v>
      </c>
      <c r="F251" s="6" t="str">
        <f>'[1]Plan Indicativo'!F251</f>
        <v>Mejorar el Índice de desempeño Institucional en 95 puntos</v>
      </c>
      <c r="G251" s="6" t="str">
        <f>'[1]Plan Indicativo'!G251</f>
        <v>Mejorar el Índice de desempeño Institucional en 95 puntos</v>
      </c>
      <c r="H251" s="4" t="str">
        <f>'[1]Plan Indicativo'!H251</f>
        <v>300010001</v>
      </c>
      <c r="I251" s="6" t="str">
        <f>'[1]Plan Indicativo'!I251</f>
        <v>Indice de Desempeño institucional IDI</v>
      </c>
      <c r="J251" s="4">
        <f>'[1]Plan Indicativo'!J251</f>
        <v>93.6</v>
      </c>
      <c r="K251" s="4">
        <f>'[1]Plan Indicativo'!K251</f>
        <v>95</v>
      </c>
      <c r="L251" s="4" t="str">
        <f>'[1]Plan Indicativo'!L251</f>
        <v>4599</v>
      </c>
      <c r="M251" s="5" t="str">
        <f>'[1]Plan Indicativo'!M251</f>
        <v>Fortalecimiento a la gestión y dirección de la administración pública territorial (4599)</v>
      </c>
      <c r="N251" s="4" t="str">
        <f>'[1]Plan Indicativo'!N251</f>
        <v>4599017</v>
      </c>
      <c r="O251" s="6" t="str">
        <f>'[1]Plan Indicativo'!O251</f>
        <v>Implementar una (01) estrategias para el sistema de Gestión documental de la administración municipal</v>
      </c>
      <c r="P251" s="4">
        <f>'[1]Plan Indicativo'!P251</f>
        <v>459901700</v>
      </c>
      <c r="Q251" s="6" t="str">
        <f>'[1]Plan Indicativo'!Q251</f>
        <v>Sistema de gestión documental implementado (459901700). </v>
      </c>
      <c r="R251" s="4" t="str">
        <f>'[1]Plan Indicativo'!AC251</f>
        <v>No Acumulativa</v>
      </c>
      <c r="S251" s="4">
        <f>'[1]Plan Indicativo'!AD251</f>
        <v>10.11</v>
      </c>
      <c r="T251" s="7" t="str">
        <f>'[1]Plan Indicativo'!R251</f>
        <v>1 </v>
      </c>
      <c r="U251" s="4" t="str">
        <f>'[1]Plan Indicativo'!S251</f>
        <v>Número</v>
      </c>
      <c r="V251" s="20">
        <f>'[1]Plan Indicativo'!T251</f>
        <v>1</v>
      </c>
      <c r="W251" s="116">
        <f>'[1]Plan Indicativo'!U251</f>
        <v>1</v>
      </c>
      <c r="X251" s="158">
        <f>'[1]Plan Indicativo'!V251</f>
        <v>0.25</v>
      </c>
      <c r="Y251" s="189">
        <f>'[1]Plan Indicativo'!W251</f>
        <v>1</v>
      </c>
      <c r="Z251" s="158">
        <f>'[1]Plan Indicativo'!X251</f>
        <v>0.25</v>
      </c>
      <c r="AA251" s="113">
        <f>'[1]Plan Indicativo'!Y251</f>
        <v>1</v>
      </c>
      <c r="AB251" s="158">
        <f>'[1]Plan Indicativo'!Z251</f>
        <v>0.25</v>
      </c>
      <c r="AC251" s="113">
        <f>'[1]Plan Indicativo'!AA251</f>
        <v>1</v>
      </c>
      <c r="AD251" s="24">
        <f>'[1]Plan Indicativo'!AB251</f>
        <v>0.25</v>
      </c>
      <c r="AE251" s="116">
        <v>1</v>
      </c>
      <c r="AF251" s="263">
        <f>'[16]Plan de Acción-metas'!O27</f>
        <v>0.5</v>
      </c>
      <c r="AG251" s="113"/>
      <c r="AH251" s="259"/>
      <c r="AI251" s="11">
        <f t="shared" si="104"/>
        <v>1</v>
      </c>
      <c r="AJ251" s="99">
        <f t="shared" si="82"/>
        <v>1</v>
      </c>
      <c r="AK251" s="11">
        <f t="shared" si="86"/>
        <v>0.5</v>
      </c>
      <c r="AL251" s="75">
        <f t="shared" si="83"/>
        <v>0.5</v>
      </c>
      <c r="AM251" s="11">
        <f t="shared" si="87"/>
        <v>0</v>
      </c>
      <c r="AN251" s="75">
        <f t="shared" si="84"/>
        <v>0</v>
      </c>
      <c r="AO251" s="11">
        <f t="shared" si="88"/>
        <v>0</v>
      </c>
      <c r="AP251" s="75">
        <f t="shared" si="85"/>
        <v>0</v>
      </c>
      <c r="AQ251" s="12">
        <f t="shared" si="89"/>
        <v>0.375</v>
      </c>
      <c r="AR251" s="11">
        <f>+AVERAGE(AJ251,AL251,AN251,AP251)</f>
        <v>0.375</v>
      </c>
      <c r="AS251" s="100">
        <f t="shared" si="90"/>
        <v>0.375</v>
      </c>
      <c r="AT251" s="25">
        <v>400000000</v>
      </c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20"/>
      <c r="BH251" s="48">
        <f t="shared" si="91"/>
        <v>400000000</v>
      </c>
      <c r="BI251" s="23">
        <v>252209926.19</v>
      </c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20"/>
      <c r="BW251" s="53">
        <f t="shared" si="92"/>
        <v>252209926.19</v>
      </c>
      <c r="BX251" s="54">
        <v>252209926.19</v>
      </c>
      <c r="BY251" s="55">
        <v>252209926.19</v>
      </c>
      <c r="BZ251" s="62">
        <f t="shared" si="93"/>
        <v>0.63052481547499994</v>
      </c>
      <c r="CA251" s="63">
        <f t="shared" si="94"/>
        <v>0.63052481547499994</v>
      </c>
      <c r="CB251" s="64">
        <f t="shared" si="95"/>
        <v>0.63052481547499994</v>
      </c>
      <c r="CC251" s="23">
        <f>'[16]Plan de Acción-metas'!R27</f>
        <v>300000000</v>
      </c>
      <c r="CD251" s="7">
        <f>'[16]Plan de Acción-metas'!S27</f>
        <v>0</v>
      </c>
      <c r="CE251" s="7">
        <f>'[16]Plan de Acción-metas'!T27</f>
        <v>0</v>
      </c>
      <c r="CF251" s="7">
        <f>'[16]Plan de Acción-metas'!U27</f>
        <v>0</v>
      </c>
      <c r="CG251" s="7">
        <f>'[16]Plan de Acción-metas'!V27</f>
        <v>0</v>
      </c>
      <c r="CH251" s="7">
        <f>'[16]Plan de Acción-metas'!W27</f>
        <v>0</v>
      </c>
      <c r="CI251" s="7">
        <f>'[16]Plan de Acción-metas'!X27</f>
        <v>0</v>
      </c>
      <c r="CJ251" s="7">
        <f>'[16]Plan de Acción-metas'!Y27</f>
        <v>0</v>
      </c>
      <c r="CK251" s="7">
        <f>'[16]Plan de Acción-metas'!Z27</f>
        <v>0</v>
      </c>
      <c r="CL251" s="7">
        <f>'[16]Plan de Acción-metas'!AA27</f>
        <v>0</v>
      </c>
      <c r="CM251" s="7">
        <f>'[16]Plan de Acción-metas'!AB27</f>
        <v>0</v>
      </c>
      <c r="CN251" s="7">
        <f>'[16]Plan de Acción-metas'!AC27</f>
        <v>0</v>
      </c>
      <c r="CO251" s="7">
        <f>'[16]Plan de Acción-metas'!AD27</f>
        <v>1500000000</v>
      </c>
      <c r="CP251" s="20">
        <f>'[16]Plan de Acción-metas'!AE27</f>
        <v>443100000</v>
      </c>
      <c r="CQ251" s="48">
        <f t="shared" si="96"/>
        <v>2243100000</v>
      </c>
      <c r="CR251" s="23">
        <f>'[16]Plan de Acción-metas'!AG27</f>
        <v>245160000</v>
      </c>
      <c r="CS251" s="7">
        <f>'[16]Plan de Acción-metas'!AH27</f>
        <v>0</v>
      </c>
      <c r="CT251" s="7">
        <f>'[16]Plan de Acción-metas'!AI27</f>
        <v>0</v>
      </c>
      <c r="CU251" s="7">
        <f>'[16]Plan de Acción-metas'!AJ27</f>
        <v>0</v>
      </c>
      <c r="CV251" s="7">
        <f>'[16]Plan de Acción-metas'!AK27</f>
        <v>0</v>
      </c>
      <c r="CW251" s="7">
        <f>'[16]Plan de Acción-metas'!AL27</f>
        <v>0</v>
      </c>
      <c r="CX251" s="7">
        <f>'[16]Plan de Acción-metas'!AM27</f>
        <v>0</v>
      </c>
      <c r="CY251" s="7">
        <f>'[16]Plan de Acción-metas'!AN27</f>
        <v>0</v>
      </c>
      <c r="CZ251" s="7">
        <f>'[16]Plan de Acción-metas'!AO27</f>
        <v>0</v>
      </c>
      <c r="DA251" s="7">
        <f>'[16]Plan de Acción-metas'!AP27</f>
        <v>0</v>
      </c>
      <c r="DB251" s="7">
        <f>'[16]Plan de Acción-metas'!AQ27</f>
        <v>0</v>
      </c>
      <c r="DC251" s="7">
        <f>'[16]Plan de Acción-metas'!AR27</f>
        <v>0</v>
      </c>
      <c r="DD251" s="7">
        <f>'[16]Plan de Acción-metas'!AS27</f>
        <v>0</v>
      </c>
      <c r="DE251" s="20">
        <f>'[16]Plan de Acción-metas'!AT27</f>
        <v>304260000</v>
      </c>
      <c r="DF251" s="53">
        <f t="shared" si="97"/>
        <v>549420000</v>
      </c>
      <c r="DG251" s="54">
        <f>'[16]Plan de Acción-metas'!AV27</f>
        <v>549420000</v>
      </c>
      <c r="DH251" s="68">
        <f>'[16]Plan de Acción-metas'!AW27</f>
        <v>545686666.66999996</v>
      </c>
      <c r="DI251" s="69">
        <f t="shared" si="98"/>
        <v>0.24493780928179751</v>
      </c>
      <c r="DJ251" s="63">
        <f t="shared" si="99"/>
        <v>0.24493780928179751</v>
      </c>
      <c r="DK251" s="64">
        <f t="shared" si="100"/>
        <v>0.24327344597655029</v>
      </c>
      <c r="DL251" s="25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8"/>
      <c r="ES251" s="8"/>
      <c r="ET251" s="8"/>
      <c r="EU251" s="9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8"/>
      <c r="GB251" s="8"/>
      <c r="GC251" s="8"/>
      <c r="GD251" s="7"/>
      <c r="GE251" s="7"/>
      <c r="GF251" s="7"/>
      <c r="GG251" s="7"/>
      <c r="GH251" s="7"/>
      <c r="GI251" s="7"/>
      <c r="GJ251" s="7"/>
      <c r="GK251" s="7"/>
      <c r="GL251" s="7"/>
      <c r="GM251" s="7"/>
      <c r="GN251" s="7"/>
      <c r="GO251" s="7"/>
      <c r="GP251" s="7"/>
      <c r="GQ251" s="7"/>
      <c r="GR251" s="7"/>
      <c r="GS251" s="7"/>
      <c r="GT251" s="7"/>
      <c r="GU251" s="7"/>
      <c r="GV251" s="7"/>
      <c r="GW251" s="7"/>
      <c r="GX251" s="7"/>
      <c r="GY251" s="7"/>
      <c r="GZ251" s="7"/>
      <c r="HA251" s="7"/>
      <c r="HB251" s="7"/>
      <c r="HC251" s="7"/>
      <c r="HD251" s="7"/>
      <c r="HE251" s="7"/>
      <c r="HF251" s="7"/>
      <c r="HG251" s="7"/>
      <c r="HH251" s="7"/>
      <c r="HI251" s="7"/>
      <c r="HJ251" s="8"/>
      <c r="HK251" s="8"/>
      <c r="HL251" s="70"/>
      <c r="HM251" s="72" t="str">
        <f>'[1]Plan Indicativo'!BL251</f>
        <v>Secretaría Administrativa</v>
      </c>
    </row>
    <row r="252" spans="1:221" ht="60">
      <c r="A252" s="18">
        <f>'[1]Plan Indicativo'!A252</f>
        <v>244</v>
      </c>
      <c r="B252" s="4" t="str">
        <f>'[1]Plan Indicativo'!B252</f>
        <v>LE-4</v>
      </c>
      <c r="C252" s="5" t="str">
        <f>'[1]Plan Indicativo'!C252</f>
        <v>Territorio seguro que genera valor</v>
      </c>
      <c r="D252" s="5" t="str">
        <f>'[1]Plan Indicativo'!D252</f>
        <v>Gobierno territorial</v>
      </c>
      <c r="E252" s="4">
        <f>'[1]Plan Indicativo'!E252</f>
        <v>45</v>
      </c>
      <c r="F252" s="6" t="str">
        <f>'[1]Plan Indicativo'!F252</f>
        <v>Mejorar el Índice de desempeño Institucional en 95 puntos</v>
      </c>
      <c r="G252" s="6" t="str">
        <f>'[1]Plan Indicativo'!G252</f>
        <v>Mejorar el Índice de desempeño Institucional en 95 puntos</v>
      </c>
      <c r="H252" s="4" t="str">
        <f>'[1]Plan Indicativo'!H252</f>
        <v>300010001</v>
      </c>
      <c r="I252" s="6" t="str">
        <f>'[1]Plan Indicativo'!I252</f>
        <v>Indice de Desempeño institucional IDI</v>
      </c>
      <c r="J252" s="4">
        <f>'[1]Plan Indicativo'!J252</f>
        <v>93.6</v>
      </c>
      <c r="K252" s="4">
        <f>'[1]Plan Indicativo'!K252</f>
        <v>95</v>
      </c>
      <c r="L252" s="4" t="str">
        <f>'[1]Plan Indicativo'!L252</f>
        <v>4599</v>
      </c>
      <c r="M252" s="5" t="str">
        <f>'[1]Plan Indicativo'!M252</f>
        <v>Fortalecimiento a la gestión y dirección de la administración pública territorial (4599)</v>
      </c>
      <c r="N252" s="4" t="str">
        <f>'[1]Plan Indicativo'!N252</f>
        <v>4599020</v>
      </c>
      <c r="O252" s="6" t="str">
        <f>'[1]Plan Indicativo'!O252</f>
        <v>Realizar un (01) documento metodológico para la actualización de la caracterización de los vendedores informales del municipio de Bucaramanga</v>
      </c>
      <c r="P252" s="4">
        <f>'[1]Plan Indicativo'!P252</f>
        <v>459902000</v>
      </c>
      <c r="Q252" s="6" t="str">
        <f>'[1]Plan Indicativo'!Q252</f>
        <v>Documentos metodológicos realizados (459902000). </v>
      </c>
      <c r="R252" s="4" t="str">
        <f>'[1]Plan Indicativo'!AC252</f>
        <v>Acumulativa</v>
      </c>
      <c r="S252" s="4">
        <f>'[1]Plan Indicativo'!AD252</f>
        <v>10.11</v>
      </c>
      <c r="T252" s="7" t="str">
        <f>'[1]Plan Indicativo'!R252</f>
        <v>1 </v>
      </c>
      <c r="U252" s="4" t="str">
        <f>'[1]Plan Indicativo'!S252</f>
        <v>Número</v>
      </c>
      <c r="V252" s="20">
        <f>'[1]Plan Indicativo'!T252</f>
        <v>1</v>
      </c>
      <c r="W252" s="260">
        <f>'[1]Plan Indicativo'!U252</f>
        <v>0.32</v>
      </c>
      <c r="X252" s="158">
        <f>'[1]Plan Indicativo'!V252</f>
        <v>0.32</v>
      </c>
      <c r="Y252" s="189">
        <f>'[1]Plan Indicativo'!W252</f>
        <v>0.19</v>
      </c>
      <c r="Z252" s="158">
        <f>'[1]Plan Indicativo'!X252</f>
        <v>0.19</v>
      </c>
      <c r="AA252" s="113">
        <f>'[1]Plan Indicativo'!Y252</f>
        <v>0.23</v>
      </c>
      <c r="AB252" s="158">
        <f>'[1]Plan Indicativo'!Z252</f>
        <v>0.23</v>
      </c>
      <c r="AC252" s="113">
        <f>'[1]Plan Indicativo'!AA252</f>
        <v>0.26</v>
      </c>
      <c r="AD252" s="24">
        <f>'[1]Plan Indicativo'!AB252</f>
        <v>0.26</v>
      </c>
      <c r="AE252" s="260">
        <v>0.3</v>
      </c>
      <c r="AF252" s="261">
        <f>'[16]Plan de Acción-metas'!O28</f>
        <v>0.19</v>
      </c>
      <c r="AG252" s="261"/>
      <c r="AH252" s="262"/>
      <c r="AI252" s="11">
        <f t="shared" si="104"/>
        <v>0.9375</v>
      </c>
      <c r="AJ252" s="99">
        <f t="shared" si="82"/>
        <v>0.9375</v>
      </c>
      <c r="AK252" s="11">
        <f t="shared" si="86"/>
        <v>1</v>
      </c>
      <c r="AL252" s="75">
        <f t="shared" si="83"/>
        <v>1</v>
      </c>
      <c r="AM252" s="11">
        <f t="shared" si="87"/>
        <v>0</v>
      </c>
      <c r="AN252" s="75">
        <f t="shared" si="84"/>
        <v>0</v>
      </c>
      <c r="AO252" s="11">
        <f t="shared" si="88"/>
        <v>0</v>
      </c>
      <c r="AP252" s="75">
        <f t="shared" si="85"/>
        <v>0</v>
      </c>
      <c r="AQ252" s="12">
        <f t="shared" si="89"/>
        <v>0.49</v>
      </c>
      <c r="AR252" s="11">
        <f>+SUM(AE252:AH252)/V252</f>
        <v>0.49</v>
      </c>
      <c r="AS252" s="100">
        <f t="shared" si="90"/>
        <v>0.49</v>
      </c>
      <c r="AT252" s="25">
        <v>500000000</v>
      </c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20"/>
      <c r="BH252" s="48">
        <f t="shared" si="91"/>
        <v>500000000</v>
      </c>
      <c r="BI252" s="23">
        <v>449970535.79000002</v>
      </c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20"/>
      <c r="BW252" s="53">
        <f t="shared" si="92"/>
        <v>449970535.79000002</v>
      </c>
      <c r="BX252" s="54">
        <v>449970535.79000002</v>
      </c>
      <c r="BY252" s="55">
        <v>449970535.79000002</v>
      </c>
      <c r="BZ252" s="62">
        <f t="shared" si="93"/>
        <v>0.89994107158000003</v>
      </c>
      <c r="CA252" s="63">
        <f t="shared" si="94"/>
        <v>0.89994107158000003</v>
      </c>
      <c r="CB252" s="64">
        <f t="shared" si="95"/>
        <v>0.89994107158000003</v>
      </c>
      <c r="CC252" s="23">
        <f>'[16]Plan de Acción-metas'!R28</f>
        <v>300000000</v>
      </c>
      <c r="CD252" s="7">
        <f>'[16]Plan de Acción-metas'!S28</f>
        <v>0</v>
      </c>
      <c r="CE252" s="7">
        <f>'[16]Plan de Acción-metas'!T28</f>
        <v>0</v>
      </c>
      <c r="CF252" s="7">
        <f>'[16]Plan de Acción-metas'!U28</f>
        <v>0</v>
      </c>
      <c r="CG252" s="7">
        <f>'[16]Plan de Acción-metas'!V28</f>
        <v>0</v>
      </c>
      <c r="CH252" s="7">
        <f>'[16]Plan de Acción-metas'!W28</f>
        <v>0</v>
      </c>
      <c r="CI252" s="7">
        <f>'[16]Plan de Acción-metas'!X28</f>
        <v>0</v>
      </c>
      <c r="CJ252" s="7">
        <f>'[16]Plan de Acción-metas'!Y28</f>
        <v>0</v>
      </c>
      <c r="CK252" s="7">
        <f>'[16]Plan de Acción-metas'!Z28</f>
        <v>0</v>
      </c>
      <c r="CL252" s="7">
        <f>'[16]Plan de Acción-metas'!AA28</f>
        <v>0</v>
      </c>
      <c r="CM252" s="7">
        <f>'[16]Plan de Acción-metas'!AB28</f>
        <v>0</v>
      </c>
      <c r="CN252" s="7">
        <f>'[16]Plan de Acción-metas'!AC28</f>
        <v>0</v>
      </c>
      <c r="CO252" s="7">
        <f>'[16]Plan de Acción-metas'!AD28</f>
        <v>0</v>
      </c>
      <c r="CP252" s="20">
        <f>'[16]Plan de Acción-metas'!AE28</f>
        <v>142635600</v>
      </c>
      <c r="CQ252" s="48">
        <f t="shared" si="96"/>
        <v>442635600</v>
      </c>
      <c r="CR252" s="23">
        <f>'[16]Plan de Acción-metas'!AG28</f>
        <v>297191267</v>
      </c>
      <c r="CS252" s="7">
        <f>'[16]Plan de Acción-metas'!AH28</f>
        <v>0</v>
      </c>
      <c r="CT252" s="7">
        <f>'[16]Plan de Acción-metas'!AI28</f>
        <v>0</v>
      </c>
      <c r="CU252" s="7">
        <f>'[16]Plan de Acción-metas'!AJ28</f>
        <v>0</v>
      </c>
      <c r="CV252" s="7">
        <f>'[16]Plan de Acción-metas'!AK28</f>
        <v>0</v>
      </c>
      <c r="CW252" s="7">
        <f>'[16]Plan de Acción-metas'!AL28</f>
        <v>0</v>
      </c>
      <c r="CX252" s="7">
        <f>'[16]Plan de Acción-metas'!AM28</f>
        <v>0</v>
      </c>
      <c r="CY252" s="7">
        <f>'[16]Plan de Acción-metas'!AN28</f>
        <v>0</v>
      </c>
      <c r="CZ252" s="7">
        <f>'[16]Plan de Acción-metas'!AO28</f>
        <v>0</v>
      </c>
      <c r="DA252" s="7">
        <f>'[16]Plan de Acción-metas'!AP28</f>
        <v>0</v>
      </c>
      <c r="DB252" s="7">
        <f>'[16]Plan de Acción-metas'!AQ28</f>
        <v>0</v>
      </c>
      <c r="DC252" s="7">
        <f>'[16]Plan de Acción-metas'!AR28</f>
        <v>0</v>
      </c>
      <c r="DD252" s="7">
        <f>'[16]Plan de Acción-metas'!AS28</f>
        <v>0</v>
      </c>
      <c r="DE252" s="20">
        <f>'[16]Plan de Acción-metas'!AT28</f>
        <v>102000000</v>
      </c>
      <c r="DF252" s="53">
        <f t="shared" si="97"/>
        <v>399191267</v>
      </c>
      <c r="DG252" s="54">
        <f>'[16]Plan de Acción-metas'!AV28</f>
        <v>399191267</v>
      </c>
      <c r="DH252" s="68">
        <f>'[16]Plan de Acción-metas'!AW28</f>
        <v>394884400.32999998</v>
      </c>
      <c r="DI252" s="69">
        <f t="shared" si="98"/>
        <v>0.90185079329362572</v>
      </c>
      <c r="DJ252" s="63">
        <f t="shared" si="99"/>
        <v>0.90185079329362572</v>
      </c>
      <c r="DK252" s="64">
        <f t="shared" si="100"/>
        <v>0.89212074295424948</v>
      </c>
      <c r="DL252" s="25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8"/>
      <c r="ES252" s="8"/>
      <c r="ET252" s="8"/>
      <c r="EU252" s="9"/>
      <c r="EV252" s="7"/>
      <c r="EW252" s="7"/>
      <c r="EX252" s="7"/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/>
      <c r="FZ252" s="7"/>
      <c r="GA252" s="8"/>
      <c r="GB252" s="8"/>
      <c r="GC252" s="8"/>
      <c r="GD252" s="7"/>
      <c r="GE252" s="7"/>
      <c r="GF252" s="7"/>
      <c r="GG252" s="7"/>
      <c r="GH252" s="7"/>
      <c r="GI252" s="7"/>
      <c r="GJ252" s="7"/>
      <c r="GK252" s="7"/>
      <c r="GL252" s="7"/>
      <c r="GM252" s="7"/>
      <c r="GN252" s="7"/>
      <c r="GO252" s="7"/>
      <c r="GP252" s="7"/>
      <c r="GQ252" s="7"/>
      <c r="GR252" s="7"/>
      <c r="GS252" s="7"/>
      <c r="GT252" s="7"/>
      <c r="GU252" s="7"/>
      <c r="GV252" s="7"/>
      <c r="GW252" s="7"/>
      <c r="GX252" s="7"/>
      <c r="GY252" s="7"/>
      <c r="GZ252" s="7"/>
      <c r="HA252" s="7"/>
      <c r="HB252" s="7"/>
      <c r="HC252" s="7"/>
      <c r="HD252" s="7"/>
      <c r="HE252" s="7"/>
      <c r="HF252" s="7"/>
      <c r="HG252" s="7"/>
      <c r="HH252" s="7"/>
      <c r="HI252" s="7"/>
      <c r="HJ252" s="8"/>
      <c r="HK252" s="8"/>
      <c r="HL252" s="70"/>
      <c r="HM252" s="72" t="str">
        <f>'[1]Plan Indicativo'!BL252</f>
        <v>Secretaria Administrativa-DADEP</v>
      </c>
    </row>
    <row r="253" spans="1:221" ht="60">
      <c r="A253" s="18">
        <f>'[1]Plan Indicativo'!A253</f>
        <v>245</v>
      </c>
      <c r="B253" s="4" t="str">
        <f>'[1]Plan Indicativo'!B253</f>
        <v>LE-4</v>
      </c>
      <c r="C253" s="5" t="str">
        <f>'[1]Plan Indicativo'!C253</f>
        <v>Territorio seguro que genera valor</v>
      </c>
      <c r="D253" s="5" t="str">
        <f>'[1]Plan Indicativo'!D253</f>
        <v>Gobierno territorial</v>
      </c>
      <c r="E253" s="4">
        <f>'[1]Plan Indicativo'!E253</f>
        <v>45</v>
      </c>
      <c r="F253" s="6" t="str">
        <f>'[1]Plan Indicativo'!F253</f>
        <v>Mejorar el Índice de desempeño Institucional en 95 puntos</v>
      </c>
      <c r="G253" s="6" t="str">
        <f>'[1]Plan Indicativo'!G253</f>
        <v>Aumentar a 73,5 el Índice de Desempeño Fiscal. </v>
      </c>
      <c r="H253" s="4" t="str">
        <f>'[1]Plan Indicativo'!H253</f>
        <v>070130012</v>
      </c>
      <c r="I253" s="6" t="str">
        <f>'[1]Plan Indicativo'!I253</f>
        <v>Índice de Desempeño Fiscal </v>
      </c>
      <c r="J253" s="4" t="str">
        <f>'[1]Plan Indicativo'!J253</f>
        <v>73,37 </v>
      </c>
      <c r="K253" s="4">
        <f>'[1]Plan Indicativo'!K253</f>
        <v>73.5</v>
      </c>
      <c r="L253" s="4" t="str">
        <f>'[1]Plan Indicativo'!L253</f>
        <v>4599</v>
      </c>
      <c r="M253" s="5" t="str">
        <f>'[1]Plan Indicativo'!M253</f>
        <v>Fortalecimiento a la gestión y dirección de la administración pública territorial (4599)</v>
      </c>
      <c r="N253" s="4" t="str">
        <f>'[1]Plan Indicativo'!N253</f>
        <v>4599002</v>
      </c>
      <c r="O253" s="6" t="str">
        <f>'[1]Plan Indicativo'!O253</f>
        <v>Ejecutar el 100% del programa de saneamiento fiscal y financiero para el fortalecimiento de las finanzas del municipio</v>
      </c>
      <c r="P253" s="4">
        <f>'[1]Plan Indicativo'!P253</f>
        <v>459900200</v>
      </c>
      <c r="Q253" s="6" t="str">
        <f>'[1]Plan Indicativo'!Q253</f>
        <v>Programa de sanemiento fiscal y financiero ejecutado (459900200).</v>
      </c>
      <c r="R253" s="4" t="str">
        <f>'[1]Plan Indicativo'!AC253</f>
        <v>Acumulativa</v>
      </c>
      <c r="S253" s="4">
        <f>'[1]Plan Indicativo'!AD253</f>
        <v>16</v>
      </c>
      <c r="T253" s="10">
        <f>'[1]Plan Indicativo'!R253</f>
        <v>1</v>
      </c>
      <c r="U253" s="4" t="str">
        <f>'[1]Plan Indicativo'!S253</f>
        <v>Porcentaje</v>
      </c>
      <c r="V253" s="22">
        <f>'[1]Plan Indicativo'!T253</f>
        <v>1</v>
      </c>
      <c r="W253" s="110">
        <f>'[1]Plan Indicativo'!U253</f>
        <v>0.1</v>
      </c>
      <c r="X253" s="158">
        <f>'[1]Plan Indicativo'!V253</f>
        <v>0.1</v>
      </c>
      <c r="Y253" s="189">
        <f>'[1]Plan Indicativo'!W253</f>
        <v>0.88</v>
      </c>
      <c r="Z253" s="158">
        <f>'[1]Plan Indicativo'!X253</f>
        <v>0.3</v>
      </c>
      <c r="AA253" s="108">
        <f>'[1]Plan Indicativo'!Y253</f>
        <v>0.01</v>
      </c>
      <c r="AB253" s="158">
        <f>'[1]Plan Indicativo'!Z253</f>
        <v>0.3</v>
      </c>
      <c r="AC253" s="108">
        <f>'[1]Plan Indicativo'!AA253</f>
        <v>0.01</v>
      </c>
      <c r="AD253" s="24">
        <f>'[1]Plan Indicativo'!AB253</f>
        <v>0.3</v>
      </c>
      <c r="AE253" s="110">
        <v>0</v>
      </c>
      <c r="AF253" s="186">
        <f>'[14]Plan de Acción-metas'!$O$18</f>
        <v>0.88</v>
      </c>
      <c r="AG253" s="108"/>
      <c r="AH253" s="111"/>
      <c r="AI253" s="11">
        <f t="shared" si="104"/>
        <v>0</v>
      </c>
      <c r="AJ253" s="99">
        <f t="shared" si="82"/>
        <v>0</v>
      </c>
      <c r="AK253" s="11">
        <f t="shared" si="86"/>
        <v>1</v>
      </c>
      <c r="AL253" s="75">
        <f t="shared" si="83"/>
        <v>1</v>
      </c>
      <c r="AM253" s="11">
        <f t="shared" si="87"/>
        <v>0</v>
      </c>
      <c r="AN253" s="75">
        <f t="shared" si="84"/>
        <v>0</v>
      </c>
      <c r="AO253" s="11">
        <f t="shared" si="88"/>
        <v>0</v>
      </c>
      <c r="AP253" s="75">
        <f t="shared" si="85"/>
        <v>0</v>
      </c>
      <c r="AQ253" s="12">
        <f t="shared" si="89"/>
        <v>0.88</v>
      </c>
      <c r="AR253" s="11">
        <f t="shared" ref="AR253:AR260" si="106">+SUM(AE253:AH253)/V253</f>
        <v>0.88</v>
      </c>
      <c r="AS253" s="100">
        <f t="shared" si="90"/>
        <v>0.88</v>
      </c>
      <c r="AT253" s="25">
        <v>1272548058.3</v>
      </c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20"/>
      <c r="BH253" s="48">
        <f t="shared" si="91"/>
        <v>1272548058.3</v>
      </c>
      <c r="BI253" s="23">
        <v>938104133.66999996</v>
      </c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20"/>
      <c r="BW253" s="53">
        <f t="shared" si="92"/>
        <v>938104133.66999996</v>
      </c>
      <c r="BX253" s="54">
        <v>938104133.66999996</v>
      </c>
      <c r="BY253" s="55">
        <v>872087467.00999999</v>
      </c>
      <c r="BZ253" s="62">
        <f t="shared" si="93"/>
        <v>0.73718562340444382</v>
      </c>
      <c r="CA253" s="63">
        <f t="shared" si="94"/>
        <v>0.73718562340444382</v>
      </c>
      <c r="CB253" s="64">
        <f t="shared" si="95"/>
        <v>0.68530808036831536</v>
      </c>
      <c r="CC253" s="23">
        <f>'[14]Plan de Acción-metas'!R18</f>
        <v>0</v>
      </c>
      <c r="CD253" s="7">
        <f>'[14]Plan de Acción-metas'!S18</f>
        <v>0</v>
      </c>
      <c r="CE253" s="7">
        <f>'[14]Plan de Acción-metas'!T18</f>
        <v>0</v>
      </c>
      <c r="CF253" s="7">
        <f>'[14]Plan de Acción-metas'!U18</f>
        <v>0</v>
      </c>
      <c r="CG253" s="7">
        <f>'[14]Plan de Acción-metas'!V18</f>
        <v>0</v>
      </c>
      <c r="CH253" s="7">
        <f>'[14]Plan de Acción-metas'!W18</f>
        <v>0</v>
      </c>
      <c r="CI253" s="7">
        <f>'[14]Plan de Acción-metas'!X18</f>
        <v>0</v>
      </c>
      <c r="CJ253" s="7">
        <f>'[14]Plan de Acción-metas'!Y18</f>
        <v>0</v>
      </c>
      <c r="CK253" s="7">
        <f>'[14]Plan de Acción-metas'!Z18</f>
        <v>0</v>
      </c>
      <c r="CL253" s="7">
        <f>'[14]Plan de Acción-metas'!AA18</f>
        <v>0</v>
      </c>
      <c r="CM253" s="7">
        <f>'[14]Plan de Acción-metas'!AB18</f>
        <v>0</v>
      </c>
      <c r="CN253" s="7">
        <f>'[14]Plan de Acción-metas'!AC18</f>
        <v>0</v>
      </c>
      <c r="CO253" s="7">
        <f>'[14]Plan de Acción-metas'!AD18</f>
        <v>4636470461</v>
      </c>
      <c r="CP253" s="20">
        <f>'[14]Plan de Acción-metas'!AE18</f>
        <v>2155882769.5</v>
      </c>
      <c r="CQ253" s="48">
        <f t="shared" si="96"/>
        <v>6792353230.5</v>
      </c>
      <c r="CR253" s="23">
        <f>'[14]Plan de Acción-metas'!AG18</f>
        <v>0</v>
      </c>
      <c r="CS253" s="7">
        <f>'[14]Plan de Acción-metas'!AH18</f>
        <v>0</v>
      </c>
      <c r="CT253" s="7">
        <f>'[14]Plan de Acción-metas'!AI18</f>
        <v>0</v>
      </c>
      <c r="CU253" s="7">
        <f>'[14]Plan de Acción-metas'!AJ18</f>
        <v>0</v>
      </c>
      <c r="CV253" s="7">
        <f>'[14]Plan de Acción-metas'!AK18</f>
        <v>0</v>
      </c>
      <c r="CW253" s="7">
        <f>'[14]Plan de Acción-metas'!AL18</f>
        <v>0</v>
      </c>
      <c r="CX253" s="7">
        <f>'[14]Plan de Acción-metas'!AM18</f>
        <v>0</v>
      </c>
      <c r="CY253" s="7">
        <f>'[14]Plan de Acción-metas'!AN18</f>
        <v>0</v>
      </c>
      <c r="CZ253" s="7">
        <f>'[14]Plan de Acción-metas'!AO18</f>
        <v>0</v>
      </c>
      <c r="DA253" s="7">
        <f>'[14]Plan de Acción-metas'!AP18</f>
        <v>0</v>
      </c>
      <c r="DB253" s="7">
        <f>'[14]Plan de Acción-metas'!AQ18</f>
        <v>0</v>
      </c>
      <c r="DC253" s="7">
        <f>'[14]Plan de Acción-metas'!AR18</f>
        <v>0</v>
      </c>
      <c r="DD253" s="7">
        <f>'[14]Plan de Acción-metas'!AS18</f>
        <v>4629914999.9899998</v>
      </c>
      <c r="DE253" s="20">
        <f>'[14]Plan de Acción-metas'!AT18</f>
        <v>1370485278.76</v>
      </c>
      <c r="DF253" s="53">
        <f t="shared" si="97"/>
        <v>6000400278.75</v>
      </c>
      <c r="DG253" s="54">
        <f>'[14]Plan de Acción-metas'!AV18</f>
        <v>6000400278.75</v>
      </c>
      <c r="DH253" s="68">
        <f>'[14]Plan de Acción-metas'!AW18</f>
        <v>5801352201.2799997</v>
      </c>
      <c r="DI253" s="69">
        <f t="shared" si="98"/>
        <v>0.88340521688509088</v>
      </c>
      <c r="DJ253" s="63">
        <f t="shared" si="99"/>
        <v>0.88340521688509088</v>
      </c>
      <c r="DK253" s="64">
        <f t="shared" si="100"/>
        <v>0.85410048688721529</v>
      </c>
      <c r="DL253" s="25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8"/>
      <c r="ES253" s="8"/>
      <c r="ET253" s="8"/>
      <c r="EU253" s="9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8"/>
      <c r="GB253" s="8"/>
      <c r="GC253" s="8"/>
      <c r="GD253" s="7"/>
      <c r="GE253" s="7"/>
      <c r="GF253" s="7"/>
      <c r="GG253" s="7"/>
      <c r="GH253" s="7"/>
      <c r="GI253" s="7"/>
      <c r="GJ253" s="7"/>
      <c r="GK253" s="7"/>
      <c r="GL253" s="7"/>
      <c r="GM253" s="7"/>
      <c r="GN253" s="7"/>
      <c r="GO253" s="7"/>
      <c r="GP253" s="7"/>
      <c r="GQ253" s="7"/>
      <c r="GR253" s="7"/>
      <c r="GS253" s="7"/>
      <c r="GT253" s="7"/>
      <c r="GU253" s="7"/>
      <c r="GV253" s="7"/>
      <c r="GW253" s="7"/>
      <c r="GX253" s="7"/>
      <c r="GY253" s="7"/>
      <c r="GZ253" s="7"/>
      <c r="HA253" s="7"/>
      <c r="HB253" s="7"/>
      <c r="HC253" s="7"/>
      <c r="HD253" s="7"/>
      <c r="HE253" s="7"/>
      <c r="HF253" s="7"/>
      <c r="HG253" s="7"/>
      <c r="HH253" s="7"/>
      <c r="HI253" s="7"/>
      <c r="HJ253" s="8"/>
      <c r="HK253" s="8"/>
      <c r="HL253" s="70"/>
      <c r="HM253" s="73" t="str">
        <f>'[1]Plan Indicativo'!$BL$253</f>
        <v>Secretaría de Hacienda</v>
      </c>
    </row>
    <row r="254" spans="1:221" ht="60" customHeight="1">
      <c r="A254" s="18">
        <f>'[1]Plan Indicativo'!A253</f>
        <v>245</v>
      </c>
      <c r="B254" s="4" t="str">
        <f>'[1]Plan Indicativo'!B253</f>
        <v>LE-4</v>
      </c>
      <c r="C254" s="5" t="str">
        <f>'[1]Plan Indicativo'!C253</f>
        <v>Territorio seguro que genera valor</v>
      </c>
      <c r="D254" s="5" t="str">
        <f>'[1]Plan Indicativo'!D253</f>
        <v>Gobierno territorial</v>
      </c>
      <c r="E254" s="4">
        <f>'[1]Plan Indicativo'!E253</f>
        <v>45</v>
      </c>
      <c r="F254" s="6" t="str">
        <f>'[1]Plan Indicativo'!F253</f>
        <v>Mejorar el Índice de desempeño Institucional en 95 puntos</v>
      </c>
      <c r="G254" s="6" t="str">
        <f>'[1]Plan Indicativo'!G253</f>
        <v>Aumentar a 73,5 el Índice de Desempeño Fiscal. </v>
      </c>
      <c r="H254" s="4" t="str">
        <f>'[1]Plan Indicativo'!H253</f>
        <v>070130012</v>
      </c>
      <c r="I254" s="6" t="str">
        <f>'[1]Plan Indicativo'!I253</f>
        <v>Índice de Desempeño Fiscal </v>
      </c>
      <c r="J254" s="4" t="str">
        <f>'[1]Plan Indicativo'!J253</f>
        <v>73,37 </v>
      </c>
      <c r="K254" s="4">
        <f>'[1]Plan Indicativo'!K253</f>
        <v>73.5</v>
      </c>
      <c r="L254" s="4" t="str">
        <f>'[1]Plan Indicativo'!L253</f>
        <v>4599</v>
      </c>
      <c r="M254" s="5" t="str">
        <f>'[1]Plan Indicativo'!M253</f>
        <v>Fortalecimiento a la gestión y dirección de la administración pública territorial (4599)</v>
      </c>
      <c r="N254" s="4" t="str">
        <f>'[1]Plan Indicativo'!N253</f>
        <v>4599002</v>
      </c>
      <c r="O254" s="6" t="str">
        <f>'[1]Plan Indicativo'!O253</f>
        <v>Ejecutar el 100% del programa de saneamiento fiscal y financiero para el fortalecimiento de las finanzas del municipio</v>
      </c>
      <c r="P254" s="4">
        <f>'[1]Plan Indicativo'!P253</f>
        <v>459900200</v>
      </c>
      <c r="Q254" s="6" t="str">
        <f>'[1]Plan Indicativo'!Q253</f>
        <v>Programa de sanemiento fiscal y financiero ejecutado (459900200).</v>
      </c>
      <c r="R254" s="4" t="str">
        <f>'[1]Plan Indicativo'!AC253</f>
        <v>Acumulativa</v>
      </c>
      <c r="S254" s="4">
        <f>'[1]Plan Indicativo'!$AD$253</f>
        <v>16</v>
      </c>
      <c r="T254" s="10">
        <f>'[1]Plan Indicativo'!$R$253</f>
        <v>1</v>
      </c>
      <c r="U254" s="4" t="str">
        <f>'[1]Plan Indicativo'!S253</f>
        <v>Porcentaje</v>
      </c>
      <c r="V254" s="22">
        <f>'[1]Plan Indicativo'!T253</f>
        <v>1</v>
      </c>
      <c r="W254" s="110">
        <v>0</v>
      </c>
      <c r="X254" s="158">
        <v>0</v>
      </c>
      <c r="Y254" s="189">
        <v>0</v>
      </c>
      <c r="Z254" s="158">
        <v>0</v>
      </c>
      <c r="AA254" s="108">
        <v>0</v>
      </c>
      <c r="AB254" s="158">
        <v>0</v>
      </c>
      <c r="AC254" s="108">
        <v>0</v>
      </c>
      <c r="AD254" s="24"/>
      <c r="AE254" s="110">
        <v>0</v>
      </c>
      <c r="AF254" s="108"/>
      <c r="AG254" s="108"/>
      <c r="AH254" s="111"/>
      <c r="AI254" s="11" t="str">
        <f t="shared" ref="AI254:AI258" si="107">IF(W254=0," -",AE254/W254)</f>
        <v xml:space="preserve"> -</v>
      </c>
      <c r="AJ254" s="99" t="str">
        <f t="shared" ref="AJ254:AJ258" si="108">IF(W254=0," -",IF(AI254&gt;100%,100%,AI254))</f>
        <v xml:space="preserve"> -</v>
      </c>
      <c r="AK254" s="11" t="str">
        <f t="shared" ref="AK254:AK258" si="109">IF(Y254=0," -",AF254/Y254)</f>
        <v xml:space="preserve"> -</v>
      </c>
      <c r="AL254" s="75" t="str">
        <f t="shared" ref="AL254:AL258" si="110">IF(Y254=0," -",IF(AK254&gt;100%,100%,AK254))</f>
        <v xml:space="preserve"> -</v>
      </c>
      <c r="AM254" s="11" t="str">
        <f t="shared" ref="AM254:AM258" si="111">IF(AA254=0," -",AG254/AA254)</f>
        <v xml:space="preserve"> -</v>
      </c>
      <c r="AN254" s="75" t="str">
        <f t="shared" ref="AN254:AN258" si="112">IF(AA254=0," -",IF(AM254&gt;100%,100%,AM254))</f>
        <v xml:space="preserve"> -</v>
      </c>
      <c r="AO254" s="11" t="str">
        <f t="shared" ref="AO254:AO258" si="113">IF(AC254=0," -",AH254/AC254)</f>
        <v xml:space="preserve"> -</v>
      </c>
      <c r="AP254" s="75" t="str">
        <f t="shared" ref="AP254:AP258" si="114">IF(AC254=0," -",IF(AO254&gt;100%,100%,AO254))</f>
        <v xml:space="preserve"> -</v>
      </c>
      <c r="AQ254" s="12" t="s">
        <v>117</v>
      </c>
      <c r="AR254" s="11">
        <f t="shared" si="106"/>
        <v>0</v>
      </c>
      <c r="AS254" s="100" t="str">
        <f t="shared" si="90"/>
        <v xml:space="preserve"> -</v>
      </c>
      <c r="AT254" s="25">
        <v>15195000</v>
      </c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20"/>
      <c r="BH254" s="48">
        <f t="shared" si="91"/>
        <v>15195000</v>
      </c>
      <c r="BI254" s="23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20"/>
      <c r="BW254" s="53">
        <f t="shared" si="92"/>
        <v>0</v>
      </c>
      <c r="BX254" s="54">
        <v>0</v>
      </c>
      <c r="BY254" s="55">
        <v>0</v>
      </c>
      <c r="BZ254" s="62">
        <f t="shared" si="93"/>
        <v>0</v>
      </c>
      <c r="CA254" s="63" t="str">
        <f t="shared" si="94"/>
        <v>0,0%</v>
      </c>
      <c r="CB254" s="64" t="str">
        <f t="shared" si="95"/>
        <v>0,0%</v>
      </c>
      <c r="CC254" s="23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20"/>
      <c r="CQ254" s="48">
        <f t="shared" si="96"/>
        <v>0</v>
      </c>
      <c r="CR254" s="23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20"/>
      <c r="DF254" s="53">
        <f t="shared" si="97"/>
        <v>0</v>
      </c>
      <c r="DG254" s="54"/>
      <c r="DH254" s="68"/>
      <c r="DI254" s="69" t="str">
        <f t="shared" si="98"/>
        <v xml:space="preserve"> -</v>
      </c>
      <c r="DJ254" s="63" t="str">
        <f t="shared" si="99"/>
        <v xml:space="preserve"> -</v>
      </c>
      <c r="DK254" s="64" t="str">
        <f t="shared" si="100"/>
        <v xml:space="preserve"> -</v>
      </c>
      <c r="DL254" s="25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8"/>
      <c r="ES254" s="8"/>
      <c r="ET254" s="8"/>
      <c r="EU254" s="9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8"/>
      <c r="GB254" s="8"/>
      <c r="GC254" s="8"/>
      <c r="GD254" s="7"/>
      <c r="GE254" s="7"/>
      <c r="GF254" s="7"/>
      <c r="GG254" s="7"/>
      <c r="GH254" s="7"/>
      <c r="GI254" s="7"/>
      <c r="GJ254" s="7"/>
      <c r="GK254" s="7"/>
      <c r="GL254" s="7"/>
      <c r="GM254" s="7"/>
      <c r="GN254" s="7"/>
      <c r="GO254" s="7"/>
      <c r="GP254" s="7"/>
      <c r="GQ254" s="7"/>
      <c r="GR254" s="7"/>
      <c r="GS254" s="7"/>
      <c r="GT254" s="7"/>
      <c r="GU254" s="7"/>
      <c r="GV254" s="7"/>
      <c r="GW254" s="7"/>
      <c r="GX254" s="7"/>
      <c r="GY254" s="7"/>
      <c r="GZ254" s="7"/>
      <c r="HA254" s="7"/>
      <c r="HB254" s="7"/>
      <c r="HC254" s="7"/>
      <c r="HD254" s="7"/>
      <c r="HE254" s="7"/>
      <c r="HF254" s="7"/>
      <c r="HG254" s="7"/>
      <c r="HH254" s="7"/>
      <c r="HI254" s="7"/>
      <c r="HJ254" s="8"/>
      <c r="HK254" s="8"/>
      <c r="HL254" s="70"/>
      <c r="HM254" s="72" t="s">
        <v>88</v>
      </c>
    </row>
    <row r="255" spans="1:221" s="129" customFormat="1" ht="60" customHeight="1">
      <c r="A255" s="104">
        <f>'[1]Plan Indicativo'!A253</f>
        <v>245</v>
      </c>
      <c r="B255" s="105" t="str">
        <f>'[1]Plan Indicativo'!B253</f>
        <v>LE-4</v>
      </c>
      <c r="C255" s="106" t="str">
        <f>'[1]Plan Indicativo'!C253</f>
        <v>Territorio seguro que genera valor</v>
      </c>
      <c r="D255" s="106" t="str">
        <f>'[1]Plan Indicativo'!D253</f>
        <v>Gobierno territorial</v>
      </c>
      <c r="E255" s="105">
        <f>'[1]Plan Indicativo'!E253</f>
        <v>45</v>
      </c>
      <c r="F255" s="107" t="str">
        <f>'[1]Plan Indicativo'!F253</f>
        <v>Mejorar el Índice de desempeño Institucional en 95 puntos</v>
      </c>
      <c r="G255" s="107" t="str">
        <f>'[1]Plan Indicativo'!G253</f>
        <v>Aumentar a 73,5 el Índice de Desempeño Fiscal. </v>
      </c>
      <c r="H255" s="105" t="str">
        <f>'[1]Plan Indicativo'!H253</f>
        <v>070130012</v>
      </c>
      <c r="I255" s="107" t="str">
        <f>'[1]Plan Indicativo'!I253</f>
        <v>Índice de Desempeño Fiscal </v>
      </c>
      <c r="J255" s="105" t="str">
        <f>'[1]Plan Indicativo'!J253</f>
        <v>73,37 </v>
      </c>
      <c r="K255" s="105">
        <f>'[1]Plan Indicativo'!K253</f>
        <v>73.5</v>
      </c>
      <c r="L255" s="105" t="str">
        <f>'[1]Plan Indicativo'!L253</f>
        <v>4599</v>
      </c>
      <c r="M255" s="106" t="str">
        <f>'[1]Plan Indicativo'!M253</f>
        <v>Fortalecimiento a la gestión y dirección de la administración pública territorial (4599)</v>
      </c>
      <c r="N255" s="105" t="str">
        <f>'[1]Plan Indicativo'!N253</f>
        <v>4599002</v>
      </c>
      <c r="O255" s="107" t="str">
        <f>'[1]Plan Indicativo'!O253</f>
        <v>Ejecutar el 100% del programa de saneamiento fiscal y financiero para el fortalecimiento de las finanzas del municipio</v>
      </c>
      <c r="P255" s="105">
        <f>'[1]Plan Indicativo'!P253</f>
        <v>459900200</v>
      </c>
      <c r="Q255" s="107" t="str">
        <f>'[1]Plan Indicativo'!Q253</f>
        <v>Programa de sanemiento fiscal y financiero ejecutado (459900200).</v>
      </c>
      <c r="R255" s="105" t="str">
        <f>'[1]Plan Indicativo'!AC253</f>
        <v>Acumulativa</v>
      </c>
      <c r="S255" s="105">
        <f>'[1]Plan Indicativo'!$AD$253</f>
        <v>16</v>
      </c>
      <c r="T255" s="108">
        <f>'[1]Plan Indicativo'!$R$253</f>
        <v>1</v>
      </c>
      <c r="U255" s="105" t="str">
        <f>'[1]Plan Indicativo'!S253</f>
        <v>Porcentaje</v>
      </c>
      <c r="V255" s="109">
        <f>'[1]Plan Indicativo'!T253</f>
        <v>1</v>
      </c>
      <c r="W255" s="110">
        <v>0</v>
      </c>
      <c r="X255" s="158">
        <v>0</v>
      </c>
      <c r="Y255" s="189">
        <v>0</v>
      </c>
      <c r="Z255" s="158">
        <v>0</v>
      </c>
      <c r="AA255" s="108">
        <v>0</v>
      </c>
      <c r="AB255" s="158">
        <v>0</v>
      </c>
      <c r="AC255" s="108">
        <v>0</v>
      </c>
      <c r="AD255" s="161"/>
      <c r="AE255" s="110">
        <v>0.06</v>
      </c>
      <c r="AF255" s="108"/>
      <c r="AG255" s="108"/>
      <c r="AH255" s="111"/>
      <c r="AI255" s="162" t="str">
        <f t="shared" si="107"/>
        <v xml:space="preserve"> -</v>
      </c>
      <c r="AJ255" s="99" t="str">
        <f t="shared" si="108"/>
        <v xml:space="preserve"> -</v>
      </c>
      <c r="AK255" s="11" t="str">
        <f t="shared" si="109"/>
        <v xml:space="preserve"> -</v>
      </c>
      <c r="AL255" s="75" t="str">
        <f t="shared" si="110"/>
        <v xml:space="preserve"> -</v>
      </c>
      <c r="AM255" s="11" t="str">
        <f t="shared" si="111"/>
        <v xml:space="preserve"> -</v>
      </c>
      <c r="AN255" s="75" t="str">
        <f t="shared" si="112"/>
        <v xml:space="preserve"> -</v>
      </c>
      <c r="AO255" s="11" t="str">
        <f t="shared" si="113"/>
        <v xml:space="preserve"> -</v>
      </c>
      <c r="AP255" s="75" t="str">
        <f t="shared" si="114"/>
        <v xml:space="preserve"> -</v>
      </c>
      <c r="AQ255" s="12" t="s">
        <v>117</v>
      </c>
      <c r="AR255" s="11">
        <f t="shared" si="106"/>
        <v>0.06</v>
      </c>
      <c r="AS255" s="100" t="str">
        <f t="shared" si="90"/>
        <v xml:space="preserve"> -</v>
      </c>
      <c r="AT255" s="112">
        <v>35744009984.889999</v>
      </c>
      <c r="AU255" s="113"/>
      <c r="AV255" s="113"/>
      <c r="AW255" s="113"/>
      <c r="AX255" s="113"/>
      <c r="AY255" s="113">
        <v>601177657.51999998</v>
      </c>
      <c r="AZ255" s="113"/>
      <c r="BA255" s="113"/>
      <c r="BB255" s="113"/>
      <c r="BC255" s="113"/>
      <c r="BD255" s="113"/>
      <c r="BE255" s="113"/>
      <c r="BF255" s="113"/>
      <c r="BG255" s="114"/>
      <c r="BH255" s="115">
        <f t="shared" si="91"/>
        <v>36345187642.409996</v>
      </c>
      <c r="BI255" s="116">
        <v>22305921195.98</v>
      </c>
      <c r="BJ255" s="113"/>
      <c r="BK255" s="113"/>
      <c r="BL255" s="113"/>
      <c r="BM255" s="113"/>
      <c r="BN255" s="113"/>
      <c r="BO255" s="113"/>
      <c r="BP255" s="113"/>
      <c r="BQ255" s="113"/>
      <c r="BR255" s="113"/>
      <c r="BS255" s="113"/>
      <c r="BT255" s="113"/>
      <c r="BU255" s="113"/>
      <c r="BV255" s="114"/>
      <c r="BW255" s="117">
        <f t="shared" si="92"/>
        <v>22305921195.98</v>
      </c>
      <c r="BX255" s="118">
        <v>22305921195.98</v>
      </c>
      <c r="BY255" s="119">
        <v>21915921195.98</v>
      </c>
      <c r="BZ255" s="120">
        <f t="shared" si="93"/>
        <v>0.61372419962283975</v>
      </c>
      <c r="CA255" s="121">
        <f t="shared" si="94"/>
        <v>0.61372419962283975</v>
      </c>
      <c r="CB255" s="122">
        <f t="shared" si="95"/>
        <v>0.6029937556411743</v>
      </c>
      <c r="CC255" s="225"/>
      <c r="CD255" s="175"/>
      <c r="CE255" s="175"/>
      <c r="CF255" s="175"/>
      <c r="CG255" s="175"/>
      <c r="CH255" s="175"/>
      <c r="CI255" s="175"/>
      <c r="CJ255" s="175"/>
      <c r="CK255" s="175"/>
      <c r="CL255" s="175">
        <v>3717493101.2000003</v>
      </c>
      <c r="CM255" s="175"/>
      <c r="CN255" s="175">
        <v>4373250</v>
      </c>
      <c r="CO255" s="175">
        <v>6741779473.0100002</v>
      </c>
      <c r="CP255" s="176">
        <v>25011855573.740002</v>
      </c>
      <c r="CQ255" s="224">
        <f t="shared" si="96"/>
        <v>35475501397.950005</v>
      </c>
      <c r="CR255" s="225"/>
      <c r="CS255" s="175"/>
      <c r="CT255" s="175"/>
      <c r="CU255" s="175"/>
      <c r="CV255" s="175"/>
      <c r="CW255" s="175"/>
      <c r="CX255" s="175"/>
      <c r="CY255" s="175"/>
      <c r="CZ255" s="175"/>
      <c r="DA255" s="192">
        <v>2608258955.2600002</v>
      </c>
      <c r="DB255" s="175"/>
      <c r="DC255" s="175">
        <v>4373250</v>
      </c>
      <c r="DD255" s="175">
        <v>6305305632.8000002</v>
      </c>
      <c r="DE255" s="176">
        <v>21352575447.48</v>
      </c>
      <c r="DF255" s="117">
        <f t="shared" si="97"/>
        <v>30270513285.540001</v>
      </c>
      <c r="DG255" s="226">
        <v>5294632014.25</v>
      </c>
      <c r="DH255" s="177">
        <v>5294632014.25</v>
      </c>
      <c r="DI255" s="124">
        <f t="shared" si="98"/>
        <v>0.85327936442609997</v>
      </c>
      <c r="DJ255" s="121">
        <f t="shared" si="99"/>
        <v>0.14924755974149409</v>
      </c>
      <c r="DK255" s="122">
        <f t="shared" si="100"/>
        <v>0.14924755974149409</v>
      </c>
      <c r="DL255" s="112"/>
      <c r="DM255" s="113"/>
      <c r="DN255" s="113"/>
      <c r="DO255" s="113"/>
      <c r="DP255" s="113"/>
      <c r="DQ255" s="113"/>
      <c r="DR255" s="113"/>
      <c r="DS255" s="113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13"/>
      <c r="EE255" s="113"/>
      <c r="EF255" s="113"/>
      <c r="EG255" s="113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25"/>
      <c r="ES255" s="125"/>
      <c r="ET255" s="125"/>
      <c r="EU255" s="126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13"/>
      <c r="FG255" s="113"/>
      <c r="FH255" s="113"/>
      <c r="FI255" s="113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13"/>
      <c r="FU255" s="113"/>
      <c r="FV255" s="113"/>
      <c r="FW255" s="113"/>
      <c r="FX255" s="113"/>
      <c r="FY255" s="113"/>
      <c r="FZ255" s="113"/>
      <c r="GA255" s="125"/>
      <c r="GB255" s="125"/>
      <c r="GC255" s="125"/>
      <c r="GD255" s="113"/>
      <c r="GE255" s="113"/>
      <c r="GF255" s="113"/>
      <c r="GG255" s="113"/>
      <c r="GH255" s="113"/>
      <c r="GI255" s="113"/>
      <c r="GJ255" s="113"/>
      <c r="GK255" s="113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13"/>
      <c r="GW255" s="113"/>
      <c r="GX255" s="113"/>
      <c r="GY255" s="113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25"/>
      <c r="HK255" s="125"/>
      <c r="HL255" s="127"/>
      <c r="HM255" s="128" t="s">
        <v>87</v>
      </c>
    </row>
    <row r="256" spans="1:221" ht="60" customHeight="1">
      <c r="A256" s="18">
        <f>'[1]Plan Indicativo'!A253</f>
        <v>245</v>
      </c>
      <c r="B256" s="4" t="str">
        <f>'[1]Plan Indicativo'!B253</f>
        <v>LE-4</v>
      </c>
      <c r="C256" s="5" t="str">
        <f>'[1]Plan Indicativo'!C253</f>
        <v>Territorio seguro que genera valor</v>
      </c>
      <c r="D256" s="5" t="str">
        <f>'[1]Plan Indicativo'!D253</f>
        <v>Gobierno territorial</v>
      </c>
      <c r="E256" s="4">
        <f>'[1]Plan Indicativo'!E253</f>
        <v>45</v>
      </c>
      <c r="F256" s="6" t="str">
        <f>'[1]Plan Indicativo'!F253</f>
        <v>Mejorar el Índice de desempeño Institucional en 95 puntos</v>
      </c>
      <c r="G256" s="6" t="str">
        <f>'[1]Plan Indicativo'!G253</f>
        <v>Aumentar a 73,5 el Índice de Desempeño Fiscal. </v>
      </c>
      <c r="H256" s="4" t="str">
        <f>'[1]Plan Indicativo'!H253</f>
        <v>070130012</v>
      </c>
      <c r="I256" s="6" t="str">
        <f>'[1]Plan Indicativo'!I253</f>
        <v>Índice de Desempeño Fiscal </v>
      </c>
      <c r="J256" s="4" t="str">
        <f>'[1]Plan Indicativo'!J253</f>
        <v>73,37 </v>
      </c>
      <c r="K256" s="4">
        <f>'[1]Plan Indicativo'!K253</f>
        <v>73.5</v>
      </c>
      <c r="L256" s="4" t="str">
        <f>'[1]Plan Indicativo'!L253</f>
        <v>4599</v>
      </c>
      <c r="M256" s="5" t="str">
        <f>'[1]Plan Indicativo'!M253</f>
        <v>Fortalecimiento a la gestión y dirección de la administración pública territorial (4599)</v>
      </c>
      <c r="N256" s="4" t="str">
        <f>'[1]Plan Indicativo'!N253</f>
        <v>4599002</v>
      </c>
      <c r="O256" s="6" t="str">
        <f>'[1]Plan Indicativo'!O253</f>
        <v>Ejecutar el 100% del programa de saneamiento fiscal y financiero para el fortalecimiento de las finanzas del municipio</v>
      </c>
      <c r="P256" s="4">
        <f>'[1]Plan Indicativo'!P253</f>
        <v>459900200</v>
      </c>
      <c r="Q256" s="6" t="str">
        <f>'[1]Plan Indicativo'!Q253</f>
        <v>Programa de sanemiento fiscal y financiero ejecutado (459900200).</v>
      </c>
      <c r="R256" s="4" t="str">
        <f>'[1]Plan Indicativo'!AC253</f>
        <v>Acumulativa</v>
      </c>
      <c r="S256" s="4">
        <f>'[1]Plan Indicativo'!$AD$253</f>
        <v>16</v>
      </c>
      <c r="T256" s="10">
        <f>'[1]Plan Indicativo'!$R$253</f>
        <v>1</v>
      </c>
      <c r="U256" s="4" t="str">
        <f>'[1]Plan Indicativo'!S253</f>
        <v>Porcentaje</v>
      </c>
      <c r="V256" s="22">
        <f>'[1]Plan Indicativo'!T253</f>
        <v>1</v>
      </c>
      <c r="W256" s="110">
        <v>0</v>
      </c>
      <c r="X256" s="158">
        <v>0</v>
      </c>
      <c r="Y256" s="189">
        <v>0</v>
      </c>
      <c r="Z256" s="158">
        <v>0</v>
      </c>
      <c r="AA256" s="108">
        <v>0</v>
      </c>
      <c r="AB256" s="158">
        <v>0</v>
      </c>
      <c r="AC256" s="108">
        <v>0</v>
      </c>
      <c r="AD256" s="24"/>
      <c r="AE256" s="110">
        <v>0.1</v>
      </c>
      <c r="AF256" s="108"/>
      <c r="AG256" s="108"/>
      <c r="AH256" s="111"/>
      <c r="AI256" s="11" t="str">
        <f t="shared" si="107"/>
        <v xml:space="preserve"> -</v>
      </c>
      <c r="AJ256" s="99" t="str">
        <f t="shared" si="108"/>
        <v xml:space="preserve"> -</v>
      </c>
      <c r="AK256" s="11" t="str">
        <f t="shared" si="109"/>
        <v xml:space="preserve"> -</v>
      </c>
      <c r="AL256" s="75" t="str">
        <f t="shared" si="110"/>
        <v xml:space="preserve"> -</v>
      </c>
      <c r="AM256" s="11" t="str">
        <f t="shared" si="111"/>
        <v xml:space="preserve"> -</v>
      </c>
      <c r="AN256" s="75" t="str">
        <f t="shared" si="112"/>
        <v xml:space="preserve"> -</v>
      </c>
      <c r="AO256" s="11" t="str">
        <f t="shared" si="113"/>
        <v xml:space="preserve"> -</v>
      </c>
      <c r="AP256" s="75" t="str">
        <f t="shared" si="114"/>
        <v xml:space="preserve"> -</v>
      </c>
      <c r="AQ256" s="12" t="s">
        <v>117</v>
      </c>
      <c r="AR256" s="11">
        <f t="shared" si="106"/>
        <v>0.1</v>
      </c>
      <c r="AS256" s="100" t="str">
        <f t="shared" si="90"/>
        <v xml:space="preserve"> -</v>
      </c>
      <c r="AT256" s="25">
        <v>7850000</v>
      </c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20"/>
      <c r="BH256" s="48">
        <f t="shared" si="91"/>
        <v>7850000</v>
      </c>
      <c r="BI256" s="23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20"/>
      <c r="BW256" s="53">
        <f t="shared" si="92"/>
        <v>0</v>
      </c>
      <c r="BX256" s="54">
        <v>0</v>
      </c>
      <c r="BY256" s="55">
        <v>0</v>
      </c>
      <c r="BZ256" s="62">
        <f t="shared" si="93"/>
        <v>0</v>
      </c>
      <c r="CA256" s="63" t="str">
        <f t="shared" si="94"/>
        <v>0,0%</v>
      </c>
      <c r="CB256" s="64" t="str">
        <f t="shared" si="95"/>
        <v>0,0%</v>
      </c>
      <c r="CC256" s="23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20"/>
      <c r="CQ256" s="48">
        <f t="shared" si="96"/>
        <v>0</v>
      </c>
      <c r="CR256" s="23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20"/>
      <c r="DF256" s="53">
        <f t="shared" si="97"/>
        <v>0</v>
      </c>
      <c r="DG256" s="54"/>
      <c r="DH256" s="68"/>
      <c r="DI256" s="69" t="str">
        <f t="shared" si="98"/>
        <v xml:space="preserve"> -</v>
      </c>
      <c r="DJ256" s="63" t="str">
        <f t="shared" si="99"/>
        <v xml:space="preserve"> -</v>
      </c>
      <c r="DK256" s="64" t="str">
        <f t="shared" si="100"/>
        <v xml:space="preserve"> -</v>
      </c>
      <c r="DL256" s="25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8"/>
      <c r="ES256" s="8"/>
      <c r="ET256" s="8"/>
      <c r="EU256" s="9"/>
      <c r="EV256" s="7"/>
      <c r="EW256" s="7"/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/>
      <c r="FZ256" s="7"/>
      <c r="GA256" s="8"/>
      <c r="GB256" s="8"/>
      <c r="GC256" s="8"/>
      <c r="GD256" s="7"/>
      <c r="GE256" s="7"/>
      <c r="GF256" s="7"/>
      <c r="GG256" s="7"/>
      <c r="GH256" s="7"/>
      <c r="GI256" s="7"/>
      <c r="GJ256" s="7"/>
      <c r="GK256" s="7"/>
      <c r="GL256" s="7"/>
      <c r="GM256" s="7"/>
      <c r="GN256" s="7"/>
      <c r="GO256" s="7"/>
      <c r="GP256" s="7"/>
      <c r="GQ256" s="7"/>
      <c r="GR256" s="7"/>
      <c r="GS256" s="7"/>
      <c r="GT256" s="7"/>
      <c r="GU256" s="7"/>
      <c r="GV256" s="7"/>
      <c r="GW256" s="7"/>
      <c r="GX256" s="7"/>
      <c r="GY256" s="7"/>
      <c r="GZ256" s="7"/>
      <c r="HA256" s="7"/>
      <c r="HB256" s="7"/>
      <c r="HC256" s="7"/>
      <c r="HD256" s="7"/>
      <c r="HE256" s="7"/>
      <c r="HF256" s="7"/>
      <c r="HG256" s="7"/>
      <c r="HH256" s="7"/>
      <c r="HI256" s="7"/>
      <c r="HJ256" s="8"/>
      <c r="HK256" s="8"/>
      <c r="HL256" s="70"/>
      <c r="HM256" s="72" t="s">
        <v>86</v>
      </c>
    </row>
    <row r="257" spans="1:221" ht="60" customHeight="1">
      <c r="A257" s="18">
        <f>'[1]Plan Indicativo'!A253</f>
        <v>245</v>
      </c>
      <c r="B257" s="4" t="str">
        <f>'[1]Plan Indicativo'!B253</f>
        <v>LE-4</v>
      </c>
      <c r="C257" s="5" t="str">
        <f>'[1]Plan Indicativo'!C253</f>
        <v>Territorio seguro que genera valor</v>
      </c>
      <c r="D257" s="5" t="str">
        <f>'[1]Plan Indicativo'!D253</f>
        <v>Gobierno territorial</v>
      </c>
      <c r="E257" s="4">
        <f>'[1]Plan Indicativo'!E253</f>
        <v>45</v>
      </c>
      <c r="F257" s="6" t="str">
        <f>'[1]Plan Indicativo'!F253</f>
        <v>Mejorar el Índice de desempeño Institucional en 95 puntos</v>
      </c>
      <c r="G257" s="6" t="str">
        <f>'[1]Plan Indicativo'!G253</f>
        <v>Aumentar a 73,5 el Índice de Desempeño Fiscal. </v>
      </c>
      <c r="H257" s="4" t="str">
        <f>'[1]Plan Indicativo'!H253</f>
        <v>070130012</v>
      </c>
      <c r="I257" s="6" t="str">
        <f>'[1]Plan Indicativo'!I253</f>
        <v>Índice de Desempeño Fiscal </v>
      </c>
      <c r="J257" s="4" t="str">
        <f>'[1]Plan Indicativo'!J253</f>
        <v>73,37 </v>
      </c>
      <c r="K257" s="4">
        <f>'[1]Plan Indicativo'!K253</f>
        <v>73.5</v>
      </c>
      <c r="L257" s="4" t="str">
        <f>'[1]Plan Indicativo'!L253</f>
        <v>4599</v>
      </c>
      <c r="M257" s="5" t="str">
        <f>'[1]Plan Indicativo'!M253</f>
        <v>Fortalecimiento a la gestión y dirección de la administración pública territorial (4599)</v>
      </c>
      <c r="N257" s="4" t="str">
        <f>'[1]Plan Indicativo'!N253</f>
        <v>4599002</v>
      </c>
      <c r="O257" s="6" t="str">
        <f>'[1]Plan Indicativo'!O253</f>
        <v>Ejecutar el 100% del programa de saneamiento fiscal y financiero para el fortalecimiento de las finanzas del municipio</v>
      </c>
      <c r="P257" s="4">
        <f>'[1]Plan Indicativo'!P253</f>
        <v>459900200</v>
      </c>
      <c r="Q257" s="6" t="str">
        <f>'[1]Plan Indicativo'!Q253</f>
        <v>Programa de sanemiento fiscal y financiero ejecutado (459900200).</v>
      </c>
      <c r="R257" s="4" t="str">
        <f>'[1]Plan Indicativo'!AC253</f>
        <v>Acumulativa</v>
      </c>
      <c r="S257" s="4">
        <f>'[1]Plan Indicativo'!$AD$253</f>
        <v>16</v>
      </c>
      <c r="T257" s="10">
        <f>'[1]Plan Indicativo'!$R$253</f>
        <v>1</v>
      </c>
      <c r="U257" s="4" t="str">
        <f>'[1]Plan Indicativo'!S253</f>
        <v>Porcentaje</v>
      </c>
      <c r="V257" s="22">
        <f>'[1]Plan Indicativo'!T253</f>
        <v>1</v>
      </c>
      <c r="W257" s="110">
        <v>0</v>
      </c>
      <c r="X257" s="158">
        <v>0</v>
      </c>
      <c r="Y257" s="189">
        <v>0</v>
      </c>
      <c r="Z257" s="158">
        <v>0</v>
      </c>
      <c r="AA257" s="108">
        <v>0</v>
      </c>
      <c r="AB257" s="158">
        <v>0</v>
      </c>
      <c r="AC257" s="108">
        <v>0</v>
      </c>
      <c r="AD257" s="24"/>
      <c r="AE257" s="110">
        <v>0.1</v>
      </c>
      <c r="AF257" s="108"/>
      <c r="AG257" s="108"/>
      <c r="AH257" s="111"/>
      <c r="AI257" s="11" t="str">
        <f t="shared" si="107"/>
        <v xml:space="preserve"> -</v>
      </c>
      <c r="AJ257" s="99" t="str">
        <f t="shared" si="108"/>
        <v xml:space="preserve"> -</v>
      </c>
      <c r="AK257" s="11" t="str">
        <f t="shared" si="109"/>
        <v xml:space="preserve"> -</v>
      </c>
      <c r="AL257" s="75" t="str">
        <f t="shared" si="110"/>
        <v xml:space="preserve"> -</v>
      </c>
      <c r="AM257" s="11" t="str">
        <f t="shared" si="111"/>
        <v xml:space="preserve"> -</v>
      </c>
      <c r="AN257" s="75" t="str">
        <f t="shared" si="112"/>
        <v xml:space="preserve"> -</v>
      </c>
      <c r="AO257" s="11" t="str">
        <f t="shared" si="113"/>
        <v xml:space="preserve"> -</v>
      </c>
      <c r="AP257" s="75" t="str">
        <f t="shared" si="114"/>
        <v xml:space="preserve"> -</v>
      </c>
      <c r="AQ257" s="12" t="s">
        <v>117</v>
      </c>
      <c r="AR257" s="11">
        <f t="shared" si="106"/>
        <v>0.1</v>
      </c>
      <c r="AS257" s="100" t="str">
        <f t="shared" si="90"/>
        <v xml:space="preserve"> -</v>
      </c>
      <c r="AT257" s="25">
        <v>62750000</v>
      </c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20"/>
      <c r="BH257" s="48">
        <f t="shared" si="91"/>
        <v>62750000</v>
      </c>
      <c r="BI257" s="23">
        <v>62750000</v>
      </c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20"/>
      <c r="BW257" s="53">
        <f t="shared" si="92"/>
        <v>62750000</v>
      </c>
      <c r="BX257" s="54">
        <v>62750000</v>
      </c>
      <c r="BY257" s="55">
        <v>62750000</v>
      </c>
      <c r="BZ257" s="62">
        <f t="shared" si="93"/>
        <v>1</v>
      </c>
      <c r="CA257" s="63">
        <f t="shared" si="94"/>
        <v>1</v>
      </c>
      <c r="CB257" s="64">
        <f t="shared" si="95"/>
        <v>1</v>
      </c>
      <c r="CC257" s="23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20"/>
      <c r="CQ257" s="48">
        <f t="shared" si="96"/>
        <v>0</v>
      </c>
      <c r="CR257" s="23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20"/>
      <c r="DF257" s="53">
        <f t="shared" si="97"/>
        <v>0</v>
      </c>
      <c r="DG257" s="54"/>
      <c r="DH257" s="68"/>
      <c r="DI257" s="69" t="str">
        <f t="shared" si="98"/>
        <v xml:space="preserve"> -</v>
      </c>
      <c r="DJ257" s="63" t="str">
        <f t="shared" si="99"/>
        <v xml:space="preserve"> -</v>
      </c>
      <c r="DK257" s="64" t="str">
        <f t="shared" si="100"/>
        <v xml:space="preserve"> -</v>
      </c>
      <c r="DL257" s="25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8"/>
      <c r="ES257" s="8"/>
      <c r="ET257" s="8"/>
      <c r="EU257" s="9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8"/>
      <c r="GB257" s="8"/>
      <c r="GC257" s="8"/>
      <c r="GD257" s="7"/>
      <c r="GE257" s="7"/>
      <c r="GF257" s="7"/>
      <c r="GG257" s="7"/>
      <c r="GH257" s="7"/>
      <c r="GI257" s="7"/>
      <c r="GJ257" s="7"/>
      <c r="GK257" s="7"/>
      <c r="GL257" s="7"/>
      <c r="GM257" s="7"/>
      <c r="GN257" s="7"/>
      <c r="GO257" s="7"/>
      <c r="GP257" s="7"/>
      <c r="GQ257" s="7"/>
      <c r="GR257" s="7"/>
      <c r="GS257" s="7"/>
      <c r="GT257" s="7"/>
      <c r="GU257" s="7"/>
      <c r="GV257" s="7"/>
      <c r="GW257" s="7"/>
      <c r="GX257" s="7"/>
      <c r="GY257" s="7"/>
      <c r="GZ257" s="7"/>
      <c r="HA257" s="7"/>
      <c r="HB257" s="7"/>
      <c r="HC257" s="7"/>
      <c r="HD257" s="7"/>
      <c r="HE257" s="7"/>
      <c r="HF257" s="7"/>
      <c r="HG257" s="7"/>
      <c r="HH257" s="7"/>
      <c r="HI257" s="7"/>
      <c r="HJ257" s="8"/>
      <c r="HK257" s="8"/>
      <c r="HL257" s="70"/>
      <c r="HM257" s="72" t="s">
        <v>85</v>
      </c>
    </row>
    <row r="258" spans="1:221" s="129" customFormat="1" ht="60" customHeight="1">
      <c r="A258" s="104">
        <f>'[1]Plan Indicativo'!A253</f>
        <v>245</v>
      </c>
      <c r="B258" s="105" t="str">
        <f>'[1]Plan Indicativo'!B253</f>
        <v>LE-4</v>
      </c>
      <c r="C258" s="106" t="str">
        <f>'[1]Plan Indicativo'!C253</f>
        <v>Territorio seguro que genera valor</v>
      </c>
      <c r="D258" s="106" t="str">
        <f>'[1]Plan Indicativo'!D253</f>
        <v>Gobierno territorial</v>
      </c>
      <c r="E258" s="105">
        <f>'[1]Plan Indicativo'!E253</f>
        <v>45</v>
      </c>
      <c r="F258" s="107" t="str">
        <f>'[1]Plan Indicativo'!F253</f>
        <v>Mejorar el Índice de desempeño Institucional en 95 puntos</v>
      </c>
      <c r="G258" s="107" t="str">
        <f>'[1]Plan Indicativo'!G253</f>
        <v>Aumentar a 73,5 el Índice de Desempeño Fiscal. </v>
      </c>
      <c r="H258" s="105" t="str">
        <f>'[1]Plan Indicativo'!H253</f>
        <v>070130012</v>
      </c>
      <c r="I258" s="107" t="str">
        <f>'[1]Plan Indicativo'!I253</f>
        <v>Índice de Desempeño Fiscal </v>
      </c>
      <c r="J258" s="105" t="str">
        <f>'[1]Plan Indicativo'!J253</f>
        <v>73,37 </v>
      </c>
      <c r="K258" s="105">
        <f>'[1]Plan Indicativo'!K253</f>
        <v>73.5</v>
      </c>
      <c r="L258" s="105" t="str">
        <f>'[1]Plan Indicativo'!L253</f>
        <v>4599</v>
      </c>
      <c r="M258" s="106" t="str">
        <f>'[1]Plan Indicativo'!M253</f>
        <v>Fortalecimiento a la gestión y dirección de la administración pública territorial (4599)</v>
      </c>
      <c r="N258" s="105" t="str">
        <f>'[1]Plan Indicativo'!N253</f>
        <v>4599002</v>
      </c>
      <c r="O258" s="107" t="str">
        <f>'[1]Plan Indicativo'!O253</f>
        <v>Ejecutar el 100% del programa de saneamiento fiscal y financiero para el fortalecimiento de las finanzas del municipio</v>
      </c>
      <c r="P258" s="105">
        <f>'[1]Plan Indicativo'!P253</f>
        <v>459900200</v>
      </c>
      <c r="Q258" s="107" t="str">
        <f>'[1]Plan Indicativo'!Q253</f>
        <v>Programa de sanemiento fiscal y financiero ejecutado (459900200).</v>
      </c>
      <c r="R258" s="105" t="str">
        <f>'[1]Plan Indicativo'!AC253</f>
        <v>Acumulativa</v>
      </c>
      <c r="S258" s="105">
        <f>'[1]Plan Indicativo'!$AD$253</f>
        <v>16</v>
      </c>
      <c r="T258" s="108">
        <f>'[1]Plan Indicativo'!$R$253</f>
        <v>1</v>
      </c>
      <c r="U258" s="105" t="str">
        <f>'[1]Plan Indicativo'!S253</f>
        <v>Porcentaje</v>
      </c>
      <c r="V258" s="109">
        <f>'[1]Plan Indicativo'!T253</f>
        <v>1</v>
      </c>
      <c r="W258" s="110">
        <v>0</v>
      </c>
      <c r="X258" s="158">
        <v>0</v>
      </c>
      <c r="Y258" s="189">
        <v>0</v>
      </c>
      <c r="Z258" s="158">
        <v>0</v>
      </c>
      <c r="AA258" s="108">
        <v>0</v>
      </c>
      <c r="AB258" s="158">
        <v>0</v>
      </c>
      <c r="AC258" s="111">
        <v>0</v>
      </c>
      <c r="AD258" s="103"/>
      <c r="AE258" s="108"/>
      <c r="AF258" s="108"/>
      <c r="AG258" s="108"/>
      <c r="AH258" s="111"/>
      <c r="AI258" s="11" t="str">
        <f t="shared" si="107"/>
        <v xml:space="preserve"> -</v>
      </c>
      <c r="AJ258" s="99" t="str">
        <f t="shared" si="108"/>
        <v xml:space="preserve"> -</v>
      </c>
      <c r="AK258" s="11" t="str">
        <f t="shared" si="109"/>
        <v xml:space="preserve"> -</v>
      </c>
      <c r="AL258" s="75" t="str">
        <f t="shared" si="110"/>
        <v xml:space="preserve"> -</v>
      </c>
      <c r="AM258" s="11" t="str">
        <f t="shared" si="111"/>
        <v xml:space="preserve"> -</v>
      </c>
      <c r="AN258" s="75" t="str">
        <f t="shared" si="112"/>
        <v xml:space="preserve"> -</v>
      </c>
      <c r="AO258" s="11" t="str">
        <f t="shared" si="113"/>
        <v xml:space="preserve"> -</v>
      </c>
      <c r="AP258" s="75" t="str">
        <f t="shared" si="114"/>
        <v xml:space="preserve"> -</v>
      </c>
      <c r="AQ258" s="12" t="s">
        <v>117</v>
      </c>
      <c r="AR258" s="11">
        <f t="shared" si="106"/>
        <v>0</v>
      </c>
      <c r="AS258" s="100" t="str">
        <f t="shared" si="90"/>
        <v xml:space="preserve"> -</v>
      </c>
      <c r="AT258" s="112">
        <v>2166686308.4000001</v>
      </c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4"/>
      <c r="BH258" s="115">
        <f t="shared" si="91"/>
        <v>2166686308.4000001</v>
      </c>
      <c r="BI258" s="116">
        <v>125603910.34999999</v>
      </c>
      <c r="BJ258" s="113"/>
      <c r="BK258" s="113"/>
      <c r="BL258" s="113"/>
      <c r="BM258" s="113"/>
      <c r="BN258" s="113"/>
      <c r="BO258" s="113"/>
      <c r="BP258" s="113"/>
      <c r="BQ258" s="113"/>
      <c r="BR258" s="113"/>
      <c r="BS258" s="113"/>
      <c r="BT258" s="113"/>
      <c r="BU258" s="113"/>
      <c r="BV258" s="114"/>
      <c r="BW258" s="117">
        <f t="shared" si="92"/>
        <v>125603910.34999999</v>
      </c>
      <c r="BX258" s="118">
        <v>125603910.34999999</v>
      </c>
      <c r="BY258" s="119">
        <v>125603910.34999999</v>
      </c>
      <c r="BZ258" s="120">
        <f t="shared" si="93"/>
        <v>5.7970510019400456E-2</v>
      </c>
      <c r="CA258" s="121">
        <f t="shared" si="94"/>
        <v>5.7970510019400456E-2</v>
      </c>
      <c r="CB258" s="122">
        <f t="shared" si="95"/>
        <v>5.7970510019400456E-2</v>
      </c>
      <c r="CC258" s="116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13"/>
      <c r="CO258" s="113"/>
      <c r="CP258" s="163">
        <v>2637210500.4499998</v>
      </c>
      <c r="CQ258" s="115">
        <f t="shared" si="96"/>
        <v>2637210500.4499998</v>
      </c>
      <c r="CR258" s="116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13"/>
      <c r="DC258" s="113"/>
      <c r="DD258" s="113"/>
      <c r="DE258" s="123">
        <v>46661017</v>
      </c>
      <c r="DF258" s="117">
        <f t="shared" si="97"/>
        <v>46661017</v>
      </c>
      <c r="DG258" s="229">
        <v>46661017</v>
      </c>
      <c r="DH258" s="230">
        <v>46661017</v>
      </c>
      <c r="DI258" s="124">
        <f t="shared" si="98"/>
        <v>1.7693322922852767E-2</v>
      </c>
      <c r="DJ258" s="121">
        <f t="shared" si="99"/>
        <v>1.7693322922852767E-2</v>
      </c>
      <c r="DK258" s="122">
        <f t="shared" si="100"/>
        <v>1.7693322922852767E-2</v>
      </c>
      <c r="DL258" s="112"/>
      <c r="DM258" s="113"/>
      <c r="DN258" s="113"/>
      <c r="DO258" s="113"/>
      <c r="DP258" s="113"/>
      <c r="DQ258" s="113"/>
      <c r="DR258" s="113"/>
      <c r="DS258" s="113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13"/>
      <c r="EE258" s="113"/>
      <c r="EF258" s="113"/>
      <c r="EG258" s="113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25"/>
      <c r="ES258" s="125"/>
      <c r="ET258" s="125"/>
      <c r="EU258" s="126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13"/>
      <c r="FG258" s="113"/>
      <c r="FH258" s="113"/>
      <c r="FI258" s="113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13"/>
      <c r="FU258" s="113"/>
      <c r="FV258" s="113"/>
      <c r="FW258" s="113"/>
      <c r="FX258" s="113"/>
      <c r="FY258" s="113"/>
      <c r="FZ258" s="113"/>
      <c r="GA258" s="125"/>
      <c r="GB258" s="125"/>
      <c r="GC258" s="125"/>
      <c r="GD258" s="113"/>
      <c r="GE258" s="113"/>
      <c r="GF258" s="113"/>
      <c r="GG258" s="113"/>
      <c r="GH258" s="113"/>
      <c r="GI258" s="113"/>
      <c r="GJ258" s="113"/>
      <c r="GK258" s="113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13"/>
      <c r="GW258" s="113"/>
      <c r="GX258" s="113"/>
      <c r="GY258" s="113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25"/>
      <c r="HK258" s="125"/>
      <c r="HL258" s="127"/>
      <c r="HM258" s="128" t="s">
        <v>84</v>
      </c>
    </row>
    <row r="259" spans="1:221" ht="45">
      <c r="A259" s="18">
        <f>'[1]Plan Indicativo'!A254</f>
        <v>246</v>
      </c>
      <c r="B259" s="4" t="str">
        <f>'[1]Plan Indicativo'!B254</f>
        <v>LE-4</v>
      </c>
      <c r="C259" s="5" t="str">
        <f>'[1]Plan Indicativo'!C254</f>
        <v>Territorio seguro que genera valor</v>
      </c>
      <c r="D259" s="5" t="str">
        <f>'[1]Plan Indicativo'!D254</f>
        <v>Gobierno territorial</v>
      </c>
      <c r="E259" s="4">
        <f>'[1]Plan Indicativo'!E254</f>
        <v>45</v>
      </c>
      <c r="F259" s="6" t="str">
        <f>'[1]Plan Indicativo'!F254</f>
        <v>Mejorar el Índice de desempeño Institucional en 95 puntos</v>
      </c>
      <c r="G259" s="6" t="str">
        <f>'[1]Plan Indicativo'!G254</f>
        <v>Aumentar a 73,5 el Índice de Desempeño Fiscal. </v>
      </c>
      <c r="H259" s="4" t="str">
        <f>'[1]Plan Indicativo'!H254</f>
        <v>070130012</v>
      </c>
      <c r="I259" s="6" t="str">
        <f>'[1]Plan Indicativo'!I254</f>
        <v>Índice de Desempeño Fiscal </v>
      </c>
      <c r="J259" s="4" t="str">
        <f>'[1]Plan Indicativo'!J254</f>
        <v>73,37 </v>
      </c>
      <c r="K259" s="4">
        <f>'[1]Plan Indicativo'!K254</f>
        <v>73.5</v>
      </c>
      <c r="L259" s="4" t="str">
        <f>'[1]Plan Indicativo'!L254</f>
        <v>4599</v>
      </c>
      <c r="M259" s="5" t="str">
        <f>'[1]Plan Indicativo'!M254</f>
        <v>Fortalecimiento a la gestión y dirección de la administración pública territorial (4599)</v>
      </c>
      <c r="N259" s="4" t="str">
        <f>'[1]Plan Indicativo'!N254</f>
        <v>4599031</v>
      </c>
      <c r="O259" s="6" t="str">
        <f>'[1]Plan Indicativo'!O254</f>
        <v>Asistir técnicamente al municipio de Bucaramanga para  el mejoramiento de la gestión financiera</v>
      </c>
      <c r="P259" s="4">
        <f>'[1]Plan Indicativo'!P254</f>
        <v>459903100</v>
      </c>
      <c r="Q259" s="6" t="str">
        <f>'[1]Plan Indicativo'!Q254</f>
        <v>Entidades, organismos y dependencias asistidos técnicamente (459903100). </v>
      </c>
      <c r="R259" s="4" t="str">
        <f>'[1]Plan Indicativo'!AC254</f>
        <v>Acumulativa</v>
      </c>
      <c r="S259" s="4">
        <f>'[1]Plan Indicativo'!AD254</f>
        <v>16</v>
      </c>
      <c r="T259" s="7">
        <f>'[1]Plan Indicativo'!R254</f>
        <v>1</v>
      </c>
      <c r="U259" s="4" t="str">
        <f>'[1]Plan Indicativo'!S254</f>
        <v xml:space="preserve">Número </v>
      </c>
      <c r="V259" s="20">
        <f>'[1]Plan Indicativo'!T254</f>
        <v>1</v>
      </c>
      <c r="W259" s="260">
        <f>'[1]Plan Indicativo'!U254</f>
        <v>0.25</v>
      </c>
      <c r="X259" s="158">
        <f>'[1]Plan Indicativo'!V254</f>
        <v>0.25</v>
      </c>
      <c r="Y259" s="189">
        <f>'[1]Plan Indicativo'!W254</f>
        <v>0.25</v>
      </c>
      <c r="Z259" s="158">
        <f>'[1]Plan Indicativo'!X254</f>
        <v>0.25</v>
      </c>
      <c r="AA259" s="113">
        <f>'[1]Plan Indicativo'!Y254</f>
        <v>0.25</v>
      </c>
      <c r="AB259" s="158">
        <f>'[1]Plan Indicativo'!Z254</f>
        <v>0.25</v>
      </c>
      <c r="AC259" s="113">
        <f>'[1]Plan Indicativo'!AA254</f>
        <v>0.25</v>
      </c>
      <c r="AD259" s="24">
        <f>'[1]Plan Indicativo'!AB254</f>
        <v>0.25</v>
      </c>
      <c r="AE259" s="260">
        <v>0.25</v>
      </c>
      <c r="AF259" s="261">
        <f>'[14]Plan de Acción-metas'!O19</f>
        <v>0.25</v>
      </c>
      <c r="AG259" s="261"/>
      <c r="AH259" s="262"/>
      <c r="AI259" s="11">
        <f t="shared" si="104"/>
        <v>1</v>
      </c>
      <c r="AJ259" s="99">
        <f t="shared" ref="AJ259:AJ290" si="115">IF(W259=0," -",IF(AI259&gt;100%,100%,AI259))</f>
        <v>1</v>
      </c>
      <c r="AK259" s="11">
        <f t="shared" si="86"/>
        <v>1</v>
      </c>
      <c r="AL259" s="75">
        <f t="shared" ref="AL259:AL290" si="116">IF(Y259=0," -",IF(AK259&gt;100%,100%,AK259))</f>
        <v>1</v>
      </c>
      <c r="AM259" s="11">
        <f t="shared" si="87"/>
        <v>0</v>
      </c>
      <c r="AN259" s="75">
        <f t="shared" ref="AN259:AN290" si="117">IF(AA259=0," -",IF(AM259&gt;100%,100%,AM259))</f>
        <v>0</v>
      </c>
      <c r="AO259" s="11">
        <f t="shared" si="88"/>
        <v>0</v>
      </c>
      <c r="AP259" s="75">
        <f t="shared" ref="AP259:AP290" si="118">IF(AC259=0," -",IF(AO259&gt;100%,100%,AO259))</f>
        <v>0</v>
      </c>
      <c r="AQ259" s="12">
        <f t="shared" si="89"/>
        <v>0.5</v>
      </c>
      <c r="AR259" s="11">
        <f t="shared" si="106"/>
        <v>0.5</v>
      </c>
      <c r="AS259" s="100">
        <f t="shared" si="90"/>
        <v>0.5</v>
      </c>
      <c r="AT259" s="25">
        <v>6826613375.6999998</v>
      </c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20"/>
      <c r="BH259" s="48">
        <f t="shared" si="91"/>
        <v>6826613375.6999998</v>
      </c>
      <c r="BI259" s="23">
        <v>6060398556.4899902</v>
      </c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20"/>
      <c r="BW259" s="53">
        <f t="shared" si="92"/>
        <v>6060398556.4899902</v>
      </c>
      <c r="BX259" s="54">
        <v>6060398556.4899902</v>
      </c>
      <c r="BY259" s="55">
        <v>5950221890.1499901</v>
      </c>
      <c r="BZ259" s="62">
        <f t="shared" si="93"/>
        <v>0.88776062491872965</v>
      </c>
      <c r="CA259" s="63">
        <f t="shared" si="94"/>
        <v>0.88776062491872965</v>
      </c>
      <c r="CB259" s="64">
        <f t="shared" si="95"/>
        <v>0.87162133882231985</v>
      </c>
      <c r="CC259" s="23">
        <f>'[14]Plan de Acción-metas'!R19</f>
        <v>0</v>
      </c>
      <c r="CD259" s="7">
        <f>'[14]Plan de Acción-metas'!S19</f>
        <v>0</v>
      </c>
      <c r="CE259" s="7">
        <f>'[14]Plan de Acción-metas'!T19</f>
        <v>0</v>
      </c>
      <c r="CF259" s="7">
        <f>'[14]Plan de Acción-metas'!U19</f>
        <v>0</v>
      </c>
      <c r="CG259" s="7">
        <f>'[14]Plan de Acción-metas'!V19</f>
        <v>0</v>
      </c>
      <c r="CH259" s="7">
        <f>'[14]Plan de Acción-metas'!W19</f>
        <v>0</v>
      </c>
      <c r="CI259" s="7">
        <f>'[14]Plan de Acción-metas'!X19</f>
        <v>0</v>
      </c>
      <c r="CJ259" s="7">
        <f>'[14]Plan de Acción-metas'!Y19</f>
        <v>0</v>
      </c>
      <c r="CK259" s="7">
        <f>'[14]Plan de Acción-metas'!Z19</f>
        <v>0</v>
      </c>
      <c r="CL259" s="7">
        <f>'[14]Plan de Acción-metas'!AA19</f>
        <v>0</v>
      </c>
      <c r="CM259" s="7">
        <f>'[14]Plan de Acción-metas'!AB19</f>
        <v>0</v>
      </c>
      <c r="CN259" s="7">
        <f>'[14]Plan de Acción-metas'!AC19</f>
        <v>0</v>
      </c>
      <c r="CO259" s="7">
        <f>'[14]Plan de Acción-metas'!AD19</f>
        <v>1716233713.0700002</v>
      </c>
      <c r="CP259" s="20">
        <f>'[14]Plan de Acción-metas'!AE19</f>
        <v>1200117230.5</v>
      </c>
      <c r="CQ259" s="48">
        <f t="shared" si="96"/>
        <v>2916350943.5700002</v>
      </c>
      <c r="CR259" s="23">
        <f>'[14]Plan de Acción-metas'!AG19</f>
        <v>0</v>
      </c>
      <c r="CS259" s="7">
        <f>'[14]Plan de Acción-metas'!AH19</f>
        <v>0</v>
      </c>
      <c r="CT259" s="7">
        <f>'[14]Plan de Acción-metas'!AI19</f>
        <v>0</v>
      </c>
      <c r="CU259" s="7">
        <f>'[14]Plan de Acción-metas'!AJ19</f>
        <v>0</v>
      </c>
      <c r="CV259" s="7">
        <f>'[14]Plan de Acción-metas'!AK19</f>
        <v>0</v>
      </c>
      <c r="CW259" s="7">
        <f>'[14]Plan de Acción-metas'!AL19</f>
        <v>0</v>
      </c>
      <c r="CX259" s="7">
        <f>'[14]Plan de Acción-metas'!AM19</f>
        <v>0</v>
      </c>
      <c r="CY259" s="7">
        <f>'[14]Plan de Acción-metas'!AN19</f>
        <v>0</v>
      </c>
      <c r="CZ259" s="7">
        <f>'[14]Plan de Acción-metas'!AO19</f>
        <v>0</v>
      </c>
      <c r="DA259" s="7">
        <f>'[14]Plan de Acción-metas'!AP19</f>
        <v>0</v>
      </c>
      <c r="DB259" s="7">
        <f>'[14]Plan de Acción-metas'!AQ19</f>
        <v>0</v>
      </c>
      <c r="DC259" s="7">
        <f>'[14]Plan de Acción-metas'!AR19</f>
        <v>0</v>
      </c>
      <c r="DD259" s="7">
        <f>'[14]Plan de Acción-metas'!AS19</f>
        <v>1707891666.6699998</v>
      </c>
      <c r="DE259" s="20">
        <f>'[14]Plan de Acción-metas'!AT19</f>
        <v>829134999.99000001</v>
      </c>
      <c r="DF259" s="53">
        <f t="shared" si="97"/>
        <v>2537026666.6599998</v>
      </c>
      <c r="DG259" s="54">
        <f>'[14]Plan de Acción-metas'!AV19</f>
        <v>2531426666.6599998</v>
      </c>
      <c r="DH259" s="68">
        <f>'[14]Plan de Acción-metas'!AW19</f>
        <v>2483576666.6599998</v>
      </c>
      <c r="DI259" s="69">
        <f t="shared" si="98"/>
        <v>0.86993188259926735</v>
      </c>
      <c r="DJ259" s="63">
        <f t="shared" si="99"/>
        <v>0.86801167474076291</v>
      </c>
      <c r="DK259" s="64">
        <f t="shared" si="100"/>
        <v>0.85160418437836316</v>
      </c>
      <c r="DL259" s="25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8"/>
      <c r="ES259" s="8"/>
      <c r="ET259" s="8"/>
      <c r="EU259" s="9"/>
      <c r="EV259" s="7"/>
      <c r="EW259" s="7"/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/>
      <c r="FZ259" s="7"/>
      <c r="GA259" s="8"/>
      <c r="GB259" s="8"/>
      <c r="GC259" s="8"/>
      <c r="GD259" s="7"/>
      <c r="GE259" s="7"/>
      <c r="GF259" s="7"/>
      <c r="GG259" s="7"/>
      <c r="GH259" s="7"/>
      <c r="GI259" s="7"/>
      <c r="GJ259" s="7"/>
      <c r="GK259" s="7"/>
      <c r="GL259" s="7"/>
      <c r="GM259" s="7"/>
      <c r="GN259" s="7"/>
      <c r="GO259" s="7"/>
      <c r="GP259" s="7"/>
      <c r="GQ259" s="7"/>
      <c r="GR259" s="7"/>
      <c r="GS259" s="7"/>
      <c r="GT259" s="7"/>
      <c r="GU259" s="7"/>
      <c r="GV259" s="7"/>
      <c r="GW259" s="7"/>
      <c r="GX259" s="7"/>
      <c r="GY259" s="7"/>
      <c r="GZ259" s="7"/>
      <c r="HA259" s="7"/>
      <c r="HB259" s="7"/>
      <c r="HC259" s="7"/>
      <c r="HD259" s="7"/>
      <c r="HE259" s="7"/>
      <c r="HF259" s="7"/>
      <c r="HG259" s="7"/>
      <c r="HH259" s="7"/>
      <c r="HI259" s="7"/>
      <c r="HJ259" s="8"/>
      <c r="HK259" s="8"/>
      <c r="HL259" s="70"/>
      <c r="HM259" s="72" t="str">
        <f>'[1]Plan Indicativo'!BL254</f>
        <v>Secretaría de Hacienda</v>
      </c>
    </row>
    <row r="260" spans="1:221" ht="75">
      <c r="A260" s="18">
        <f>'[1]Plan Indicativo'!A255</f>
        <v>247</v>
      </c>
      <c r="B260" s="4" t="str">
        <f>'[1]Plan Indicativo'!B255</f>
        <v>LE-4</v>
      </c>
      <c r="C260" s="5" t="str">
        <f>'[1]Plan Indicativo'!C255</f>
        <v>Territorio seguro que genera valor</v>
      </c>
      <c r="D260" s="5" t="str">
        <f>'[1]Plan Indicativo'!D255</f>
        <v>Gobierno territorial</v>
      </c>
      <c r="E260" s="4">
        <f>'[1]Plan Indicativo'!E255</f>
        <v>45</v>
      </c>
      <c r="F260" s="6" t="str">
        <f>'[1]Plan Indicativo'!F255</f>
        <v>Mejorar el Índice de desempeño Institucional en 95 puntos</v>
      </c>
      <c r="G260" s="6" t="str">
        <f>'[1]Plan Indicativo'!G255</f>
        <v>Aumentar a 73,5 el Índice de Desempeño Fiscal. </v>
      </c>
      <c r="H260" s="4" t="str">
        <f>'[1]Plan Indicativo'!H255</f>
        <v>070130012</v>
      </c>
      <c r="I260" s="6" t="str">
        <f>'[1]Plan Indicativo'!I255</f>
        <v>Índice de Desempeño Fiscal </v>
      </c>
      <c r="J260" s="4" t="str">
        <f>'[1]Plan Indicativo'!J255</f>
        <v>73,37 </v>
      </c>
      <c r="K260" s="4">
        <f>'[1]Plan Indicativo'!K255</f>
        <v>73.5</v>
      </c>
      <c r="L260" s="4" t="str">
        <f>'[1]Plan Indicativo'!L255</f>
        <v>4599</v>
      </c>
      <c r="M260" s="5" t="str">
        <f>'[1]Plan Indicativo'!M255</f>
        <v>Fortalecimiento a la gestión y dirección de la administración pública territorial (4599)</v>
      </c>
      <c r="N260" s="4" t="str">
        <f>'[1]Plan Indicativo'!N255</f>
        <v>4599018</v>
      </c>
      <c r="O260" s="6" t="str">
        <f>'[1]Plan Indicativo'!O255</f>
        <v>Realizar cuatro (04) documentos de lineamientos técnicos para la actualización de cuatro (04) bases normativas en la Secretaría de Hacienda del municipio de Bucaramanga</v>
      </c>
      <c r="P260" s="4">
        <f>'[1]Plan Indicativo'!P255</f>
        <v>459901800</v>
      </c>
      <c r="Q260" s="6" t="str">
        <f>'[1]Plan Indicativo'!Q255</f>
        <v>Documentos de lineamientos técnicos realizados (459901800). </v>
      </c>
      <c r="R260" s="4" t="str">
        <f>'[1]Plan Indicativo'!AC255</f>
        <v>Acumulativa</v>
      </c>
      <c r="S260" s="4">
        <f>'[1]Plan Indicativo'!AD255</f>
        <v>16</v>
      </c>
      <c r="T260" s="7" t="str">
        <f>'[1]Plan Indicativo'!R255</f>
        <v>4 </v>
      </c>
      <c r="U260" s="4" t="str">
        <f>'[1]Plan Indicativo'!S255</f>
        <v xml:space="preserve">Número </v>
      </c>
      <c r="V260" s="20">
        <f>'[1]Plan Indicativo'!T255</f>
        <v>4</v>
      </c>
      <c r="W260" s="116">
        <f>'[1]Plan Indicativo'!U255</f>
        <v>0</v>
      </c>
      <c r="X260" s="158">
        <f>'[1]Plan Indicativo'!V255</f>
        <v>0</v>
      </c>
      <c r="Y260" s="189">
        <f>'[1]Plan Indicativo'!W255</f>
        <v>2</v>
      </c>
      <c r="Z260" s="158">
        <f>'[1]Plan Indicativo'!X255</f>
        <v>0.5</v>
      </c>
      <c r="AA260" s="113">
        <f>'[1]Plan Indicativo'!Y255</f>
        <v>1</v>
      </c>
      <c r="AB260" s="158">
        <f>'[1]Plan Indicativo'!Z255</f>
        <v>0.25</v>
      </c>
      <c r="AC260" s="113">
        <f>'[1]Plan Indicativo'!AA255</f>
        <v>1</v>
      </c>
      <c r="AD260" s="24">
        <f>'[1]Plan Indicativo'!AB255</f>
        <v>0.25</v>
      </c>
      <c r="AE260" s="116">
        <v>0</v>
      </c>
      <c r="AF260" s="113">
        <f>'[14]Plan de Acción-metas'!O20</f>
        <v>1</v>
      </c>
      <c r="AG260" s="113"/>
      <c r="AH260" s="259"/>
      <c r="AI260" s="11" t="str">
        <f t="shared" si="104"/>
        <v xml:space="preserve"> -</v>
      </c>
      <c r="AJ260" s="99" t="str">
        <f t="shared" si="115"/>
        <v xml:space="preserve"> -</v>
      </c>
      <c r="AK260" s="11">
        <f t="shared" si="86"/>
        <v>0.5</v>
      </c>
      <c r="AL260" s="75">
        <f t="shared" si="116"/>
        <v>0.5</v>
      </c>
      <c r="AM260" s="11">
        <f t="shared" si="87"/>
        <v>0</v>
      </c>
      <c r="AN260" s="75">
        <f t="shared" si="117"/>
        <v>0</v>
      </c>
      <c r="AO260" s="11">
        <f t="shared" si="88"/>
        <v>0</v>
      </c>
      <c r="AP260" s="75">
        <f t="shared" si="118"/>
        <v>0</v>
      </c>
      <c r="AQ260" s="12">
        <f t="shared" si="89"/>
        <v>0.25</v>
      </c>
      <c r="AR260" s="11">
        <f t="shared" si="106"/>
        <v>0.25</v>
      </c>
      <c r="AS260" s="100">
        <f t="shared" si="90"/>
        <v>0.25</v>
      </c>
      <c r="AT260" s="25">
        <v>310000000</v>
      </c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20"/>
      <c r="BH260" s="48">
        <f t="shared" si="91"/>
        <v>310000000</v>
      </c>
      <c r="BI260" s="23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20"/>
      <c r="BW260" s="53">
        <f t="shared" si="92"/>
        <v>0</v>
      </c>
      <c r="BX260" s="54">
        <v>0</v>
      </c>
      <c r="BY260" s="55">
        <v>0</v>
      </c>
      <c r="BZ260" s="62">
        <f t="shared" si="93"/>
        <v>0</v>
      </c>
      <c r="CA260" s="63" t="str">
        <f t="shared" si="94"/>
        <v>0,0%</v>
      </c>
      <c r="CB260" s="64" t="str">
        <f t="shared" si="95"/>
        <v>0,0%</v>
      </c>
      <c r="CC260" s="23">
        <f>'[14]Plan de Acción-metas'!R20</f>
        <v>0</v>
      </c>
      <c r="CD260" s="7">
        <f>'[14]Plan de Acción-metas'!S20</f>
        <v>0</v>
      </c>
      <c r="CE260" s="7">
        <f>'[14]Plan de Acción-metas'!T20</f>
        <v>0</v>
      </c>
      <c r="CF260" s="7">
        <f>'[14]Plan de Acción-metas'!U20</f>
        <v>0</v>
      </c>
      <c r="CG260" s="7">
        <f>'[14]Plan de Acción-metas'!V20</f>
        <v>0</v>
      </c>
      <c r="CH260" s="7">
        <f>'[14]Plan de Acción-metas'!W20</f>
        <v>0</v>
      </c>
      <c r="CI260" s="7">
        <f>'[14]Plan de Acción-metas'!X20</f>
        <v>0</v>
      </c>
      <c r="CJ260" s="7">
        <f>'[14]Plan de Acción-metas'!Y20</f>
        <v>0</v>
      </c>
      <c r="CK260" s="7">
        <f>'[14]Plan de Acción-metas'!Z20</f>
        <v>0</v>
      </c>
      <c r="CL260" s="7">
        <f>'[14]Plan de Acción-metas'!AA20</f>
        <v>0</v>
      </c>
      <c r="CM260" s="7">
        <f>'[14]Plan de Acción-metas'!AB20</f>
        <v>0</v>
      </c>
      <c r="CN260" s="7">
        <f>'[14]Plan de Acción-metas'!AC20</f>
        <v>0</v>
      </c>
      <c r="CO260" s="7">
        <f>'[14]Plan de Acción-metas'!AD20</f>
        <v>50000000</v>
      </c>
      <c r="CP260" s="20">
        <f>'[14]Plan de Acción-metas'!AE20</f>
        <v>80000000</v>
      </c>
      <c r="CQ260" s="48">
        <f t="shared" si="96"/>
        <v>130000000</v>
      </c>
      <c r="CR260" s="23">
        <f>'[14]Plan de Acción-metas'!AG20</f>
        <v>0</v>
      </c>
      <c r="CS260" s="7">
        <f>'[14]Plan de Acción-metas'!AH20</f>
        <v>0</v>
      </c>
      <c r="CT260" s="7">
        <f>'[14]Plan de Acción-metas'!AI20</f>
        <v>0</v>
      </c>
      <c r="CU260" s="7">
        <f>'[14]Plan de Acción-metas'!AJ20</f>
        <v>0</v>
      </c>
      <c r="CV260" s="7">
        <f>'[14]Plan de Acción-metas'!AK20</f>
        <v>0</v>
      </c>
      <c r="CW260" s="7">
        <f>'[14]Plan de Acción-metas'!AL20</f>
        <v>0</v>
      </c>
      <c r="CX260" s="7">
        <f>'[14]Plan de Acción-metas'!AM20</f>
        <v>0</v>
      </c>
      <c r="CY260" s="7">
        <f>'[14]Plan de Acción-metas'!AN20</f>
        <v>0</v>
      </c>
      <c r="CZ260" s="7">
        <f>'[14]Plan de Acción-metas'!AO20</f>
        <v>0</v>
      </c>
      <c r="DA260" s="7">
        <f>'[14]Plan de Acción-metas'!AP20</f>
        <v>0</v>
      </c>
      <c r="DB260" s="7">
        <f>'[14]Plan de Acción-metas'!AQ20</f>
        <v>0</v>
      </c>
      <c r="DC260" s="7">
        <f>'[14]Plan de Acción-metas'!AR20</f>
        <v>0</v>
      </c>
      <c r="DD260" s="7">
        <f>'[14]Plan de Acción-metas'!AS20</f>
        <v>5133333.33</v>
      </c>
      <c r="DE260" s="20">
        <f>'[14]Plan de Acción-metas'!AT20</f>
        <v>57120000</v>
      </c>
      <c r="DF260" s="53">
        <f t="shared" si="97"/>
        <v>62253333.329999998</v>
      </c>
      <c r="DG260" s="54">
        <f>'[14]Plan de Acción-metas'!AV20</f>
        <v>62253333.329999998</v>
      </c>
      <c r="DH260" s="68">
        <f>'[14]Plan de Acción-metas'!AW20</f>
        <v>62253333.329999998</v>
      </c>
      <c r="DI260" s="69">
        <f t="shared" si="98"/>
        <v>0.47887179484615383</v>
      </c>
      <c r="DJ260" s="63">
        <f t="shared" si="99"/>
        <v>0.47887179484615383</v>
      </c>
      <c r="DK260" s="64">
        <f t="shared" si="100"/>
        <v>0.47887179484615383</v>
      </c>
      <c r="DL260" s="25"/>
      <c r="DM260" s="7"/>
      <c r="DN260" s="7"/>
      <c r="DO260" s="7"/>
      <c r="DP260" s="7"/>
      <c r="DQ260" s="7"/>
      <c r="DR260" s="7"/>
      <c r="DS260" s="7"/>
      <c r="DT260" s="7"/>
      <c r="DU260" s="7"/>
      <c r="DV260" s="7"/>
      <c r="DW260" s="7"/>
      <c r="DX260" s="7"/>
      <c r="DY260" s="7"/>
      <c r="DZ260" s="7"/>
      <c r="EA260" s="7"/>
      <c r="EB260" s="7"/>
      <c r="EC260" s="7"/>
      <c r="ED260" s="7"/>
      <c r="EE260" s="7"/>
      <c r="EF260" s="7"/>
      <c r="EG260" s="7"/>
      <c r="EH260" s="7"/>
      <c r="EI260" s="7"/>
      <c r="EJ260" s="7"/>
      <c r="EK260" s="7"/>
      <c r="EL260" s="7"/>
      <c r="EM260" s="7"/>
      <c r="EN260" s="7"/>
      <c r="EO260" s="7"/>
      <c r="EP260" s="7"/>
      <c r="EQ260" s="7"/>
      <c r="ER260" s="8"/>
      <c r="ES260" s="8"/>
      <c r="ET260" s="8"/>
      <c r="EU260" s="9"/>
      <c r="EV260" s="7"/>
      <c r="EW260" s="7"/>
      <c r="EX260" s="7"/>
      <c r="EY260" s="7"/>
      <c r="EZ260" s="7"/>
      <c r="FA260" s="7"/>
      <c r="FB260" s="7"/>
      <c r="FC260" s="7"/>
      <c r="FD260" s="7"/>
      <c r="FE260" s="7"/>
      <c r="FF260" s="7"/>
      <c r="FG260" s="7"/>
      <c r="FH260" s="7"/>
      <c r="FI260" s="7"/>
      <c r="FJ260" s="7"/>
      <c r="FK260" s="7"/>
      <c r="FL260" s="7"/>
      <c r="FM260" s="7"/>
      <c r="FN260" s="7"/>
      <c r="FO260" s="7"/>
      <c r="FP260" s="7"/>
      <c r="FQ260" s="7"/>
      <c r="FR260" s="7"/>
      <c r="FS260" s="7"/>
      <c r="FT260" s="7"/>
      <c r="FU260" s="7"/>
      <c r="FV260" s="7"/>
      <c r="FW260" s="7"/>
      <c r="FX260" s="7"/>
      <c r="FY260" s="7"/>
      <c r="FZ260" s="7"/>
      <c r="GA260" s="8"/>
      <c r="GB260" s="8"/>
      <c r="GC260" s="8"/>
      <c r="GD260" s="7"/>
      <c r="GE260" s="7"/>
      <c r="GF260" s="7"/>
      <c r="GG260" s="7"/>
      <c r="GH260" s="7"/>
      <c r="GI260" s="7"/>
      <c r="GJ260" s="7"/>
      <c r="GK260" s="7"/>
      <c r="GL260" s="7"/>
      <c r="GM260" s="7"/>
      <c r="GN260" s="7"/>
      <c r="GO260" s="7"/>
      <c r="GP260" s="7"/>
      <c r="GQ260" s="7"/>
      <c r="GR260" s="7"/>
      <c r="GS260" s="7"/>
      <c r="GT260" s="7"/>
      <c r="GU260" s="7"/>
      <c r="GV260" s="7"/>
      <c r="GW260" s="7"/>
      <c r="GX260" s="7"/>
      <c r="GY260" s="7"/>
      <c r="GZ260" s="7"/>
      <c r="HA260" s="7"/>
      <c r="HB260" s="7"/>
      <c r="HC260" s="7"/>
      <c r="HD260" s="7"/>
      <c r="HE260" s="7"/>
      <c r="HF260" s="7"/>
      <c r="HG260" s="7"/>
      <c r="HH260" s="7"/>
      <c r="HI260" s="7"/>
      <c r="HJ260" s="8"/>
      <c r="HK260" s="8"/>
      <c r="HL260" s="70"/>
      <c r="HM260" s="72" t="str">
        <f>'[1]Plan Indicativo'!BL255</f>
        <v>Secretaría de Hacienda</v>
      </c>
    </row>
    <row r="261" spans="1:221" ht="120">
      <c r="A261" s="18">
        <f>'[1]Plan Indicativo'!A256</f>
        <v>248</v>
      </c>
      <c r="B261" s="4" t="str">
        <f>'[1]Plan Indicativo'!B256</f>
        <v>LE-4</v>
      </c>
      <c r="C261" s="5" t="str">
        <f>'[1]Plan Indicativo'!C256</f>
        <v>Territorio seguro que genera valor</v>
      </c>
      <c r="D261" s="5" t="str">
        <f>'[1]Plan Indicativo'!D256</f>
        <v>Gobierno territorial</v>
      </c>
      <c r="E261" s="4">
        <f>'[1]Plan Indicativo'!E256</f>
        <v>45</v>
      </c>
      <c r="F261" s="6" t="str">
        <f>'[1]Plan Indicativo'!F256</f>
        <v>Mejorar el Índice de desempeño Institucional en 95 puntos</v>
      </c>
      <c r="G261" s="6" t="str">
        <f>'[1]Plan Indicativo'!G256</f>
        <v>Mejorar el Índice de desempeño Institucional en 95 puntos</v>
      </c>
      <c r="H261" s="4" t="str">
        <f>'[1]Plan Indicativo'!H256</f>
        <v>300010001</v>
      </c>
      <c r="I261" s="6" t="str">
        <f>'[1]Plan Indicativo'!I256</f>
        <v>Indice de Desempeño institucional IDI</v>
      </c>
      <c r="J261" s="4">
        <f>'[1]Plan Indicativo'!J256</f>
        <v>93.6</v>
      </c>
      <c r="K261" s="4">
        <f>'[1]Plan Indicativo'!K256</f>
        <v>95</v>
      </c>
      <c r="L261" s="4" t="str">
        <f>'[1]Plan Indicativo'!L256</f>
        <v>4599</v>
      </c>
      <c r="M261" s="5" t="str">
        <f>'[1]Plan Indicativo'!M256</f>
        <v>Fortalecimiento a la gestión y dirección de la administración pública territorial (4599)</v>
      </c>
      <c r="N261" s="4" t="str">
        <f>'[1]Plan Indicativo'!N256</f>
        <v>4599018</v>
      </c>
      <c r="O261" s="6" t="str">
        <f>'[1]Plan Indicativo'!O256</f>
        <v>Realizar 30 documentos de lineamientos técnicos, (visitas técnicas de control de norma urbana, instrumentos de ordenamiento y desarrollo territorial, plan maestro de espacio público, encuesta multipropósito, legalizadción de barrios, "Curaduría cero")) en el Municipio de Bucaramanga</v>
      </c>
      <c r="P261" s="4">
        <f>'[1]Plan Indicativo'!P256</f>
        <v>459901800</v>
      </c>
      <c r="Q261" s="6" t="str">
        <f>'[1]Plan Indicativo'!Q256</f>
        <v>Documentos de lineamientos técnicos realizados (459901800). </v>
      </c>
      <c r="R261" s="4" t="str">
        <f>'[1]Plan Indicativo'!AC256</f>
        <v>No Acumulativa</v>
      </c>
      <c r="S261" s="4">
        <f>'[1]Plan Indicativo'!AD256</f>
        <v>16</v>
      </c>
      <c r="T261" s="7">
        <f>'[1]Plan Indicativo'!R256</f>
        <v>24</v>
      </c>
      <c r="U261" s="4" t="str">
        <f>'[1]Plan Indicativo'!S256</f>
        <v>Número</v>
      </c>
      <c r="V261" s="20">
        <f>'[1]Plan Indicativo'!T256</f>
        <v>30</v>
      </c>
      <c r="W261" s="116">
        <f>'[1]Plan Indicativo'!U256</f>
        <v>30</v>
      </c>
      <c r="X261" s="158">
        <f>'[1]Plan Indicativo'!V256</f>
        <v>0.25</v>
      </c>
      <c r="Y261" s="189">
        <f>'[1]Plan Indicativo'!W256</f>
        <v>30</v>
      </c>
      <c r="Z261" s="158">
        <f>'[1]Plan Indicativo'!X256</f>
        <v>0.25</v>
      </c>
      <c r="AA261" s="113">
        <f>'[1]Plan Indicativo'!Y256</f>
        <v>20</v>
      </c>
      <c r="AB261" s="158">
        <f>'[1]Plan Indicativo'!Z256</f>
        <v>0.25</v>
      </c>
      <c r="AC261" s="113">
        <f>'[1]Plan Indicativo'!AA256</f>
        <v>20</v>
      </c>
      <c r="AD261" s="24">
        <f>'[1]Plan Indicativo'!AB256</f>
        <v>0.25</v>
      </c>
      <c r="AE261" s="116">
        <v>20</v>
      </c>
      <c r="AF261" s="113">
        <f>'[11]Plan de acción-metas'!O14</f>
        <v>30</v>
      </c>
      <c r="AG261" s="113"/>
      <c r="AH261" s="259"/>
      <c r="AI261" s="11">
        <f t="shared" si="104"/>
        <v>0.66666666666666663</v>
      </c>
      <c r="AJ261" s="99">
        <f t="shared" si="115"/>
        <v>0.66666666666666663</v>
      </c>
      <c r="AK261" s="11">
        <f t="shared" si="86"/>
        <v>1</v>
      </c>
      <c r="AL261" s="75">
        <f t="shared" si="116"/>
        <v>1</v>
      </c>
      <c r="AM261" s="11">
        <f t="shared" si="87"/>
        <v>0</v>
      </c>
      <c r="AN261" s="75">
        <f t="shared" si="117"/>
        <v>0</v>
      </c>
      <c r="AO261" s="11">
        <f t="shared" si="88"/>
        <v>0</v>
      </c>
      <c r="AP261" s="75">
        <f t="shared" si="118"/>
        <v>0</v>
      </c>
      <c r="AQ261" s="12">
        <f t="shared" si="89"/>
        <v>0.41666666666666663</v>
      </c>
      <c r="AR261" s="11">
        <f>+AVERAGE(AJ261,AL261,AN261,AP261)</f>
        <v>0.41666666666666663</v>
      </c>
      <c r="AS261" s="100">
        <f t="shared" si="90"/>
        <v>0.41666666666666663</v>
      </c>
      <c r="AT261" s="25">
        <v>2821726666.6900001</v>
      </c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20"/>
      <c r="BH261" s="48">
        <f t="shared" si="91"/>
        <v>2821726666.6900001</v>
      </c>
      <c r="BI261" s="23">
        <v>1568330832.01</v>
      </c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20"/>
      <c r="BW261" s="53">
        <f t="shared" si="92"/>
        <v>1568330832.01</v>
      </c>
      <c r="BX261" s="54">
        <v>1530734582.1800001</v>
      </c>
      <c r="BY261" s="55">
        <v>1417336665.3499999</v>
      </c>
      <c r="BZ261" s="62">
        <f t="shared" si="93"/>
        <v>0.55580536928820101</v>
      </c>
      <c r="CA261" s="63">
        <f t="shared" si="94"/>
        <v>0.54248152390168036</v>
      </c>
      <c r="CB261" s="64">
        <f t="shared" si="95"/>
        <v>0.50229410313954803</v>
      </c>
      <c r="CC261" s="23">
        <f>'[11]Plan de acción-metas'!R14</f>
        <v>1066710524</v>
      </c>
      <c r="CD261" s="7">
        <f>'[11]Plan de acción-metas'!S14</f>
        <v>0</v>
      </c>
      <c r="CE261" s="7">
        <f>'[11]Plan de acción-metas'!T14</f>
        <v>0</v>
      </c>
      <c r="CF261" s="7">
        <f>'[11]Plan de acción-metas'!U14</f>
        <v>0</v>
      </c>
      <c r="CG261" s="7">
        <f>'[11]Plan de acción-metas'!V14</f>
        <v>0</v>
      </c>
      <c r="CH261" s="7">
        <f>'[11]Plan de acción-metas'!W14</f>
        <v>0</v>
      </c>
      <c r="CI261" s="7">
        <f>'[11]Plan de acción-metas'!X14</f>
        <v>0</v>
      </c>
      <c r="CJ261" s="7">
        <f>'[11]Plan de acción-metas'!Y14</f>
        <v>0</v>
      </c>
      <c r="CK261" s="7">
        <f>'[11]Plan de acción-metas'!Z14</f>
        <v>0</v>
      </c>
      <c r="CL261" s="7">
        <f>'[11]Plan de acción-metas'!AA14</f>
        <v>0</v>
      </c>
      <c r="CM261" s="7">
        <f>'[11]Plan de acción-metas'!AB14</f>
        <v>0</v>
      </c>
      <c r="CN261" s="7">
        <f>'[11]Plan de acción-metas'!AC14</f>
        <v>0</v>
      </c>
      <c r="CO261" s="7">
        <f>'[11]Plan de acción-metas'!AD14</f>
        <v>0</v>
      </c>
      <c r="CP261" s="20">
        <f>'[11]Plan de acción-metas'!AE14</f>
        <v>1771080000</v>
      </c>
      <c r="CQ261" s="48">
        <f t="shared" si="96"/>
        <v>2837790524</v>
      </c>
      <c r="CR261" s="23">
        <f>'[11]Plan de acción-metas'!AG14</f>
        <v>758793870</v>
      </c>
      <c r="CS261" s="7">
        <f>'[11]Plan de acción-metas'!AH14</f>
        <v>0</v>
      </c>
      <c r="CT261" s="7">
        <f>'[11]Plan de acción-metas'!AI14</f>
        <v>0</v>
      </c>
      <c r="CU261" s="7">
        <f>'[11]Plan de acción-metas'!AJ14</f>
        <v>0</v>
      </c>
      <c r="CV261" s="7">
        <f>'[11]Plan de acción-metas'!AK14</f>
        <v>0</v>
      </c>
      <c r="CW261" s="7">
        <f>'[11]Plan de acción-metas'!AL14</f>
        <v>0</v>
      </c>
      <c r="CX261" s="7">
        <f>'[11]Plan de acción-metas'!AM14</f>
        <v>0</v>
      </c>
      <c r="CY261" s="7">
        <f>'[11]Plan de acción-metas'!AN14</f>
        <v>0</v>
      </c>
      <c r="CZ261" s="7">
        <f>'[11]Plan de acción-metas'!AO14</f>
        <v>0</v>
      </c>
      <c r="DA261" s="7">
        <f>'[11]Plan de acción-metas'!AP14</f>
        <v>0</v>
      </c>
      <c r="DB261" s="7">
        <f>'[11]Plan de acción-metas'!AQ14</f>
        <v>0</v>
      </c>
      <c r="DC261" s="7">
        <f>'[11]Plan de acción-metas'!AR14</f>
        <v>0</v>
      </c>
      <c r="DD261" s="7">
        <f>'[11]Plan de acción-metas'!AS14</f>
        <v>0</v>
      </c>
      <c r="DE261" s="20">
        <f>'[11]Plan de acción-metas'!AT14</f>
        <v>1284308666.7</v>
      </c>
      <c r="DF261" s="53">
        <f t="shared" si="97"/>
        <v>2043102536.7</v>
      </c>
      <c r="DG261" s="54">
        <f>'[11]Plan de acción-metas'!AV14</f>
        <v>2036558666.7</v>
      </c>
      <c r="DH261" s="68">
        <f>'[11]Plan de acción-metas'!AW14</f>
        <v>1989408666.6900001</v>
      </c>
      <c r="DI261" s="69">
        <f t="shared" si="98"/>
        <v>0.71996242126432586</v>
      </c>
      <c r="DJ261" s="63">
        <f t="shared" si="99"/>
        <v>0.71765644767513503</v>
      </c>
      <c r="DK261" s="64">
        <f t="shared" si="100"/>
        <v>0.70104140875269205</v>
      </c>
      <c r="DL261" s="25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8"/>
      <c r="ES261" s="8"/>
      <c r="ET261" s="8"/>
      <c r="EU261" s="9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8"/>
      <c r="GB261" s="8"/>
      <c r="GC261" s="8"/>
      <c r="GD261" s="7"/>
      <c r="GE261" s="7"/>
      <c r="GF261" s="7"/>
      <c r="GG261" s="7"/>
      <c r="GH261" s="7"/>
      <c r="GI261" s="7"/>
      <c r="GJ261" s="7"/>
      <c r="GK261" s="7"/>
      <c r="GL261" s="7"/>
      <c r="GM261" s="7"/>
      <c r="GN261" s="7"/>
      <c r="GO261" s="7"/>
      <c r="GP261" s="7"/>
      <c r="GQ261" s="7"/>
      <c r="GR261" s="7"/>
      <c r="GS261" s="7"/>
      <c r="GT261" s="7"/>
      <c r="GU261" s="7"/>
      <c r="GV261" s="7"/>
      <c r="GW261" s="7"/>
      <c r="GX261" s="7"/>
      <c r="GY261" s="7"/>
      <c r="GZ261" s="7"/>
      <c r="HA261" s="7"/>
      <c r="HB261" s="7"/>
      <c r="HC261" s="7"/>
      <c r="HD261" s="7"/>
      <c r="HE261" s="7"/>
      <c r="HF261" s="7"/>
      <c r="HG261" s="7"/>
      <c r="HH261" s="7"/>
      <c r="HI261" s="7"/>
      <c r="HJ261" s="8"/>
      <c r="HK261" s="8"/>
      <c r="HL261" s="70"/>
      <c r="HM261" s="72" t="str">
        <f>'[1]Plan Indicativo'!BL256</f>
        <v>Secretaría de Planeación</v>
      </c>
    </row>
    <row r="262" spans="1:221" ht="60">
      <c r="A262" s="18">
        <f>'[1]Plan Indicativo'!A257</f>
        <v>249</v>
      </c>
      <c r="B262" s="4" t="str">
        <f>'[1]Plan Indicativo'!B257</f>
        <v>LE-4</v>
      </c>
      <c r="C262" s="5" t="str">
        <f>'[1]Plan Indicativo'!C257</f>
        <v>Territorio seguro que genera valor</v>
      </c>
      <c r="D262" s="5" t="str">
        <f>'[1]Plan Indicativo'!D257</f>
        <v>Gobierno territorial</v>
      </c>
      <c r="E262" s="4">
        <f>'[1]Plan Indicativo'!E257</f>
        <v>45</v>
      </c>
      <c r="F262" s="6" t="str">
        <f>'[1]Plan Indicativo'!F257</f>
        <v>Mejorar el Índice de desempeño Institucional en 95 puntos</v>
      </c>
      <c r="G262" s="6" t="str">
        <f>'[1]Plan Indicativo'!G257</f>
        <v>Mejorar el Índice de desempeño Institucional en 95 puntos</v>
      </c>
      <c r="H262" s="4" t="str">
        <f>'[1]Plan Indicativo'!H257</f>
        <v>300010001</v>
      </c>
      <c r="I262" s="6" t="str">
        <f>'[1]Plan Indicativo'!I257</f>
        <v>Indice de Desempeño institucional IDI</v>
      </c>
      <c r="J262" s="4">
        <f>'[1]Plan Indicativo'!J257</f>
        <v>93.6</v>
      </c>
      <c r="K262" s="4">
        <f>'[1]Plan Indicativo'!K257</f>
        <v>95</v>
      </c>
      <c r="L262" s="4" t="str">
        <f>'[1]Plan Indicativo'!L257</f>
        <v>4599</v>
      </c>
      <c r="M262" s="5" t="str">
        <f>'[1]Plan Indicativo'!M257</f>
        <v>Fortalecimiento a la gestión y dirección de la administración pública territorial (4599)</v>
      </c>
      <c r="N262" s="4" t="str">
        <f>'[1]Plan Indicativo'!N257</f>
        <v>4599025</v>
      </c>
      <c r="O262" s="6" t="str">
        <f>'[1]Plan Indicativo'!O257</f>
        <v>Implementar un (01) sistema de información para el seguimiento y evaluación a la planeación estratégica del municipio de Bucaramanga</v>
      </c>
      <c r="P262" s="4">
        <f>'[1]Plan Indicativo'!P257</f>
        <v>459902500</v>
      </c>
      <c r="Q262" s="6" t="str">
        <f>'[1]Plan Indicativo'!Q257</f>
        <v>Sistemas de información implementados (459902500). </v>
      </c>
      <c r="R262" s="4" t="str">
        <f>'[1]Plan Indicativo'!AC257</f>
        <v>No Acumulativa</v>
      </c>
      <c r="S262" s="4">
        <f>'[1]Plan Indicativo'!AD257</f>
        <v>16</v>
      </c>
      <c r="T262" s="7" t="str">
        <f>'[1]Plan Indicativo'!R257</f>
        <v>0 </v>
      </c>
      <c r="U262" s="4" t="str">
        <f>'[1]Plan Indicativo'!S257</f>
        <v>Número</v>
      </c>
      <c r="V262" s="20">
        <f>'[1]Plan Indicativo'!T257</f>
        <v>1</v>
      </c>
      <c r="W262" s="116">
        <f>'[1]Plan Indicativo'!U257</f>
        <v>1</v>
      </c>
      <c r="X262" s="158">
        <f>'[1]Plan Indicativo'!V257</f>
        <v>0.33</v>
      </c>
      <c r="Y262" s="189">
        <f>'[1]Plan Indicativo'!W257</f>
        <v>0</v>
      </c>
      <c r="Z262" s="158">
        <f>'[1]Plan Indicativo'!X257</f>
        <v>0</v>
      </c>
      <c r="AA262" s="113">
        <f>'[1]Plan Indicativo'!Y257</f>
        <v>0</v>
      </c>
      <c r="AB262" s="158">
        <f>'[1]Plan Indicativo'!Z257</f>
        <v>0.33</v>
      </c>
      <c r="AC262" s="113">
        <f>'[1]Plan Indicativo'!AA257</f>
        <v>1</v>
      </c>
      <c r="AD262" s="24">
        <f>'[1]Plan Indicativo'!AB257</f>
        <v>0.34</v>
      </c>
      <c r="AE262" s="260">
        <v>0</v>
      </c>
      <c r="AF262" s="261">
        <f>'[11]Plan de acción-metas'!O15</f>
        <v>0</v>
      </c>
      <c r="AG262" s="261"/>
      <c r="AH262" s="262"/>
      <c r="AI262" s="11">
        <f t="shared" si="104"/>
        <v>0</v>
      </c>
      <c r="AJ262" s="99">
        <f t="shared" si="115"/>
        <v>0</v>
      </c>
      <c r="AK262" s="11" t="str">
        <f t="shared" si="86"/>
        <v xml:space="preserve"> -</v>
      </c>
      <c r="AL262" s="75" t="str">
        <f t="shared" si="116"/>
        <v xml:space="preserve"> -</v>
      </c>
      <c r="AM262" s="11" t="str">
        <f t="shared" si="87"/>
        <v xml:space="preserve"> -</v>
      </c>
      <c r="AN262" s="75" t="str">
        <f t="shared" si="117"/>
        <v xml:space="preserve"> -</v>
      </c>
      <c r="AO262" s="11">
        <f t="shared" si="88"/>
        <v>0</v>
      </c>
      <c r="AP262" s="75">
        <f t="shared" si="118"/>
        <v>0</v>
      </c>
      <c r="AQ262" s="12">
        <f t="shared" si="89"/>
        <v>0</v>
      </c>
      <c r="AR262" s="11">
        <f>+AVERAGE(AJ262,AN126,AP126)</f>
        <v>0</v>
      </c>
      <c r="AS262" s="100">
        <f t="shared" si="90"/>
        <v>0</v>
      </c>
      <c r="AT262" s="25">
        <v>800000000</v>
      </c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20"/>
      <c r="BH262" s="48">
        <f t="shared" si="91"/>
        <v>800000000</v>
      </c>
      <c r="BI262" s="23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20"/>
      <c r="BW262" s="53">
        <f t="shared" si="92"/>
        <v>0</v>
      </c>
      <c r="BX262" s="54">
        <v>0</v>
      </c>
      <c r="BY262" s="55">
        <v>0</v>
      </c>
      <c r="BZ262" s="62">
        <f t="shared" si="93"/>
        <v>0</v>
      </c>
      <c r="CA262" s="63" t="str">
        <f t="shared" si="94"/>
        <v>0,0%</v>
      </c>
      <c r="CB262" s="64" t="str">
        <f t="shared" si="95"/>
        <v>0,0%</v>
      </c>
      <c r="CC262" s="23">
        <f>'[11]Plan de acción-metas'!R15</f>
        <v>0</v>
      </c>
      <c r="CD262" s="7">
        <f>'[11]Plan de acción-metas'!S15</f>
        <v>0</v>
      </c>
      <c r="CE262" s="7">
        <f>'[11]Plan de acción-metas'!T15</f>
        <v>0</v>
      </c>
      <c r="CF262" s="7">
        <f>'[11]Plan de acción-metas'!U15</f>
        <v>0</v>
      </c>
      <c r="CG262" s="7">
        <f>'[11]Plan de acción-metas'!V15</f>
        <v>0</v>
      </c>
      <c r="CH262" s="7">
        <f>'[11]Plan de acción-metas'!W15</f>
        <v>0</v>
      </c>
      <c r="CI262" s="7">
        <f>'[11]Plan de acción-metas'!X15</f>
        <v>0</v>
      </c>
      <c r="CJ262" s="7">
        <f>'[11]Plan de acción-metas'!Y15</f>
        <v>0</v>
      </c>
      <c r="CK262" s="7">
        <f>'[11]Plan de acción-metas'!Z15</f>
        <v>0</v>
      </c>
      <c r="CL262" s="7">
        <f>'[11]Plan de acción-metas'!AA15</f>
        <v>0</v>
      </c>
      <c r="CM262" s="7">
        <f>'[11]Plan de acción-metas'!AB15</f>
        <v>0</v>
      </c>
      <c r="CN262" s="7">
        <f>'[11]Plan de acción-metas'!AC15</f>
        <v>0</v>
      </c>
      <c r="CO262" s="7">
        <f>'[11]Plan de acción-metas'!AD15</f>
        <v>0</v>
      </c>
      <c r="CP262" s="20">
        <f>'[11]Plan de acción-metas'!AE15</f>
        <v>0</v>
      </c>
      <c r="CQ262" s="48">
        <f t="shared" si="96"/>
        <v>0</v>
      </c>
      <c r="CR262" s="23">
        <f>'[11]Plan de acción-metas'!AG15</f>
        <v>0</v>
      </c>
      <c r="CS262" s="7">
        <f>'[11]Plan de acción-metas'!AH15</f>
        <v>0</v>
      </c>
      <c r="CT262" s="7">
        <f>'[11]Plan de acción-metas'!AI15</f>
        <v>0</v>
      </c>
      <c r="CU262" s="7">
        <f>'[11]Plan de acción-metas'!AJ15</f>
        <v>0</v>
      </c>
      <c r="CV262" s="7">
        <f>'[11]Plan de acción-metas'!AK15</f>
        <v>0</v>
      </c>
      <c r="CW262" s="7">
        <f>'[11]Plan de acción-metas'!AL15</f>
        <v>0</v>
      </c>
      <c r="CX262" s="7">
        <f>'[11]Plan de acción-metas'!AM15</f>
        <v>0</v>
      </c>
      <c r="CY262" s="7">
        <f>'[11]Plan de acción-metas'!AN15</f>
        <v>0</v>
      </c>
      <c r="CZ262" s="7">
        <f>'[11]Plan de acción-metas'!AO15</f>
        <v>0</v>
      </c>
      <c r="DA262" s="7">
        <f>'[11]Plan de acción-metas'!AP15</f>
        <v>0</v>
      </c>
      <c r="DB262" s="7">
        <f>'[11]Plan de acción-metas'!AQ15</f>
        <v>0</v>
      </c>
      <c r="DC262" s="7">
        <f>'[11]Plan de acción-metas'!AR15</f>
        <v>0</v>
      </c>
      <c r="DD262" s="7">
        <f>'[11]Plan de acción-metas'!AS15</f>
        <v>0</v>
      </c>
      <c r="DE262" s="20">
        <f>'[11]Plan de acción-metas'!AT15</f>
        <v>0</v>
      </c>
      <c r="DF262" s="53">
        <f t="shared" si="97"/>
        <v>0</v>
      </c>
      <c r="DG262" s="54">
        <f>'[11]Plan de acción-metas'!AV15</f>
        <v>0</v>
      </c>
      <c r="DH262" s="68">
        <f>'[11]Plan de acción-metas'!AW15</f>
        <v>0</v>
      </c>
      <c r="DI262" s="69" t="str">
        <f t="shared" si="98"/>
        <v xml:space="preserve"> -</v>
      </c>
      <c r="DJ262" s="63" t="str">
        <f t="shared" si="99"/>
        <v xml:space="preserve"> -</v>
      </c>
      <c r="DK262" s="64" t="str">
        <f t="shared" si="100"/>
        <v xml:space="preserve"> -</v>
      </c>
      <c r="DL262" s="25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8"/>
      <c r="ES262" s="8"/>
      <c r="ET262" s="8"/>
      <c r="EU262" s="9"/>
      <c r="EV262" s="7"/>
      <c r="EW262" s="7"/>
      <c r="EX262" s="7"/>
      <c r="EY262" s="7"/>
      <c r="EZ262" s="7"/>
      <c r="FA262" s="7"/>
      <c r="FB262" s="7"/>
      <c r="FC262" s="7"/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/>
      <c r="FZ262" s="7"/>
      <c r="GA262" s="8"/>
      <c r="GB262" s="8"/>
      <c r="GC262" s="8"/>
      <c r="GD262" s="7"/>
      <c r="GE262" s="7"/>
      <c r="GF262" s="7"/>
      <c r="GG262" s="7"/>
      <c r="GH262" s="7"/>
      <c r="GI262" s="7"/>
      <c r="GJ262" s="7"/>
      <c r="GK262" s="7"/>
      <c r="GL262" s="7"/>
      <c r="GM262" s="7"/>
      <c r="GN262" s="7"/>
      <c r="GO262" s="7"/>
      <c r="GP262" s="7"/>
      <c r="GQ262" s="7"/>
      <c r="GR262" s="7"/>
      <c r="GS262" s="7"/>
      <c r="GT262" s="7"/>
      <c r="GU262" s="7"/>
      <c r="GV262" s="7"/>
      <c r="GW262" s="7"/>
      <c r="GX262" s="7"/>
      <c r="GY262" s="7"/>
      <c r="GZ262" s="7"/>
      <c r="HA262" s="7"/>
      <c r="HB262" s="7"/>
      <c r="HC262" s="7"/>
      <c r="HD262" s="7"/>
      <c r="HE262" s="7"/>
      <c r="HF262" s="7"/>
      <c r="HG262" s="7"/>
      <c r="HH262" s="7"/>
      <c r="HI262" s="7"/>
      <c r="HJ262" s="8"/>
      <c r="HK262" s="8"/>
      <c r="HL262" s="70"/>
      <c r="HM262" s="72" t="str">
        <f>'[1]Plan Indicativo'!BL257</f>
        <v>Secretaría de Planeación</v>
      </c>
    </row>
    <row r="263" spans="1:221" ht="75">
      <c r="A263" s="18">
        <f>'[1]Plan Indicativo'!A258</f>
        <v>250</v>
      </c>
      <c r="B263" s="4" t="str">
        <f>'[1]Plan Indicativo'!B258</f>
        <v>LE-4</v>
      </c>
      <c r="C263" s="5" t="str">
        <f>'[1]Plan Indicativo'!C258</f>
        <v>Territorio seguro que genera valor</v>
      </c>
      <c r="D263" s="5" t="str">
        <f>'[1]Plan Indicativo'!D258</f>
        <v>Gobierno territorial</v>
      </c>
      <c r="E263" s="4">
        <f>'[1]Plan Indicativo'!E258</f>
        <v>45</v>
      </c>
      <c r="F263" s="6" t="str">
        <f>'[1]Plan Indicativo'!F258</f>
        <v>Mejorar el Índice de desempeño Institucional en 95 puntos</v>
      </c>
      <c r="G263" s="6" t="str">
        <f>'[1]Plan Indicativo'!G258</f>
        <v>Mejorar el Índice de desempeño Institucional en 95 puntos</v>
      </c>
      <c r="H263" s="4" t="str">
        <f>'[1]Plan Indicativo'!H258</f>
        <v>300010001</v>
      </c>
      <c r="I263" s="6" t="str">
        <f>'[1]Plan Indicativo'!I258</f>
        <v>Indice de Desempeño institucional IDI</v>
      </c>
      <c r="J263" s="4">
        <f>'[1]Plan Indicativo'!J258</f>
        <v>93.6</v>
      </c>
      <c r="K263" s="4">
        <f>'[1]Plan Indicativo'!K258</f>
        <v>95</v>
      </c>
      <c r="L263" s="4" t="str">
        <f>'[1]Plan Indicativo'!L258</f>
        <v>4599</v>
      </c>
      <c r="M263" s="5" t="str">
        <f>'[1]Plan Indicativo'!M258</f>
        <v>Fortalecimiento a la gestión y dirección de la administración pública territorial (4599)</v>
      </c>
      <c r="N263" s="4" t="str">
        <f>'[1]Plan Indicativo'!N258</f>
        <v>4599036</v>
      </c>
      <c r="O263" s="6" t="str">
        <f>'[1]Plan Indicativo'!O258</f>
        <v>Actualizar (01) sistema de gestión documental de la base de datos del archivo físico (planoteca) de la Secretaría de Planeación de acuerdo a la normatividad vigente</v>
      </c>
      <c r="P263" s="4">
        <f>'[1]Plan Indicativo'!P258</f>
        <v>459903600</v>
      </c>
      <c r="Q263" s="6" t="str">
        <f>'[1]Plan Indicativo'!Q258</f>
        <v xml:space="preserve">Sistema de gestión documental actualizado (459903600). </v>
      </c>
      <c r="R263" s="4" t="str">
        <f>'[1]Plan Indicativo'!AC258</f>
        <v>No Acumulativa</v>
      </c>
      <c r="S263" s="4">
        <f>'[1]Plan Indicativo'!AD258</f>
        <v>16</v>
      </c>
      <c r="T263" s="7" t="str">
        <f>'[1]Plan Indicativo'!R258</f>
        <v>1 </v>
      </c>
      <c r="U263" s="4" t="str">
        <f>'[1]Plan Indicativo'!S258</f>
        <v>Número</v>
      </c>
      <c r="V263" s="20">
        <f>'[1]Plan Indicativo'!T258</f>
        <v>1</v>
      </c>
      <c r="W263" s="116">
        <f>'[1]Plan Indicativo'!U258</f>
        <v>1</v>
      </c>
      <c r="X263" s="158">
        <f>'[1]Plan Indicativo'!V258</f>
        <v>0.25</v>
      </c>
      <c r="Y263" s="189">
        <f>'[1]Plan Indicativo'!W258</f>
        <v>1</v>
      </c>
      <c r="Z263" s="158">
        <f>'[1]Plan Indicativo'!X258</f>
        <v>0.25</v>
      </c>
      <c r="AA263" s="113">
        <f>'[1]Plan Indicativo'!Y258</f>
        <v>1</v>
      </c>
      <c r="AB263" s="158">
        <f>'[1]Plan Indicativo'!Z258</f>
        <v>0.25</v>
      </c>
      <c r="AC263" s="113">
        <f>'[1]Plan Indicativo'!AA258</f>
        <v>1</v>
      </c>
      <c r="AD263" s="24">
        <f>'[1]Plan Indicativo'!AB258</f>
        <v>0.25</v>
      </c>
      <c r="AE263" s="116">
        <v>1</v>
      </c>
      <c r="AF263" s="113">
        <f>'[11]Plan de acción-metas'!O16</f>
        <v>1</v>
      </c>
      <c r="AG263" s="113"/>
      <c r="AH263" s="259"/>
      <c r="AI263" s="11">
        <f t="shared" si="104"/>
        <v>1</v>
      </c>
      <c r="AJ263" s="99">
        <f t="shared" si="115"/>
        <v>1</v>
      </c>
      <c r="AK263" s="11">
        <f t="shared" si="86"/>
        <v>1</v>
      </c>
      <c r="AL263" s="75">
        <f t="shared" si="116"/>
        <v>1</v>
      </c>
      <c r="AM263" s="11">
        <f t="shared" si="87"/>
        <v>0</v>
      </c>
      <c r="AN263" s="75">
        <f t="shared" si="117"/>
        <v>0</v>
      </c>
      <c r="AO263" s="11">
        <f t="shared" si="88"/>
        <v>0</v>
      </c>
      <c r="AP263" s="75">
        <f t="shared" si="118"/>
        <v>0</v>
      </c>
      <c r="AQ263" s="12">
        <f t="shared" si="89"/>
        <v>0.5</v>
      </c>
      <c r="AR263" s="11">
        <f>+AVERAGE(AJ263,AL263,AN263,AP263)</f>
        <v>0.5</v>
      </c>
      <c r="AS263" s="100">
        <f t="shared" si="90"/>
        <v>0.5</v>
      </c>
      <c r="AT263" s="25">
        <v>236603333.34</v>
      </c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20"/>
      <c r="BH263" s="48">
        <f t="shared" si="91"/>
        <v>236603333.34</v>
      </c>
      <c r="BI263" s="23">
        <v>180623333.34</v>
      </c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20"/>
      <c r="BW263" s="53">
        <f t="shared" si="92"/>
        <v>180623333.34</v>
      </c>
      <c r="BX263" s="54">
        <v>174723333.34</v>
      </c>
      <c r="BY263" s="55">
        <v>174543333.34</v>
      </c>
      <c r="BZ263" s="62">
        <f t="shared" si="93"/>
        <v>0.76340147364045585</v>
      </c>
      <c r="CA263" s="63">
        <f t="shared" si="94"/>
        <v>0.73846522309523777</v>
      </c>
      <c r="CB263" s="64">
        <f t="shared" si="95"/>
        <v>0.73770445612945146</v>
      </c>
      <c r="CC263" s="23">
        <f>'[11]Plan de acción-metas'!R16</f>
        <v>231150000</v>
      </c>
      <c r="CD263" s="7">
        <f>'[11]Plan de acción-metas'!S16</f>
        <v>0</v>
      </c>
      <c r="CE263" s="7">
        <f>'[11]Plan de acción-metas'!T16</f>
        <v>0</v>
      </c>
      <c r="CF263" s="7">
        <f>'[11]Plan de acción-metas'!U16</f>
        <v>0</v>
      </c>
      <c r="CG263" s="7">
        <f>'[11]Plan de acción-metas'!V16</f>
        <v>0</v>
      </c>
      <c r="CH263" s="7">
        <f>'[11]Plan de acción-metas'!W16</f>
        <v>0</v>
      </c>
      <c r="CI263" s="7">
        <f>'[11]Plan de acción-metas'!X16</f>
        <v>0</v>
      </c>
      <c r="CJ263" s="7">
        <f>'[11]Plan de acción-metas'!Y16</f>
        <v>0</v>
      </c>
      <c r="CK263" s="7">
        <f>'[11]Plan de acción-metas'!Z16</f>
        <v>0</v>
      </c>
      <c r="CL263" s="7">
        <f>'[11]Plan de acción-metas'!AA16</f>
        <v>0</v>
      </c>
      <c r="CM263" s="7">
        <f>'[11]Plan de acción-metas'!AB16</f>
        <v>0</v>
      </c>
      <c r="CN263" s="7">
        <f>'[11]Plan de acción-metas'!AC16</f>
        <v>0</v>
      </c>
      <c r="CO263" s="7">
        <f>'[11]Plan de acción-metas'!AD16</f>
        <v>0</v>
      </c>
      <c r="CP263" s="20">
        <f>'[11]Plan de acción-metas'!AE16</f>
        <v>121500000</v>
      </c>
      <c r="CQ263" s="48">
        <f t="shared" si="96"/>
        <v>352650000</v>
      </c>
      <c r="CR263" s="23">
        <f>'[11]Plan de acción-metas'!AG16</f>
        <v>198000000</v>
      </c>
      <c r="CS263" s="7">
        <f>'[11]Plan de acción-metas'!AH16</f>
        <v>0</v>
      </c>
      <c r="CT263" s="7">
        <f>'[11]Plan de acción-metas'!AI16</f>
        <v>0</v>
      </c>
      <c r="CU263" s="7">
        <f>'[11]Plan de acción-metas'!AJ16</f>
        <v>0</v>
      </c>
      <c r="CV263" s="7">
        <f>'[11]Plan de acción-metas'!AK16</f>
        <v>0</v>
      </c>
      <c r="CW263" s="7">
        <f>'[11]Plan de acción-metas'!AL16</f>
        <v>0</v>
      </c>
      <c r="CX263" s="7">
        <f>'[11]Plan de acción-metas'!AM16</f>
        <v>0</v>
      </c>
      <c r="CY263" s="7">
        <f>'[11]Plan de acción-metas'!AN16</f>
        <v>0</v>
      </c>
      <c r="CZ263" s="7">
        <f>'[11]Plan de acción-metas'!AO16</f>
        <v>0</v>
      </c>
      <c r="DA263" s="7">
        <f>'[11]Plan de acción-metas'!AP16</f>
        <v>0</v>
      </c>
      <c r="DB263" s="7">
        <f>'[11]Plan de acción-metas'!AQ16</f>
        <v>0</v>
      </c>
      <c r="DC263" s="7">
        <f>'[11]Plan de acción-metas'!AR16</f>
        <v>0</v>
      </c>
      <c r="DD263" s="7">
        <f>'[11]Plan de acción-metas'!AS16</f>
        <v>0</v>
      </c>
      <c r="DE263" s="20">
        <f>'[11]Plan de acción-metas'!AT16</f>
        <v>37920000</v>
      </c>
      <c r="DF263" s="53">
        <f t="shared" si="97"/>
        <v>235920000</v>
      </c>
      <c r="DG263" s="54">
        <f>'[11]Plan de acción-metas'!AV16</f>
        <v>235920000</v>
      </c>
      <c r="DH263" s="68">
        <f>'[11]Plan de acción-metas'!AW16</f>
        <v>233936666.69999999</v>
      </c>
      <c r="DI263" s="69">
        <f t="shared" si="98"/>
        <v>0.66899191833262439</v>
      </c>
      <c r="DJ263" s="63">
        <f t="shared" si="99"/>
        <v>0.66899191833262439</v>
      </c>
      <c r="DK263" s="64">
        <f t="shared" si="100"/>
        <v>0.66336783411314326</v>
      </c>
      <c r="DL263" s="25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8"/>
      <c r="ES263" s="8"/>
      <c r="ET263" s="8"/>
      <c r="EU263" s="9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8"/>
      <c r="GB263" s="8"/>
      <c r="GC263" s="8"/>
      <c r="GD263" s="7"/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/>
      <c r="GS263" s="7"/>
      <c r="GT263" s="7"/>
      <c r="GU263" s="7"/>
      <c r="GV263" s="7"/>
      <c r="GW263" s="7"/>
      <c r="GX263" s="7"/>
      <c r="GY263" s="7"/>
      <c r="GZ263" s="7"/>
      <c r="HA263" s="7"/>
      <c r="HB263" s="7"/>
      <c r="HC263" s="7"/>
      <c r="HD263" s="7"/>
      <c r="HE263" s="7"/>
      <c r="HF263" s="7"/>
      <c r="HG263" s="7"/>
      <c r="HH263" s="7"/>
      <c r="HI263" s="7"/>
      <c r="HJ263" s="8"/>
      <c r="HK263" s="8"/>
      <c r="HL263" s="70"/>
      <c r="HM263" s="72" t="str">
        <f>'[1]Plan Indicativo'!BL258</f>
        <v>Secretaría de Planeación</v>
      </c>
    </row>
    <row r="264" spans="1:221" ht="75">
      <c r="A264" s="18">
        <f>'[1]Plan Indicativo'!A259</f>
        <v>251</v>
      </c>
      <c r="B264" s="4" t="str">
        <f>'[1]Plan Indicativo'!B259</f>
        <v>LE-4</v>
      </c>
      <c r="C264" s="5" t="str">
        <f>'[1]Plan Indicativo'!C259</f>
        <v>Territorio seguro que genera valor</v>
      </c>
      <c r="D264" s="5" t="str">
        <f>'[1]Plan Indicativo'!D259</f>
        <v>Gobierno territorial</v>
      </c>
      <c r="E264" s="4">
        <f>'[1]Plan Indicativo'!E259</f>
        <v>45</v>
      </c>
      <c r="F264" s="6" t="str">
        <f>'[1]Plan Indicativo'!F259</f>
        <v>Mejorar el Índice de desempeño Institucional en 95 puntos</v>
      </c>
      <c r="G264" s="6" t="str">
        <f>'[1]Plan Indicativo'!G259</f>
        <v>Mejorar el Índice de desempeño Institucional en 95 puntos</v>
      </c>
      <c r="H264" s="4" t="str">
        <f>'[1]Plan Indicativo'!H259</f>
        <v>300010001</v>
      </c>
      <c r="I264" s="6" t="str">
        <f>'[1]Plan Indicativo'!I259</f>
        <v>Indice de Desempeño institucional IDI</v>
      </c>
      <c r="J264" s="4">
        <f>'[1]Plan Indicativo'!J259</f>
        <v>93.6</v>
      </c>
      <c r="K264" s="4">
        <f>'[1]Plan Indicativo'!K259</f>
        <v>95</v>
      </c>
      <c r="L264" s="4" t="str">
        <f>'[1]Plan Indicativo'!L259</f>
        <v>4599</v>
      </c>
      <c r="M264" s="5" t="str">
        <f>'[1]Plan Indicativo'!M259</f>
        <v>Fortalecimiento a la gestión y dirección de la administración pública territorial (4599)</v>
      </c>
      <c r="N264" s="4" t="str">
        <f>'[1]Plan Indicativo'!N259</f>
        <v>4599031</v>
      </c>
      <c r="O264" s="6" t="str">
        <f>'[1]Plan Indicativo'!O259</f>
        <v>Asistir técnicamente a nueve (9) dependencias de la administración municipal para el diseño, seguimiento y ejecución de  proyectos estratégicos de la ciudad en el área de infraestructura</v>
      </c>
      <c r="P264" s="4">
        <f>'[1]Plan Indicativo'!P259</f>
        <v>459903100</v>
      </c>
      <c r="Q264" s="6" t="str">
        <f>'[1]Plan Indicativo'!Q259</f>
        <v>Entidades, organismos y dependencias asistidos técnicamente (459903100).</v>
      </c>
      <c r="R264" s="4" t="str">
        <f>'[1]Plan Indicativo'!AC259</f>
        <v>No Acumulativa</v>
      </c>
      <c r="S264" s="4">
        <f>'[1]Plan Indicativo'!AD259</f>
        <v>16</v>
      </c>
      <c r="T264" s="7">
        <f>'[1]Plan Indicativo'!R259</f>
        <v>9</v>
      </c>
      <c r="U264" s="4" t="str">
        <f>'[1]Plan Indicativo'!S259</f>
        <v>Número</v>
      </c>
      <c r="V264" s="20">
        <f>'[1]Plan Indicativo'!T259</f>
        <v>9</v>
      </c>
      <c r="W264" s="116">
        <f>'[1]Plan Indicativo'!U259</f>
        <v>9</v>
      </c>
      <c r="X264" s="158">
        <f>'[1]Plan Indicativo'!V259</f>
        <v>0.25</v>
      </c>
      <c r="Y264" s="189">
        <f>'[1]Plan Indicativo'!W259</f>
        <v>9</v>
      </c>
      <c r="Z264" s="158">
        <f>'[1]Plan Indicativo'!X259</f>
        <v>0.25</v>
      </c>
      <c r="AA264" s="113">
        <f>'[1]Plan Indicativo'!Y259</f>
        <v>9</v>
      </c>
      <c r="AB264" s="158">
        <f>'[1]Plan Indicativo'!Z259</f>
        <v>0.25</v>
      </c>
      <c r="AC264" s="113">
        <f>'[1]Plan Indicativo'!AA259</f>
        <v>9</v>
      </c>
      <c r="AD264" s="24">
        <f>'[1]Plan Indicativo'!AB259</f>
        <v>0.25</v>
      </c>
      <c r="AE264" s="116">
        <v>9</v>
      </c>
      <c r="AF264" s="113">
        <f>'[4]Plan de Acción-metas'!O48</f>
        <v>9</v>
      </c>
      <c r="AG264" s="113"/>
      <c r="AH264" s="259"/>
      <c r="AI264" s="11">
        <f t="shared" si="104"/>
        <v>1</v>
      </c>
      <c r="AJ264" s="99">
        <f t="shared" si="115"/>
        <v>1</v>
      </c>
      <c r="AK264" s="11">
        <f t="shared" si="86"/>
        <v>1</v>
      </c>
      <c r="AL264" s="75">
        <f t="shared" si="116"/>
        <v>1</v>
      </c>
      <c r="AM264" s="11">
        <f t="shared" si="87"/>
        <v>0</v>
      </c>
      <c r="AN264" s="75">
        <f t="shared" si="117"/>
        <v>0</v>
      </c>
      <c r="AO264" s="11">
        <f t="shared" si="88"/>
        <v>0</v>
      </c>
      <c r="AP264" s="75">
        <f t="shared" si="118"/>
        <v>0</v>
      </c>
      <c r="AQ264" s="12">
        <f t="shared" si="89"/>
        <v>0.5</v>
      </c>
      <c r="AR264" s="11">
        <f>+AVERAGE(AJ264,AL264,AN264,AP264)</f>
        <v>0.5</v>
      </c>
      <c r="AS264" s="100">
        <f t="shared" si="90"/>
        <v>0.5</v>
      </c>
      <c r="AT264" s="25">
        <v>5945329524.1000004</v>
      </c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20"/>
      <c r="BH264" s="48">
        <f t="shared" si="91"/>
        <v>5945329524.1000004</v>
      </c>
      <c r="BI264" s="23">
        <v>5450593334.3599997</v>
      </c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20"/>
      <c r="BW264" s="53">
        <f t="shared" si="92"/>
        <v>5450593334.3599997</v>
      </c>
      <c r="BX264" s="54">
        <v>5445426667.6899996</v>
      </c>
      <c r="BY264" s="55">
        <v>5345500001.3500004</v>
      </c>
      <c r="BZ264" s="62">
        <f t="shared" si="93"/>
        <v>0.9167857411881819</v>
      </c>
      <c r="CA264" s="63">
        <f t="shared" si="94"/>
        <v>0.91591671170057209</v>
      </c>
      <c r="CB264" s="64">
        <f t="shared" si="95"/>
        <v>0.89910912081180194</v>
      </c>
      <c r="CC264" s="23">
        <f>'[4]Plan de Acción-metas'!R48</f>
        <v>11506163086</v>
      </c>
      <c r="CD264" s="7">
        <f>'[4]Plan de Acción-metas'!S48</f>
        <v>0</v>
      </c>
      <c r="CE264" s="7">
        <f>'[4]Plan de Acción-metas'!T48</f>
        <v>0</v>
      </c>
      <c r="CF264" s="7">
        <f>'[4]Plan de Acción-metas'!U48</f>
        <v>0</v>
      </c>
      <c r="CG264" s="7">
        <f>'[4]Plan de Acción-metas'!V48</f>
        <v>0</v>
      </c>
      <c r="CH264" s="7">
        <f>'[4]Plan de Acción-metas'!W48</f>
        <v>0</v>
      </c>
      <c r="CI264" s="7">
        <f>'[4]Plan de Acción-metas'!X48</f>
        <v>0</v>
      </c>
      <c r="CJ264" s="7">
        <f>'[4]Plan de Acción-metas'!Y48</f>
        <v>0</v>
      </c>
      <c r="CK264" s="7">
        <f>'[4]Plan de Acción-metas'!Z48</f>
        <v>0</v>
      </c>
      <c r="CL264" s="7">
        <f>'[4]Plan de Acción-metas'!AA48</f>
        <v>0</v>
      </c>
      <c r="CM264" s="7">
        <f>'[4]Plan de Acción-metas'!AB48</f>
        <v>0</v>
      </c>
      <c r="CN264" s="7">
        <f>'[4]Plan de Acción-metas'!AC48</f>
        <v>0</v>
      </c>
      <c r="CO264" s="7">
        <f>'[4]Plan de Acción-metas'!AD48</f>
        <v>0</v>
      </c>
      <c r="CP264" s="20">
        <f>'[4]Plan de Acción-metas'!AE48</f>
        <v>0</v>
      </c>
      <c r="CQ264" s="48">
        <f t="shared" si="96"/>
        <v>11506163086</v>
      </c>
      <c r="CR264" s="23">
        <f>'[4]Plan de Acción-metas'!AG48</f>
        <v>11497526665.93</v>
      </c>
      <c r="CS264" s="7">
        <f>'[4]Plan de Acción-metas'!AH48</f>
        <v>0</v>
      </c>
      <c r="CT264" s="7">
        <f>'[4]Plan de Acción-metas'!AI48</f>
        <v>0</v>
      </c>
      <c r="CU264" s="7">
        <f>'[4]Plan de Acción-metas'!AJ48</f>
        <v>0</v>
      </c>
      <c r="CV264" s="7">
        <f>'[4]Plan de Acción-metas'!AK48</f>
        <v>0</v>
      </c>
      <c r="CW264" s="7">
        <f>'[4]Plan de Acción-metas'!AL48</f>
        <v>0</v>
      </c>
      <c r="CX264" s="7">
        <f>'[4]Plan de Acción-metas'!AM48</f>
        <v>0</v>
      </c>
      <c r="CY264" s="7">
        <f>'[4]Plan de Acción-metas'!AN48</f>
        <v>0</v>
      </c>
      <c r="CZ264" s="7">
        <f>'[4]Plan de Acción-metas'!AO48</f>
        <v>0</v>
      </c>
      <c r="DA264" s="7">
        <f>'[4]Plan de Acción-metas'!AP48</f>
        <v>0</v>
      </c>
      <c r="DB264" s="7">
        <f>'[4]Plan de Acción-metas'!AQ48</f>
        <v>0</v>
      </c>
      <c r="DC264" s="7">
        <f>'[4]Plan de Acción-metas'!AR48</f>
        <v>0</v>
      </c>
      <c r="DD264" s="7">
        <f>'[4]Plan de Acción-metas'!AS48</f>
        <v>0</v>
      </c>
      <c r="DE264" s="20">
        <f>'[4]Plan de Acción-metas'!AT48</f>
        <v>0</v>
      </c>
      <c r="DF264" s="53">
        <f t="shared" si="97"/>
        <v>11497526665.93</v>
      </c>
      <c r="DG264" s="54">
        <f>'[4]Plan de Acción-metas'!AV48</f>
        <v>11494043332.610001</v>
      </c>
      <c r="DH264" s="68">
        <f>'[4]Plan de Acción-metas'!AW48</f>
        <v>11452233332.6</v>
      </c>
      <c r="DI264" s="69">
        <f t="shared" si="98"/>
        <v>0.99924940920744398</v>
      </c>
      <c r="DJ264" s="63">
        <f t="shared" si="99"/>
        <v>0.99894667290047834</v>
      </c>
      <c r="DK264" s="64">
        <f t="shared" si="100"/>
        <v>0.99531296810266678</v>
      </c>
      <c r="DL264" s="25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8"/>
      <c r="ES264" s="8"/>
      <c r="ET264" s="8"/>
      <c r="EU264" s="9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8"/>
      <c r="GB264" s="8"/>
      <c r="GC264" s="8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/>
      <c r="GS264" s="7"/>
      <c r="GT264" s="7"/>
      <c r="GU264" s="7"/>
      <c r="GV264" s="7"/>
      <c r="GW264" s="7"/>
      <c r="GX264" s="7"/>
      <c r="GY264" s="7"/>
      <c r="GZ264" s="7"/>
      <c r="HA264" s="7"/>
      <c r="HB264" s="7"/>
      <c r="HC264" s="7"/>
      <c r="HD264" s="7"/>
      <c r="HE264" s="7"/>
      <c r="HF264" s="7"/>
      <c r="HG264" s="7"/>
      <c r="HH264" s="7"/>
      <c r="HI264" s="7"/>
      <c r="HJ264" s="8"/>
      <c r="HK264" s="8"/>
      <c r="HL264" s="70"/>
      <c r="HM264" s="72" t="str">
        <f>'[1]Plan Indicativo'!BL259</f>
        <v>Secretaría de Infraestructura</v>
      </c>
    </row>
    <row r="265" spans="1:221" ht="75">
      <c r="A265" s="18">
        <f>'[1]Plan Indicativo'!A260</f>
        <v>252</v>
      </c>
      <c r="B265" s="4" t="str">
        <f>'[1]Plan Indicativo'!B260</f>
        <v>LE-4</v>
      </c>
      <c r="C265" s="5" t="str">
        <f>'[1]Plan Indicativo'!C260</f>
        <v>Territorio seguro que genera valor</v>
      </c>
      <c r="D265" s="5" t="str">
        <f>'[1]Plan Indicativo'!D260</f>
        <v>Gobierno territorial</v>
      </c>
      <c r="E265" s="4">
        <f>'[1]Plan Indicativo'!E260</f>
        <v>45</v>
      </c>
      <c r="F265" s="6" t="str">
        <f>'[1]Plan Indicativo'!F260</f>
        <v>Mejorar el Índice de desempeño Institucional en 95 puntos</v>
      </c>
      <c r="G265" s="6" t="str">
        <f>'[1]Plan Indicativo'!G260</f>
        <v>Mejorar el Índice de desempeño Institucional en 95 puntos</v>
      </c>
      <c r="H265" s="4" t="str">
        <f>'[1]Plan Indicativo'!H260</f>
        <v>300010001</v>
      </c>
      <c r="I265" s="6" t="str">
        <f>'[1]Plan Indicativo'!I260</f>
        <v>Indice de Desempeño institucional IDI</v>
      </c>
      <c r="J265" s="4">
        <f>'[1]Plan Indicativo'!J260</f>
        <v>93.6</v>
      </c>
      <c r="K265" s="4">
        <f>'[1]Plan Indicativo'!K260</f>
        <v>95</v>
      </c>
      <c r="L265" s="4" t="str">
        <f>'[1]Plan Indicativo'!L260</f>
        <v>4599</v>
      </c>
      <c r="M265" s="5" t="str">
        <f>'[1]Plan Indicativo'!M260</f>
        <v>Fortalecimiento a la gestión y dirección de la administración pública territorial (4599)</v>
      </c>
      <c r="N265" s="4" t="str">
        <f>'[1]Plan Indicativo'!N260</f>
        <v>4599011</v>
      </c>
      <c r="O265" s="6" t="str">
        <f>'[1]Plan Indicativo'!O260</f>
        <v>Adecuar cinco (05) sedes de bienes inmuebles que son propiedad municipal para fortalecer los procesos administrativos y promover el desarrollo de capacidades dentro de la administración</v>
      </c>
      <c r="P265" s="4">
        <f>'[1]Plan Indicativo'!P260</f>
        <v>459901100</v>
      </c>
      <c r="Q265" s="6" t="str">
        <f>'[1]Plan Indicativo'!Q260</f>
        <v>Sedes adecuadas (459901100) </v>
      </c>
      <c r="R265" s="4" t="str">
        <f>'[1]Plan Indicativo'!AC260</f>
        <v>Acumulativa</v>
      </c>
      <c r="S265" s="4">
        <f>'[1]Plan Indicativo'!AD260</f>
        <v>16</v>
      </c>
      <c r="T265" s="7">
        <f>'[1]Plan Indicativo'!R260</f>
        <v>0</v>
      </c>
      <c r="U265" s="4" t="str">
        <f>'[1]Plan Indicativo'!S260</f>
        <v>Número</v>
      </c>
      <c r="V265" s="20">
        <f>'[1]Plan Indicativo'!T260</f>
        <v>5</v>
      </c>
      <c r="W265" s="116">
        <f>'[1]Plan Indicativo'!U260</f>
        <v>0</v>
      </c>
      <c r="X265" s="158">
        <f>'[1]Plan Indicativo'!V260</f>
        <v>0</v>
      </c>
      <c r="Y265" s="189">
        <f>'[1]Plan Indicativo'!W260</f>
        <v>1.5</v>
      </c>
      <c r="Z265" s="158">
        <f>'[1]Plan Indicativo'!X260</f>
        <v>0.3</v>
      </c>
      <c r="AA265" s="113">
        <f>'[1]Plan Indicativo'!Y260</f>
        <v>2</v>
      </c>
      <c r="AB265" s="158">
        <f>'[1]Plan Indicativo'!Z260</f>
        <v>0.4</v>
      </c>
      <c r="AC265" s="113">
        <f>'[1]Plan Indicativo'!AA260</f>
        <v>1.5</v>
      </c>
      <c r="AD265" s="24">
        <f>'[1]Plan Indicativo'!AB260</f>
        <v>0.3</v>
      </c>
      <c r="AE265" s="260">
        <v>0.5</v>
      </c>
      <c r="AF265" s="261">
        <f>'[4]Plan de Acción-metas'!O49</f>
        <v>1</v>
      </c>
      <c r="AG265" s="261"/>
      <c r="AH265" s="262"/>
      <c r="AI265" s="11" t="str">
        <f t="shared" si="104"/>
        <v xml:space="preserve"> -</v>
      </c>
      <c r="AJ265" s="99" t="str">
        <f t="shared" si="115"/>
        <v xml:space="preserve"> -</v>
      </c>
      <c r="AK265" s="11">
        <f t="shared" si="86"/>
        <v>0.66666666666666663</v>
      </c>
      <c r="AL265" s="75">
        <f t="shared" si="116"/>
        <v>0.66666666666666663</v>
      </c>
      <c r="AM265" s="11">
        <f t="shared" si="87"/>
        <v>0</v>
      </c>
      <c r="AN265" s="75">
        <f t="shared" si="117"/>
        <v>0</v>
      </c>
      <c r="AO265" s="11">
        <f t="shared" si="88"/>
        <v>0</v>
      </c>
      <c r="AP265" s="75">
        <f t="shared" si="118"/>
        <v>0</v>
      </c>
      <c r="AQ265" s="12">
        <f t="shared" si="89"/>
        <v>0.3</v>
      </c>
      <c r="AR265" s="11">
        <f>+SUM(AE265:AH265)/V265</f>
        <v>0.3</v>
      </c>
      <c r="AS265" s="100">
        <f t="shared" si="90"/>
        <v>0.3</v>
      </c>
      <c r="AT265" s="25">
        <v>872151425.74000001</v>
      </c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20"/>
      <c r="BH265" s="48">
        <f t="shared" si="91"/>
        <v>872151425.74000001</v>
      </c>
      <c r="BI265" s="23">
        <v>860665196.74000001</v>
      </c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20"/>
      <c r="BW265" s="53">
        <f t="shared" si="92"/>
        <v>860665196.74000001</v>
      </c>
      <c r="BX265" s="54">
        <v>0</v>
      </c>
      <c r="BY265" s="55">
        <v>0</v>
      </c>
      <c r="BZ265" s="62">
        <f t="shared" si="93"/>
        <v>0.98683000605054993</v>
      </c>
      <c r="CA265" s="63">
        <f t="shared" si="94"/>
        <v>0</v>
      </c>
      <c r="CB265" s="64" t="str">
        <f t="shared" si="95"/>
        <v>0,0%</v>
      </c>
      <c r="CC265" s="23">
        <f>'[4]Plan de Acción-metas'!R49</f>
        <v>146668350</v>
      </c>
      <c r="CD265" s="7">
        <f>'[4]Plan de Acción-metas'!S49</f>
        <v>0</v>
      </c>
      <c r="CE265" s="7">
        <f>'[4]Plan de Acción-metas'!T49</f>
        <v>0</v>
      </c>
      <c r="CF265" s="7">
        <f>'[4]Plan de Acción-metas'!U49</f>
        <v>0</v>
      </c>
      <c r="CG265" s="7">
        <f>'[4]Plan de Acción-metas'!V49</f>
        <v>0</v>
      </c>
      <c r="CH265" s="7">
        <f>'[4]Plan de Acción-metas'!W49</f>
        <v>0</v>
      </c>
      <c r="CI265" s="7">
        <f>'[4]Plan de Acción-metas'!X49</f>
        <v>0</v>
      </c>
      <c r="CJ265" s="7">
        <f>'[4]Plan de Acción-metas'!Y49</f>
        <v>0</v>
      </c>
      <c r="CK265" s="7">
        <f>'[4]Plan de Acción-metas'!Z49</f>
        <v>0</v>
      </c>
      <c r="CL265" s="7">
        <f>'[4]Plan de Acción-metas'!AA49</f>
        <v>0</v>
      </c>
      <c r="CM265" s="7">
        <f>'[4]Plan de Acción-metas'!AB49</f>
        <v>0</v>
      </c>
      <c r="CN265" s="7">
        <f>'[4]Plan de Acción-metas'!AC49</f>
        <v>0</v>
      </c>
      <c r="CO265" s="7">
        <f>'[4]Plan de Acción-metas'!AD49</f>
        <v>15969850</v>
      </c>
      <c r="CP265" s="20">
        <f>'[4]Plan de Acción-metas'!AE49</f>
        <v>0</v>
      </c>
      <c r="CQ265" s="48">
        <f t="shared" si="96"/>
        <v>162638200</v>
      </c>
      <c r="CR265" s="23">
        <f>'[4]Plan de Acción-metas'!AG49</f>
        <v>41000000</v>
      </c>
      <c r="CS265" s="7">
        <f>'[4]Plan de Acción-metas'!AH49</f>
        <v>0</v>
      </c>
      <c r="CT265" s="7">
        <f>'[4]Plan de Acción-metas'!AI49</f>
        <v>0</v>
      </c>
      <c r="CU265" s="7">
        <f>'[4]Plan de Acción-metas'!AJ49</f>
        <v>0</v>
      </c>
      <c r="CV265" s="7">
        <f>'[4]Plan de Acción-metas'!AK49</f>
        <v>0</v>
      </c>
      <c r="CW265" s="7">
        <f>'[4]Plan de Acción-metas'!AL49</f>
        <v>0</v>
      </c>
      <c r="CX265" s="7">
        <f>'[4]Plan de Acción-metas'!AM49</f>
        <v>0</v>
      </c>
      <c r="CY265" s="7">
        <f>'[4]Plan de Acción-metas'!AN49</f>
        <v>0</v>
      </c>
      <c r="CZ265" s="7">
        <f>'[4]Plan de Acción-metas'!AO49</f>
        <v>0</v>
      </c>
      <c r="DA265" s="7">
        <f>'[4]Plan de Acción-metas'!AP49</f>
        <v>0</v>
      </c>
      <c r="DB265" s="7">
        <f>'[4]Plan de Acción-metas'!AQ49</f>
        <v>0</v>
      </c>
      <c r="DC265" s="7">
        <f>'[4]Plan de Acción-metas'!AR49</f>
        <v>0</v>
      </c>
      <c r="DD265" s="7">
        <f>'[4]Plan de Acción-metas'!AS49</f>
        <v>15610281</v>
      </c>
      <c r="DE265" s="20">
        <f>'[4]Plan de Acción-metas'!AT49</f>
        <v>0</v>
      </c>
      <c r="DF265" s="53">
        <f t="shared" si="97"/>
        <v>56610281</v>
      </c>
      <c r="DG265" s="54">
        <f>'[4]Plan de Acción-metas'!AV49</f>
        <v>56610161</v>
      </c>
      <c r="DH265" s="68">
        <f>'[4]Plan de Acción-metas'!AW49</f>
        <v>56610161</v>
      </c>
      <c r="DI265" s="69">
        <f t="shared" si="98"/>
        <v>0.34807493565472319</v>
      </c>
      <c r="DJ265" s="63">
        <f t="shared" si="99"/>
        <v>0.34807419782068422</v>
      </c>
      <c r="DK265" s="64">
        <f t="shared" si="100"/>
        <v>0.34807419782068422</v>
      </c>
      <c r="DL265" s="25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8"/>
      <c r="ES265" s="8"/>
      <c r="ET265" s="8"/>
      <c r="EU265" s="9"/>
      <c r="EV265" s="7"/>
      <c r="EW265" s="7"/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/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/>
      <c r="FZ265" s="7"/>
      <c r="GA265" s="8"/>
      <c r="GB265" s="8"/>
      <c r="GC265" s="8"/>
      <c r="GD265" s="7"/>
      <c r="GE265" s="7"/>
      <c r="GF265" s="7"/>
      <c r="GG265" s="7"/>
      <c r="GH265" s="7"/>
      <c r="GI265" s="7"/>
      <c r="GJ265" s="7"/>
      <c r="GK265" s="7"/>
      <c r="GL265" s="7"/>
      <c r="GM265" s="7"/>
      <c r="GN265" s="7"/>
      <c r="GO265" s="7"/>
      <c r="GP265" s="7"/>
      <c r="GQ265" s="7"/>
      <c r="GR265" s="7"/>
      <c r="GS265" s="7"/>
      <c r="GT265" s="7"/>
      <c r="GU265" s="7"/>
      <c r="GV265" s="7"/>
      <c r="GW265" s="7"/>
      <c r="GX265" s="7"/>
      <c r="GY265" s="7"/>
      <c r="GZ265" s="7"/>
      <c r="HA265" s="7"/>
      <c r="HB265" s="7"/>
      <c r="HC265" s="7"/>
      <c r="HD265" s="7"/>
      <c r="HE265" s="7"/>
      <c r="HF265" s="7"/>
      <c r="HG265" s="7"/>
      <c r="HH265" s="7"/>
      <c r="HI265" s="7"/>
      <c r="HJ265" s="8"/>
      <c r="HK265" s="8"/>
      <c r="HL265" s="70"/>
      <c r="HM265" s="72" t="str">
        <f>'[1]Plan Indicativo'!BL260</f>
        <v>Secretaría de Infraestructura</v>
      </c>
    </row>
    <row r="266" spans="1:221" ht="75">
      <c r="A266" s="18">
        <f>'[1]Plan Indicativo'!A261</f>
        <v>253</v>
      </c>
      <c r="B266" s="4" t="str">
        <f>'[1]Plan Indicativo'!B261</f>
        <v>LE-4</v>
      </c>
      <c r="C266" s="5" t="str">
        <f>'[1]Plan Indicativo'!C261</f>
        <v>Territorio seguro que genera valor</v>
      </c>
      <c r="D266" s="5" t="str">
        <f>'[1]Plan Indicativo'!D261</f>
        <v>Gobierno territorial</v>
      </c>
      <c r="E266" s="4">
        <f>'[1]Plan Indicativo'!E261</f>
        <v>45</v>
      </c>
      <c r="F266" s="6" t="str">
        <f>'[1]Plan Indicativo'!F261</f>
        <v>Mejorar el Índice de desempeño Institucional en 95 puntos</v>
      </c>
      <c r="G266" s="6" t="str">
        <f>'[1]Plan Indicativo'!G261</f>
        <v>Mejorar el Índice de desempeño Institucional en 95 puntos</v>
      </c>
      <c r="H266" s="4" t="str">
        <f>'[1]Plan Indicativo'!H261</f>
        <v>300010001</v>
      </c>
      <c r="I266" s="6" t="str">
        <f>'[1]Plan Indicativo'!I261</f>
        <v>Indice de Desempeño institucional IDI</v>
      </c>
      <c r="J266" s="4">
        <f>'[1]Plan Indicativo'!J261</f>
        <v>93.6</v>
      </c>
      <c r="K266" s="4">
        <f>'[1]Plan Indicativo'!K261</f>
        <v>95</v>
      </c>
      <c r="L266" s="4" t="str">
        <f>'[1]Plan Indicativo'!L261</f>
        <v>4599</v>
      </c>
      <c r="M266" s="5" t="str">
        <f>'[1]Plan Indicativo'!M261</f>
        <v>Fortalecimiento a la gestión y dirección de la administración pública territorial (4599)</v>
      </c>
      <c r="N266" s="4" t="str">
        <f>'[1]Plan Indicativo'!N261</f>
        <v>4599006</v>
      </c>
      <c r="O266" s="6" t="str">
        <f>'[1]Plan Indicativo'!O261</f>
        <v>Elaborar (04) estudios de preinversión para la  realización de documentos en las fases de pre-factibilidad, factibilidad o definitivos para la consolidación de la infraestructura social en el municipio</v>
      </c>
      <c r="P266" s="4">
        <f>'[1]Plan Indicativo'!P261</f>
        <v>459900600</v>
      </c>
      <c r="Q266" s="6" t="str">
        <f>'[1]Plan Indicativo'!Q261</f>
        <v>Estudios de preinversión elaborados (459900600)</v>
      </c>
      <c r="R266" s="4" t="str">
        <f>'[1]Plan Indicativo'!AC261</f>
        <v>Acumulativa</v>
      </c>
      <c r="S266" s="4">
        <f>'[1]Plan Indicativo'!AD261</f>
        <v>16</v>
      </c>
      <c r="T266" s="7">
        <f>'[1]Plan Indicativo'!R261</f>
        <v>0</v>
      </c>
      <c r="U266" s="4" t="str">
        <f>'[1]Plan Indicativo'!S261</f>
        <v>Número</v>
      </c>
      <c r="V266" s="20">
        <f>'[1]Plan Indicativo'!T261</f>
        <v>4</v>
      </c>
      <c r="W266" s="116">
        <f>'[1]Plan Indicativo'!U261</f>
        <v>1</v>
      </c>
      <c r="X266" s="158">
        <f>'[1]Plan Indicativo'!V261</f>
        <v>0.25</v>
      </c>
      <c r="Y266" s="189">
        <f>'[1]Plan Indicativo'!W261</f>
        <v>2</v>
      </c>
      <c r="Z266" s="158">
        <f>'[1]Plan Indicativo'!X261</f>
        <v>0.5</v>
      </c>
      <c r="AA266" s="113">
        <f>'[1]Plan Indicativo'!Y261</f>
        <v>1</v>
      </c>
      <c r="AB266" s="158">
        <f>'[1]Plan Indicativo'!Z261</f>
        <v>0.25</v>
      </c>
      <c r="AC266" s="113">
        <f>'[1]Plan Indicativo'!AA261</f>
        <v>0</v>
      </c>
      <c r="AD266" s="24">
        <f>'[1]Plan Indicativo'!AB261</f>
        <v>0</v>
      </c>
      <c r="AE266" s="260">
        <v>0.5</v>
      </c>
      <c r="AF266" s="186">
        <v>2</v>
      </c>
      <c r="AG266" s="261"/>
      <c r="AH266" s="262"/>
      <c r="AI266" s="11">
        <f t="shared" si="104"/>
        <v>0.5</v>
      </c>
      <c r="AJ266" s="99">
        <f t="shared" si="115"/>
        <v>0.5</v>
      </c>
      <c r="AK266" s="11">
        <f t="shared" si="86"/>
        <v>1</v>
      </c>
      <c r="AL266" s="75">
        <f t="shared" si="116"/>
        <v>1</v>
      </c>
      <c r="AM266" s="11">
        <f t="shared" si="87"/>
        <v>0</v>
      </c>
      <c r="AN266" s="75">
        <f t="shared" si="117"/>
        <v>0</v>
      </c>
      <c r="AO266" s="11" t="str">
        <f t="shared" si="88"/>
        <v xml:space="preserve"> -</v>
      </c>
      <c r="AP266" s="75" t="str">
        <f t="shared" si="118"/>
        <v xml:space="preserve"> -</v>
      </c>
      <c r="AQ266" s="12">
        <f t="shared" ref="AQ266:AQ317" si="119">+IF(AR266&gt;100%,100%,AR266)</f>
        <v>0.625</v>
      </c>
      <c r="AR266" s="11">
        <f>+SUM(AE266:AH266)/V266</f>
        <v>0.625</v>
      </c>
      <c r="AS266" s="100">
        <f t="shared" ref="AS266:AS318" si="120">+AQ266</f>
        <v>0.625</v>
      </c>
      <c r="AT266" s="25">
        <v>760000000</v>
      </c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20"/>
      <c r="BH266" s="48">
        <f t="shared" ref="BH266:BH319" si="121">+SUM(AT266:BG266)</f>
        <v>760000000</v>
      </c>
      <c r="BI266" s="23">
        <v>35000000</v>
      </c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20"/>
      <c r="BW266" s="53">
        <f t="shared" ref="BW266:BW319" si="122">+SUM(BI266:BV266)</f>
        <v>35000000</v>
      </c>
      <c r="BX266" s="54">
        <v>0</v>
      </c>
      <c r="BY266" s="55">
        <v>0</v>
      </c>
      <c r="BZ266" s="62">
        <f t="shared" ref="BZ266:BZ317" si="123">IF(BH266=0," -",BW266/BH266)</f>
        <v>4.6052631578947366E-2</v>
      </c>
      <c r="CA266" s="63">
        <f t="shared" ref="CA266:CA317" si="124">+IF(BH266=0," -",IF(BZ266=0,"0,0%",BX266/BH266))</f>
        <v>0</v>
      </c>
      <c r="CB266" s="64" t="str">
        <f t="shared" ref="CB266:CB317" si="125">+IF(BH266=0," -",IF(BX266=0,"0,0%",BY266/BH266))</f>
        <v>0,0%</v>
      </c>
      <c r="CC266" s="23">
        <f>'[4]Plan de Acción-metas'!R50</f>
        <v>2245000000</v>
      </c>
      <c r="CD266" s="7">
        <f>'[4]Plan de Acción-metas'!S50</f>
        <v>0</v>
      </c>
      <c r="CE266" s="7">
        <f>'[4]Plan de Acción-metas'!T50</f>
        <v>0</v>
      </c>
      <c r="CF266" s="7">
        <f>'[4]Plan de Acción-metas'!U50</f>
        <v>0</v>
      </c>
      <c r="CG266" s="7">
        <f>'[4]Plan de Acción-metas'!V50</f>
        <v>0</v>
      </c>
      <c r="CH266" s="7">
        <f>'[4]Plan de Acción-metas'!W50</f>
        <v>0</v>
      </c>
      <c r="CI266" s="7">
        <f>'[4]Plan de Acción-metas'!X50</f>
        <v>0</v>
      </c>
      <c r="CJ266" s="7">
        <f>'[4]Plan de Acción-metas'!Y50</f>
        <v>0</v>
      </c>
      <c r="CK266" s="7">
        <f>'[4]Plan de Acción-metas'!Z50</f>
        <v>0</v>
      </c>
      <c r="CL266" s="7">
        <f>'[4]Plan de Acción-metas'!AA50</f>
        <v>0</v>
      </c>
      <c r="CM266" s="7">
        <f>'[4]Plan de Acción-metas'!AB50</f>
        <v>0</v>
      </c>
      <c r="CN266" s="7">
        <f>'[4]Plan de Acción-metas'!AC50</f>
        <v>0</v>
      </c>
      <c r="CO266" s="7">
        <f>'[4]Plan de Acción-metas'!AD50</f>
        <v>120489877.19</v>
      </c>
      <c r="CP266" s="20">
        <f>'[4]Plan de Acción-metas'!AE50</f>
        <v>0</v>
      </c>
      <c r="CQ266" s="48">
        <f t="shared" ref="CQ266:CQ323" si="126">+SUM(CC266:CP266)</f>
        <v>2365489877.1900001</v>
      </c>
      <c r="CR266" s="23">
        <f>'[4]Plan de Acción-metas'!AG50</f>
        <v>2244994239</v>
      </c>
      <c r="CS266" s="7">
        <f>'[4]Plan de Acción-metas'!AH50</f>
        <v>0</v>
      </c>
      <c r="CT266" s="7">
        <f>'[4]Plan de Acción-metas'!AI50</f>
        <v>0</v>
      </c>
      <c r="CU266" s="7">
        <f>'[4]Plan de Acción-metas'!AJ50</f>
        <v>0</v>
      </c>
      <c r="CV266" s="7">
        <f>'[4]Plan de Acción-metas'!AK50</f>
        <v>0</v>
      </c>
      <c r="CW266" s="7">
        <f>'[4]Plan de Acción-metas'!AL50</f>
        <v>0</v>
      </c>
      <c r="CX266" s="7">
        <f>'[4]Plan de Acción-metas'!AM50</f>
        <v>0</v>
      </c>
      <c r="CY266" s="7">
        <f>'[4]Plan de Acción-metas'!AN50</f>
        <v>0</v>
      </c>
      <c r="CZ266" s="7">
        <f>'[4]Plan de Acción-metas'!AO50</f>
        <v>0</v>
      </c>
      <c r="DA266" s="7">
        <f>'[4]Plan de Acción-metas'!AP50</f>
        <v>0</v>
      </c>
      <c r="DB266" s="7">
        <f>'[4]Plan de Acción-metas'!AQ50</f>
        <v>0</v>
      </c>
      <c r="DC266" s="7">
        <f>'[4]Plan de Acción-metas'!AR50</f>
        <v>0</v>
      </c>
      <c r="DD266" s="7">
        <f>'[4]Plan de Acción-metas'!AS50</f>
        <v>120489877.19</v>
      </c>
      <c r="DE266" s="20">
        <f>'[4]Plan de Acción-metas'!AT50</f>
        <v>0</v>
      </c>
      <c r="DF266" s="53">
        <f t="shared" ref="DF266:DF323" si="127">+SUM(CR266:DE266)</f>
        <v>2365484116.1900001</v>
      </c>
      <c r="DG266" s="54">
        <f>'[4]Plan de Acción-metas'!AV50</f>
        <v>0</v>
      </c>
      <c r="DH266" s="68">
        <f>'[4]Plan de Acción-metas'!AW50</f>
        <v>0</v>
      </c>
      <c r="DI266" s="69">
        <f t="shared" ref="DI266:DI317" si="128">IF(CQ266=0," -",DF266/CQ266)</f>
        <v>0.99999756456366373</v>
      </c>
      <c r="DJ266" s="63">
        <f t="shared" ref="DJ266:DJ317" si="129">+IF(CQ266=0," -",IF(DI266=0,"0,0%",DG266/CQ266))</f>
        <v>0</v>
      </c>
      <c r="DK266" s="64" t="str">
        <f t="shared" ref="DK266:DK317" si="130">+IF(CQ266=0," -",IF(DG266=0,"0,0%",DH266/CQ266))</f>
        <v>0,0%</v>
      </c>
      <c r="DL266" s="25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8"/>
      <c r="ES266" s="8"/>
      <c r="ET266" s="8"/>
      <c r="EU266" s="9"/>
      <c r="EV266" s="7"/>
      <c r="EW266" s="7"/>
      <c r="EX266" s="7"/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7"/>
      <c r="FZ266" s="7"/>
      <c r="GA266" s="8"/>
      <c r="GB266" s="8"/>
      <c r="GC266" s="8"/>
      <c r="GD266" s="7"/>
      <c r="GE266" s="7"/>
      <c r="GF266" s="7"/>
      <c r="GG266" s="7"/>
      <c r="GH266" s="7"/>
      <c r="GI266" s="7"/>
      <c r="GJ266" s="7"/>
      <c r="GK266" s="7"/>
      <c r="GL266" s="7"/>
      <c r="GM266" s="7"/>
      <c r="GN266" s="7"/>
      <c r="GO266" s="7"/>
      <c r="GP266" s="7"/>
      <c r="GQ266" s="7"/>
      <c r="GR266" s="7"/>
      <c r="GS266" s="7"/>
      <c r="GT266" s="7"/>
      <c r="GU266" s="7"/>
      <c r="GV266" s="7"/>
      <c r="GW266" s="7"/>
      <c r="GX266" s="7"/>
      <c r="GY266" s="7"/>
      <c r="GZ266" s="7"/>
      <c r="HA266" s="7"/>
      <c r="HB266" s="7"/>
      <c r="HC266" s="7"/>
      <c r="HD266" s="7"/>
      <c r="HE266" s="7"/>
      <c r="HF266" s="7"/>
      <c r="HG266" s="7"/>
      <c r="HH266" s="7"/>
      <c r="HI266" s="7"/>
      <c r="HJ266" s="8"/>
      <c r="HK266" s="8"/>
      <c r="HL266" s="70"/>
      <c r="HM266" s="72" t="str">
        <f>'[1]Plan Indicativo'!BL261</f>
        <v>Secretaría de Infraestructura</v>
      </c>
    </row>
    <row r="267" spans="1:221" ht="60">
      <c r="A267" s="18">
        <f>'[1]Plan Indicativo'!A262</f>
        <v>254</v>
      </c>
      <c r="B267" s="4" t="str">
        <f>'[1]Plan Indicativo'!B262</f>
        <v>LE-4</v>
      </c>
      <c r="C267" s="5" t="str">
        <f>'[1]Plan Indicativo'!C262</f>
        <v>Territorio seguro que genera valor</v>
      </c>
      <c r="D267" s="5" t="str">
        <f>'[1]Plan Indicativo'!D262</f>
        <v>Gobierno territorial</v>
      </c>
      <c r="E267" s="4">
        <f>'[1]Plan Indicativo'!E262</f>
        <v>45</v>
      </c>
      <c r="F267" s="6" t="str">
        <f>'[1]Plan Indicativo'!F262</f>
        <v>Mejorar el Índice de desempeño Institucional en 95 puntos</v>
      </c>
      <c r="G267" s="6" t="str">
        <f>'[1]Plan Indicativo'!G262</f>
        <v>Mejorar el Índice de desempeño Institucional en 95 puntos</v>
      </c>
      <c r="H267" s="4" t="str">
        <f>'[1]Plan Indicativo'!H262</f>
        <v>300010001</v>
      </c>
      <c r="I267" s="6" t="str">
        <f>'[1]Plan Indicativo'!I262</f>
        <v>Indice de Desempeño institucional IDI</v>
      </c>
      <c r="J267" s="4">
        <f>'[1]Plan Indicativo'!J262</f>
        <v>93.6</v>
      </c>
      <c r="K267" s="4">
        <f>'[1]Plan Indicativo'!K262</f>
        <v>95</v>
      </c>
      <c r="L267" s="4" t="str">
        <f>'[1]Plan Indicativo'!L262</f>
        <v>4599</v>
      </c>
      <c r="M267" s="5" t="str">
        <f>'[1]Plan Indicativo'!M262</f>
        <v>Fortalecimiento a la gestión y dirección de la administración pública territorial (4599)</v>
      </c>
      <c r="N267" s="4" t="str">
        <f>'[1]Plan Indicativo'!N262</f>
        <v>4599031</v>
      </c>
      <c r="O267" s="6" t="str">
        <f>'[1]Plan Indicativo'!O262</f>
        <v>Brindar (1) asistencia técnica a los procesos de la Secretaría de Desarrollo Social que se derivan de los planes, programas y proyectos.</v>
      </c>
      <c r="P267" s="4">
        <f>'[1]Plan Indicativo'!P262</f>
        <v>459903100</v>
      </c>
      <c r="Q267" s="6" t="str">
        <f>'[1]Plan Indicativo'!Q262</f>
        <v>Entidades, organismos y dependencias asistidos técnicamente (459903100)</v>
      </c>
      <c r="R267" s="4" t="str">
        <f>'[1]Plan Indicativo'!AC262</f>
        <v>No Acumulativa</v>
      </c>
      <c r="S267" s="4">
        <f>'[1]Plan Indicativo'!AD262</f>
        <v>16</v>
      </c>
      <c r="T267" s="7">
        <f>'[1]Plan Indicativo'!R262</f>
        <v>1</v>
      </c>
      <c r="U267" s="4" t="str">
        <f>'[1]Plan Indicativo'!S262</f>
        <v xml:space="preserve">Número </v>
      </c>
      <c r="V267" s="20">
        <f>'[1]Plan Indicativo'!T262</f>
        <v>1</v>
      </c>
      <c r="W267" s="116">
        <f>'[1]Plan Indicativo'!U262</f>
        <v>1</v>
      </c>
      <c r="X267" s="158">
        <f>'[1]Plan Indicativo'!V262</f>
        <v>0.25</v>
      </c>
      <c r="Y267" s="189">
        <f>'[1]Plan Indicativo'!W262</f>
        <v>1</v>
      </c>
      <c r="Z267" s="158">
        <f>'[1]Plan Indicativo'!X262</f>
        <v>0.25</v>
      </c>
      <c r="AA267" s="113">
        <f>'[1]Plan Indicativo'!Y262</f>
        <v>1</v>
      </c>
      <c r="AB267" s="158">
        <f>'[1]Plan Indicativo'!Z262</f>
        <v>0.25</v>
      </c>
      <c r="AC267" s="113">
        <f>'[1]Plan Indicativo'!AA262</f>
        <v>1</v>
      </c>
      <c r="AD267" s="24">
        <f>'[1]Plan Indicativo'!AB262</f>
        <v>0.25</v>
      </c>
      <c r="AE267" s="116">
        <v>1</v>
      </c>
      <c r="AF267" s="113">
        <f>'[2]Plan de Acción-metas'!$O$43</f>
        <v>1</v>
      </c>
      <c r="AG267" s="113"/>
      <c r="AH267" s="259"/>
      <c r="AI267" s="11">
        <f t="shared" si="104"/>
        <v>1</v>
      </c>
      <c r="AJ267" s="99">
        <f t="shared" si="115"/>
        <v>1</v>
      </c>
      <c r="AK267" s="11">
        <f t="shared" si="86"/>
        <v>1</v>
      </c>
      <c r="AL267" s="75">
        <f t="shared" si="116"/>
        <v>1</v>
      </c>
      <c r="AM267" s="11">
        <f t="shared" si="87"/>
        <v>0</v>
      </c>
      <c r="AN267" s="75">
        <f t="shared" si="117"/>
        <v>0</v>
      </c>
      <c r="AO267" s="11">
        <f t="shared" si="88"/>
        <v>0</v>
      </c>
      <c r="AP267" s="75">
        <f t="shared" si="118"/>
        <v>0</v>
      </c>
      <c r="AQ267" s="12">
        <f t="shared" si="119"/>
        <v>0.5</v>
      </c>
      <c r="AR267" s="11">
        <f>+AVERAGE(AJ267,AL267,AN267,AP267)</f>
        <v>0.5</v>
      </c>
      <c r="AS267" s="100">
        <f t="shared" si="120"/>
        <v>0.5</v>
      </c>
      <c r="AT267" s="25">
        <v>1554450000</v>
      </c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20"/>
      <c r="BH267" s="48">
        <f t="shared" si="121"/>
        <v>1554450000</v>
      </c>
      <c r="BI267" s="23">
        <v>1448362634.3900001</v>
      </c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20"/>
      <c r="BW267" s="53">
        <f t="shared" si="122"/>
        <v>1448362634.3900001</v>
      </c>
      <c r="BX267" s="54">
        <v>1448362634.3900001</v>
      </c>
      <c r="BY267" s="55">
        <v>1448362634.3900001</v>
      </c>
      <c r="BZ267" s="62">
        <f t="shared" si="123"/>
        <v>0.93175247475956136</v>
      </c>
      <c r="CA267" s="63">
        <f t="shared" si="124"/>
        <v>0.93175247475956136</v>
      </c>
      <c r="CB267" s="64">
        <f t="shared" si="125"/>
        <v>0.93175247475956136</v>
      </c>
      <c r="CC267" s="23">
        <f>'[2]Plan de Acción-metas'!R43</f>
        <v>1250000000</v>
      </c>
      <c r="CD267" s="7">
        <f>'[2]Plan de Acción-metas'!S43</f>
        <v>0</v>
      </c>
      <c r="CE267" s="7">
        <f>'[2]Plan de Acción-metas'!T43</f>
        <v>0</v>
      </c>
      <c r="CF267" s="7">
        <f>'[2]Plan de Acción-metas'!U43</f>
        <v>0</v>
      </c>
      <c r="CG267" s="7">
        <f>'[2]Plan de Acción-metas'!V43</f>
        <v>0</v>
      </c>
      <c r="CH267" s="7">
        <f>'[2]Plan de Acción-metas'!W43</f>
        <v>0</v>
      </c>
      <c r="CI267" s="7">
        <f>'[2]Plan de Acción-metas'!X43</f>
        <v>0</v>
      </c>
      <c r="CJ267" s="7">
        <f>'[2]Plan de Acción-metas'!Y43</f>
        <v>0</v>
      </c>
      <c r="CK267" s="7">
        <f>'[2]Plan de Acción-metas'!Z43</f>
        <v>0</v>
      </c>
      <c r="CL267" s="7">
        <f>'[2]Plan de Acción-metas'!AA43</f>
        <v>0</v>
      </c>
      <c r="CM267" s="7">
        <f>'[2]Plan de Acción-metas'!AB43</f>
        <v>0</v>
      </c>
      <c r="CN267" s="7">
        <f>'[2]Plan de Acción-metas'!AC43</f>
        <v>0</v>
      </c>
      <c r="CO267" s="7">
        <f>'[2]Plan de Acción-metas'!AD43</f>
        <v>0</v>
      </c>
      <c r="CP267" s="20">
        <f>'[2]Plan de Acción-metas'!AE43</f>
        <v>687000000</v>
      </c>
      <c r="CQ267" s="48">
        <f t="shared" si="126"/>
        <v>1937000000</v>
      </c>
      <c r="CR267" s="23">
        <f>'[2]Plan de Acción-metas'!AG43</f>
        <v>1219366666.6599998</v>
      </c>
      <c r="CS267" s="7">
        <f>'[2]Plan de Acción-metas'!AH43</f>
        <v>0</v>
      </c>
      <c r="CT267" s="7">
        <f>'[2]Plan de Acción-metas'!AI43</f>
        <v>0</v>
      </c>
      <c r="CU267" s="7">
        <f>'[2]Plan de Acción-metas'!AJ43</f>
        <v>0</v>
      </c>
      <c r="CV267" s="7">
        <f>'[2]Plan de Acción-metas'!AK43</f>
        <v>0</v>
      </c>
      <c r="CW267" s="7">
        <f>'[2]Plan de Acción-metas'!AL43</f>
        <v>0</v>
      </c>
      <c r="CX267" s="7">
        <f>'[2]Plan de Acción-metas'!AM43</f>
        <v>0</v>
      </c>
      <c r="CY267" s="7">
        <f>'[2]Plan de Acción-metas'!AN43</f>
        <v>0</v>
      </c>
      <c r="CZ267" s="7">
        <f>'[2]Plan de Acción-metas'!AO43</f>
        <v>0</v>
      </c>
      <c r="DA267" s="7">
        <f>'[2]Plan de Acción-metas'!AP43</f>
        <v>0</v>
      </c>
      <c r="DB267" s="7">
        <f>'[2]Plan de Acción-metas'!AQ43</f>
        <v>0</v>
      </c>
      <c r="DC267" s="7">
        <f>'[2]Plan de Acción-metas'!AR43</f>
        <v>0</v>
      </c>
      <c r="DD267" s="7">
        <f>'[2]Plan de Acción-metas'!AS43</f>
        <v>0</v>
      </c>
      <c r="DE267" s="20">
        <f>'[2]Plan de Acción-metas'!AT43</f>
        <v>662106666.64999998</v>
      </c>
      <c r="DF267" s="53">
        <f t="shared" si="127"/>
        <v>1881473333.3099999</v>
      </c>
      <c r="DG267" s="54">
        <f>'[2]Plan de Acción-metas'!AV43</f>
        <v>1881473333.3100002</v>
      </c>
      <c r="DH267" s="68">
        <f>'[2]Plan de Acción-metas'!AW43</f>
        <v>1864296666.6400001</v>
      </c>
      <c r="DI267" s="69">
        <f t="shared" si="128"/>
        <v>0.97133367749612798</v>
      </c>
      <c r="DJ267" s="63">
        <f t="shared" si="129"/>
        <v>0.97133367749612809</v>
      </c>
      <c r="DK267" s="64">
        <f t="shared" si="130"/>
        <v>0.9624660127207022</v>
      </c>
      <c r="DL267" s="25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8"/>
      <c r="ES267" s="8"/>
      <c r="ET267" s="8"/>
      <c r="EU267" s="9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8"/>
      <c r="GB267" s="8"/>
      <c r="GC267" s="8"/>
      <c r="GD267" s="7"/>
      <c r="GE267" s="7"/>
      <c r="GF267" s="7"/>
      <c r="GG267" s="7"/>
      <c r="GH267" s="7"/>
      <c r="GI267" s="7"/>
      <c r="GJ267" s="7"/>
      <c r="GK267" s="7"/>
      <c r="GL267" s="7"/>
      <c r="GM267" s="7"/>
      <c r="GN267" s="7"/>
      <c r="GO267" s="7"/>
      <c r="GP267" s="7"/>
      <c r="GQ267" s="7"/>
      <c r="GR267" s="7"/>
      <c r="GS267" s="7"/>
      <c r="GT267" s="7"/>
      <c r="GU267" s="7"/>
      <c r="GV267" s="7"/>
      <c r="GW267" s="7"/>
      <c r="GX267" s="7"/>
      <c r="GY267" s="7"/>
      <c r="GZ267" s="7"/>
      <c r="HA267" s="7"/>
      <c r="HB267" s="7"/>
      <c r="HC267" s="7"/>
      <c r="HD267" s="7"/>
      <c r="HE267" s="7"/>
      <c r="HF267" s="7"/>
      <c r="HG267" s="7"/>
      <c r="HH267" s="7"/>
      <c r="HI267" s="7"/>
      <c r="HJ267" s="8"/>
      <c r="HK267" s="8"/>
      <c r="HL267" s="70"/>
      <c r="HM267" s="72" t="str">
        <f>'[1]Plan Indicativo'!BL262</f>
        <v>Secretaría de Desarrollo Social</v>
      </c>
    </row>
    <row r="268" spans="1:221" ht="60">
      <c r="A268" s="18">
        <f>'[1]Plan Indicativo'!A263</f>
        <v>255</v>
      </c>
      <c r="B268" s="4" t="str">
        <f>'[1]Plan Indicativo'!B263</f>
        <v>LE-4</v>
      </c>
      <c r="C268" s="5" t="str">
        <f>'[1]Plan Indicativo'!C263</f>
        <v>Territorio seguro que genera valor</v>
      </c>
      <c r="D268" s="5" t="str">
        <f>'[1]Plan Indicativo'!D263</f>
        <v>Justicia y del derecho.</v>
      </c>
      <c r="E268" s="4">
        <f>'[1]Plan Indicativo'!E263</f>
        <v>12</v>
      </c>
      <c r="F268" s="6" t="str">
        <f>'[1]Plan Indicativo'!F263</f>
        <v>Mejorar el Índice de desempeño Institucional en 95 puntos</v>
      </c>
      <c r="G268" s="6" t="str">
        <f>'[1]Plan Indicativo'!G263</f>
        <v>Mejorar el Índice de desempeño Institucional en 95 puntos</v>
      </c>
      <c r="H268" s="4" t="str">
        <f>'[1]Plan Indicativo'!H263</f>
        <v>300010001</v>
      </c>
      <c r="I268" s="6" t="str">
        <f>'[1]Plan Indicativo'!I263</f>
        <v>Indice de Desempeño institucional IDI</v>
      </c>
      <c r="J268" s="4">
        <f>'[1]Plan Indicativo'!J263</f>
        <v>93.6</v>
      </c>
      <c r="K268" s="4">
        <f>'[1]Plan Indicativo'!K263</f>
        <v>95</v>
      </c>
      <c r="L268" s="4" t="str">
        <f>'[1]Plan Indicativo'!L263</f>
        <v>1205</v>
      </c>
      <c r="M268" s="5" t="str">
        <f>'[1]Plan Indicativo'!M263</f>
        <v xml:space="preserve"> Defensa jurídica del Estado (1205)</v>
      </c>
      <c r="N268" s="4" t="str">
        <f>'[1]Plan Indicativo'!N263</f>
        <v>1205005</v>
      </c>
      <c r="O268" s="6" t="str">
        <f>'[1]Plan Indicativo'!O263</f>
        <v>Realizar 1 (un) documento de lineamientos técnicos en temáticas de prevención del daño antijurídico en el municipio de Bucaramanga</v>
      </c>
      <c r="P268" s="4">
        <f>'[1]Plan Indicativo'!P263</f>
        <v>120500500</v>
      </c>
      <c r="Q268" s="6" t="str">
        <f>'[1]Plan Indicativo'!Q263</f>
        <v>Documentos de lineamientos técnicos realizados en temática de prevención del daño antijurídico (120500500)</v>
      </c>
      <c r="R268" s="4" t="str">
        <f>'[1]Plan Indicativo'!AC263</f>
        <v>No Acumulativa</v>
      </c>
      <c r="S268" s="4">
        <f>'[1]Plan Indicativo'!AD263</f>
        <v>16</v>
      </c>
      <c r="T268" s="7">
        <f>'[1]Plan Indicativo'!R263</f>
        <v>1</v>
      </c>
      <c r="U268" s="4" t="str">
        <f>'[1]Plan Indicativo'!S263</f>
        <v>Número</v>
      </c>
      <c r="V268" s="20">
        <f>'[1]Plan Indicativo'!T263</f>
        <v>1</v>
      </c>
      <c r="W268" s="116">
        <f>'[1]Plan Indicativo'!U263</f>
        <v>1</v>
      </c>
      <c r="X268" s="158">
        <f>'[1]Plan Indicativo'!V263</f>
        <v>0.25</v>
      </c>
      <c r="Y268" s="189">
        <f>'[1]Plan Indicativo'!W263</f>
        <v>1</v>
      </c>
      <c r="Z268" s="158">
        <f>'[1]Plan Indicativo'!X263</f>
        <v>0.25</v>
      </c>
      <c r="AA268" s="113">
        <f>'[1]Plan Indicativo'!Y263</f>
        <v>1</v>
      </c>
      <c r="AB268" s="158">
        <f>'[1]Plan Indicativo'!Z263</f>
        <v>0.25</v>
      </c>
      <c r="AC268" s="113">
        <f>'[1]Plan Indicativo'!AA263</f>
        <v>1</v>
      </c>
      <c r="AD268" s="24">
        <f>'[1]Plan Indicativo'!AB263</f>
        <v>0.25</v>
      </c>
      <c r="AE268" s="116">
        <v>1</v>
      </c>
      <c r="AF268" s="113">
        <f>'[6]Plan de Acción-metas'!$O$14</f>
        <v>1</v>
      </c>
      <c r="AG268" s="113"/>
      <c r="AH268" s="259"/>
      <c r="AI268" s="11">
        <f t="shared" si="104"/>
        <v>1</v>
      </c>
      <c r="AJ268" s="99">
        <f t="shared" si="115"/>
        <v>1</v>
      </c>
      <c r="AK268" s="11">
        <f t="shared" si="86"/>
        <v>1</v>
      </c>
      <c r="AL268" s="75">
        <f t="shared" si="116"/>
        <v>1</v>
      </c>
      <c r="AM268" s="11">
        <f t="shared" si="87"/>
        <v>0</v>
      </c>
      <c r="AN268" s="75">
        <f t="shared" si="117"/>
        <v>0</v>
      </c>
      <c r="AO268" s="11">
        <f t="shared" si="88"/>
        <v>0</v>
      </c>
      <c r="AP268" s="75">
        <f t="shared" si="118"/>
        <v>0</v>
      </c>
      <c r="AQ268" s="12">
        <f t="shared" si="119"/>
        <v>0.5</v>
      </c>
      <c r="AR268" s="11">
        <f>+AVERAGE(AJ268,AL268,AN268,AP268)</f>
        <v>0.5</v>
      </c>
      <c r="AS268" s="100">
        <f t="shared" si="120"/>
        <v>0.5</v>
      </c>
      <c r="AT268" s="25">
        <v>874000000</v>
      </c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20"/>
      <c r="BH268" s="48">
        <f t="shared" si="121"/>
        <v>874000000</v>
      </c>
      <c r="BI268" s="23">
        <v>867969999.99000001</v>
      </c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20"/>
      <c r="BW268" s="53">
        <f t="shared" si="122"/>
        <v>867969999.99000001</v>
      </c>
      <c r="BX268" s="54">
        <v>862517999.99000001</v>
      </c>
      <c r="BY268" s="55">
        <v>817211333.32000005</v>
      </c>
      <c r="BZ268" s="62">
        <f t="shared" si="123"/>
        <v>0.99310068648741423</v>
      </c>
      <c r="CA268" s="63">
        <f t="shared" si="124"/>
        <v>0.98686270021739131</v>
      </c>
      <c r="CB268" s="64">
        <f t="shared" si="125"/>
        <v>0.93502440883295201</v>
      </c>
      <c r="CC268" s="23">
        <f>'[6]Plan de Acción-metas'!R14</f>
        <v>189000000</v>
      </c>
      <c r="CD268" s="7">
        <f>'[6]Plan de Acción-metas'!S14</f>
        <v>0</v>
      </c>
      <c r="CE268" s="7">
        <f>'[6]Plan de Acción-metas'!T14</f>
        <v>0</v>
      </c>
      <c r="CF268" s="7">
        <f>'[6]Plan de Acción-metas'!U14</f>
        <v>0</v>
      </c>
      <c r="CG268" s="7">
        <f>'[6]Plan de Acción-metas'!V14</f>
        <v>0</v>
      </c>
      <c r="CH268" s="7">
        <f>'[6]Plan de Acción-metas'!W14</f>
        <v>0</v>
      </c>
      <c r="CI268" s="7">
        <f>'[6]Plan de Acción-metas'!X14</f>
        <v>0</v>
      </c>
      <c r="CJ268" s="7">
        <f>'[6]Plan de Acción-metas'!Y14</f>
        <v>0</v>
      </c>
      <c r="CK268" s="7">
        <f>'[6]Plan de Acción-metas'!Z14</f>
        <v>0</v>
      </c>
      <c r="CL268" s="7">
        <f>'[6]Plan de Acción-metas'!AA14</f>
        <v>0</v>
      </c>
      <c r="CM268" s="7">
        <f>'[6]Plan de Acción-metas'!AB14</f>
        <v>0</v>
      </c>
      <c r="CN268" s="7">
        <f>'[6]Plan de Acción-metas'!AC14</f>
        <v>0</v>
      </c>
      <c r="CO268" s="7">
        <f>'[6]Plan de Acción-metas'!AD14</f>
        <v>0</v>
      </c>
      <c r="CP268" s="20">
        <f>'[6]Plan de Acción-metas'!AE14</f>
        <v>223180000</v>
      </c>
      <c r="CQ268" s="48">
        <f t="shared" si="126"/>
        <v>412180000</v>
      </c>
      <c r="CR268" s="23">
        <f>'[6]Plan de Acción-metas'!AG14</f>
        <v>183992000</v>
      </c>
      <c r="CS268" s="7">
        <f>'[6]Plan de Acción-metas'!AH14</f>
        <v>0</v>
      </c>
      <c r="CT268" s="7">
        <f>'[6]Plan de Acción-metas'!AI14</f>
        <v>0</v>
      </c>
      <c r="CU268" s="7">
        <f>'[6]Plan de Acción-metas'!AJ14</f>
        <v>0</v>
      </c>
      <c r="CV268" s="7">
        <f>'[6]Plan de Acción-metas'!AK14</f>
        <v>0</v>
      </c>
      <c r="CW268" s="7">
        <f>'[6]Plan de Acción-metas'!AL14</f>
        <v>0</v>
      </c>
      <c r="CX268" s="7">
        <f>'[6]Plan de Acción-metas'!AM14</f>
        <v>0</v>
      </c>
      <c r="CY268" s="7">
        <f>'[6]Plan de Acción-metas'!AN14</f>
        <v>0</v>
      </c>
      <c r="CZ268" s="7">
        <f>'[6]Plan de Acción-metas'!AO14</f>
        <v>0</v>
      </c>
      <c r="DA268" s="7">
        <f>'[6]Plan de Acción-metas'!AP14</f>
        <v>0</v>
      </c>
      <c r="DB268" s="7">
        <f>'[6]Plan de Acción-metas'!AQ14</f>
        <v>0</v>
      </c>
      <c r="DC268" s="7">
        <f>'[6]Plan de Acción-metas'!AR14</f>
        <v>0</v>
      </c>
      <c r="DD268" s="7">
        <f>'[6]Plan de Acción-metas'!AS14</f>
        <v>0</v>
      </c>
      <c r="DE268" s="20">
        <f>'[6]Plan de Acción-metas'!AT14</f>
        <v>168030666.66999999</v>
      </c>
      <c r="DF268" s="53">
        <f t="shared" si="127"/>
        <v>352022666.66999996</v>
      </c>
      <c r="DG268" s="54">
        <f>'[6]Plan de Acción-metas'!AV14</f>
        <v>352022666.67000002</v>
      </c>
      <c r="DH268" s="68">
        <f>'[6]Plan de Acción-metas'!AW14</f>
        <v>351442666.67000002</v>
      </c>
      <c r="DI268" s="69">
        <f t="shared" si="128"/>
        <v>0.8540508192294628</v>
      </c>
      <c r="DJ268" s="63">
        <f t="shared" si="129"/>
        <v>0.85405081922946291</v>
      </c>
      <c r="DK268" s="64">
        <f t="shared" si="130"/>
        <v>0.85264366701441119</v>
      </c>
      <c r="DL268" s="25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8"/>
      <c r="ES268" s="8"/>
      <c r="ET268" s="8"/>
      <c r="EU268" s="9"/>
      <c r="EV268" s="7"/>
      <c r="EW268" s="7"/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/>
      <c r="FZ268" s="7"/>
      <c r="GA268" s="8"/>
      <c r="GB268" s="8"/>
      <c r="GC268" s="8"/>
      <c r="GD268" s="7"/>
      <c r="GE268" s="7"/>
      <c r="GF268" s="7"/>
      <c r="GG268" s="7"/>
      <c r="GH268" s="7"/>
      <c r="GI268" s="7"/>
      <c r="GJ268" s="7"/>
      <c r="GK268" s="7"/>
      <c r="GL268" s="7"/>
      <c r="GM268" s="7"/>
      <c r="GN268" s="7"/>
      <c r="GO268" s="7"/>
      <c r="GP268" s="7"/>
      <c r="GQ268" s="7"/>
      <c r="GR268" s="7"/>
      <c r="GS268" s="7"/>
      <c r="GT268" s="7"/>
      <c r="GU268" s="7"/>
      <c r="GV268" s="7"/>
      <c r="GW268" s="7"/>
      <c r="GX268" s="7"/>
      <c r="GY268" s="7"/>
      <c r="GZ268" s="7"/>
      <c r="HA268" s="7"/>
      <c r="HB268" s="7"/>
      <c r="HC268" s="7"/>
      <c r="HD268" s="7"/>
      <c r="HE268" s="7"/>
      <c r="HF268" s="7"/>
      <c r="HG268" s="7"/>
      <c r="HH268" s="7"/>
      <c r="HI268" s="7"/>
      <c r="HJ268" s="8"/>
      <c r="HK268" s="8"/>
      <c r="HL268" s="70"/>
      <c r="HM268" s="72" t="str">
        <f>'[1]Plan Indicativo'!BL263</f>
        <v>Secretaría jurídica</v>
      </c>
    </row>
    <row r="269" spans="1:221" ht="60">
      <c r="A269" s="18">
        <f>'[1]Plan Indicativo'!A264</f>
        <v>256</v>
      </c>
      <c r="B269" s="4" t="str">
        <f>'[1]Plan Indicativo'!B264</f>
        <v>LE-4</v>
      </c>
      <c r="C269" s="5" t="str">
        <f>'[1]Plan Indicativo'!C264</f>
        <v>Territorio seguro que genera valor</v>
      </c>
      <c r="D269" s="5" t="str">
        <f>'[1]Plan Indicativo'!D264</f>
        <v>Gobierno territorial</v>
      </c>
      <c r="E269" s="4">
        <f>'[1]Plan Indicativo'!E264</f>
        <v>45</v>
      </c>
      <c r="F269" s="6" t="str">
        <f>'[1]Plan Indicativo'!F264</f>
        <v>Mejorar el Índice de desempeño Institucional en 95 puntos</v>
      </c>
      <c r="G269" s="6" t="str">
        <f>'[1]Plan Indicativo'!G264</f>
        <v>Aumentar en un 15% la participación ciudadana para la constitución de nuevas Juntas de Acción Comunal</v>
      </c>
      <c r="H269" s="4" t="str">
        <f>'[1]Plan Indicativo'!H264</f>
        <v>00000041</v>
      </c>
      <c r="I269" s="6" t="str">
        <f>'[1]Plan Indicativo'!I264</f>
        <v>% de participación ciudadana para la constitución de nuevas Juntas de Acción Comunal</v>
      </c>
      <c r="J269" s="4" t="str">
        <f>'[1]Plan Indicativo'!J264</f>
        <v>234 (JAC que tienen actos administrativos de dignatarios- son juntas activas )</v>
      </c>
      <c r="K269" s="4">
        <f>'[1]Plan Indicativo'!K264</f>
        <v>267</v>
      </c>
      <c r="L269" s="4" t="str">
        <f>'[1]Plan Indicativo'!L264</f>
        <v>4502</v>
      </c>
      <c r="M269" s="5" t="str">
        <f>'[1]Plan Indicativo'!M264</f>
        <v>Fortalecimiento del buen gobierno para el respeto y garantía de los derechos humanos (4502)</v>
      </c>
      <c r="N269" s="4" t="str">
        <f>'[1]Plan Indicativo'!N264</f>
        <v>4502038</v>
      </c>
      <c r="O269" s="6" t="str">
        <f>'[1]Plan Indicativo'!O264</f>
        <v>Implementar una (1) estrategia que promueva espacios de participacion y fomento de la democracia con representantes comunales</v>
      </c>
      <c r="P269" s="4">
        <f>'[1]Plan Indicativo'!P264</f>
        <v>450203800</v>
      </c>
      <c r="Q269" s="6" t="str">
        <f>'[1]Plan Indicativo'!Q264</f>
        <v>Estrategias de promoción de la garantía de derechos implementadas 
  (450203800)</v>
      </c>
      <c r="R269" s="4" t="str">
        <f>'[1]Plan Indicativo'!AC264</f>
        <v>No Acumulativa</v>
      </c>
      <c r="S269" s="4">
        <f>'[1]Plan Indicativo'!AD264</f>
        <v>16</v>
      </c>
      <c r="T269" s="7">
        <f>'[1]Plan Indicativo'!R264</f>
        <v>1</v>
      </c>
      <c r="U269" s="4" t="str">
        <f>'[1]Plan Indicativo'!S264</f>
        <v xml:space="preserve">Número </v>
      </c>
      <c r="V269" s="20">
        <f>'[1]Plan Indicativo'!T264</f>
        <v>1</v>
      </c>
      <c r="W269" s="116">
        <f>'[1]Plan Indicativo'!U264</f>
        <v>1</v>
      </c>
      <c r="X269" s="158">
        <f>'[1]Plan Indicativo'!V264</f>
        <v>0.25</v>
      </c>
      <c r="Y269" s="189">
        <f>'[1]Plan Indicativo'!W264</f>
        <v>1</v>
      </c>
      <c r="Z269" s="158">
        <f>'[1]Plan Indicativo'!X264</f>
        <v>0.25</v>
      </c>
      <c r="AA269" s="113">
        <f>'[1]Plan Indicativo'!Y264</f>
        <v>1</v>
      </c>
      <c r="AB269" s="158">
        <f>'[1]Plan Indicativo'!Z264</f>
        <v>0.25</v>
      </c>
      <c r="AC269" s="113">
        <f>'[1]Plan Indicativo'!AA264</f>
        <v>1</v>
      </c>
      <c r="AD269" s="24">
        <f>'[1]Plan Indicativo'!AB264</f>
        <v>0.25</v>
      </c>
      <c r="AE269" s="116">
        <v>1</v>
      </c>
      <c r="AF269" s="113">
        <f>'[2]Plan de Acción-metas'!O44</f>
        <v>1</v>
      </c>
      <c r="AG269" s="113"/>
      <c r="AH269" s="259"/>
      <c r="AI269" s="11">
        <f t="shared" si="104"/>
        <v>1</v>
      </c>
      <c r="AJ269" s="99">
        <f t="shared" si="115"/>
        <v>1</v>
      </c>
      <c r="AK269" s="11">
        <f t="shared" si="86"/>
        <v>1</v>
      </c>
      <c r="AL269" s="75">
        <f t="shared" si="116"/>
        <v>1</v>
      </c>
      <c r="AM269" s="11">
        <f t="shared" si="87"/>
        <v>0</v>
      </c>
      <c r="AN269" s="75">
        <f t="shared" si="117"/>
        <v>0</v>
      </c>
      <c r="AO269" s="11">
        <f t="shared" si="88"/>
        <v>0</v>
      </c>
      <c r="AP269" s="75">
        <f t="shared" si="118"/>
        <v>0</v>
      </c>
      <c r="AQ269" s="12">
        <f t="shared" si="119"/>
        <v>0.5</v>
      </c>
      <c r="AR269" s="11">
        <f>+AVERAGE(AJ269,AL269,AN269,AP269)</f>
        <v>0.5</v>
      </c>
      <c r="AS269" s="100">
        <f t="shared" si="120"/>
        <v>0.5</v>
      </c>
      <c r="AT269" s="25">
        <v>746397482.27999997</v>
      </c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20"/>
      <c r="BH269" s="48">
        <f t="shared" si="121"/>
        <v>746397482.27999997</v>
      </c>
      <c r="BI269" s="23">
        <v>732218578.86999905</v>
      </c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20"/>
      <c r="BW269" s="53">
        <f t="shared" si="122"/>
        <v>732218578.86999905</v>
      </c>
      <c r="BX269" s="54">
        <v>728794475.87</v>
      </c>
      <c r="BY269" s="55">
        <v>728794475.87</v>
      </c>
      <c r="BZ269" s="62">
        <f t="shared" si="123"/>
        <v>0.98100354871684592</v>
      </c>
      <c r="CA269" s="63">
        <f t="shared" si="124"/>
        <v>0.97641604262084525</v>
      </c>
      <c r="CB269" s="64">
        <f t="shared" si="125"/>
        <v>0.97641604262084525</v>
      </c>
      <c r="CC269" s="23">
        <f>'[2]Plan de Acción-metas'!R44</f>
        <v>966114400</v>
      </c>
      <c r="CD269" s="7">
        <f>'[2]Plan de Acción-metas'!S44</f>
        <v>0</v>
      </c>
      <c r="CE269" s="7">
        <f>'[2]Plan de Acción-metas'!T44</f>
        <v>0</v>
      </c>
      <c r="CF269" s="7">
        <f>'[2]Plan de Acción-metas'!U44</f>
        <v>0</v>
      </c>
      <c r="CG269" s="7">
        <f>'[2]Plan de Acción-metas'!V44</f>
        <v>0</v>
      </c>
      <c r="CH269" s="7">
        <f>'[2]Plan de Acción-metas'!W44</f>
        <v>0</v>
      </c>
      <c r="CI269" s="7">
        <f>'[2]Plan de Acción-metas'!X44</f>
        <v>0</v>
      </c>
      <c r="CJ269" s="7">
        <f>'[2]Plan de Acción-metas'!Y44</f>
        <v>0</v>
      </c>
      <c r="CK269" s="7">
        <f>'[2]Plan de Acción-metas'!Z44</f>
        <v>0</v>
      </c>
      <c r="CL269" s="7">
        <f>'[2]Plan de Acción-metas'!AA44</f>
        <v>0</v>
      </c>
      <c r="CM269" s="7">
        <f>'[2]Plan de Acción-metas'!AB44</f>
        <v>0</v>
      </c>
      <c r="CN269" s="7">
        <f>'[2]Plan de Acción-metas'!AC44</f>
        <v>0</v>
      </c>
      <c r="CO269" s="7">
        <f>'[2]Plan de Acción-metas'!AD44</f>
        <v>0</v>
      </c>
      <c r="CP269" s="20">
        <f>'[2]Plan de Acción-metas'!AE44</f>
        <v>328400000</v>
      </c>
      <c r="CQ269" s="48">
        <f t="shared" si="126"/>
        <v>1294514400</v>
      </c>
      <c r="CR269" s="23">
        <f>'[2]Plan de Acción-metas'!AG44</f>
        <v>931918834.66999996</v>
      </c>
      <c r="CS269" s="7">
        <f>'[2]Plan de Acción-metas'!AH44</f>
        <v>0</v>
      </c>
      <c r="CT269" s="7">
        <f>'[2]Plan de Acción-metas'!AI44</f>
        <v>0</v>
      </c>
      <c r="CU269" s="7">
        <f>'[2]Plan de Acción-metas'!AJ44</f>
        <v>0</v>
      </c>
      <c r="CV269" s="7">
        <f>'[2]Plan de Acción-metas'!AK44</f>
        <v>0</v>
      </c>
      <c r="CW269" s="7">
        <f>'[2]Plan de Acción-metas'!AL44</f>
        <v>0</v>
      </c>
      <c r="CX269" s="7">
        <f>'[2]Plan de Acción-metas'!AM44</f>
        <v>0</v>
      </c>
      <c r="CY269" s="7">
        <f>'[2]Plan de Acción-metas'!AN44</f>
        <v>0</v>
      </c>
      <c r="CZ269" s="7">
        <f>'[2]Plan de Acción-metas'!AO44</f>
        <v>0</v>
      </c>
      <c r="DA269" s="7">
        <f>'[2]Plan de Acción-metas'!AP44</f>
        <v>0</v>
      </c>
      <c r="DB269" s="7">
        <f>'[2]Plan de Acción-metas'!AQ44</f>
        <v>0</v>
      </c>
      <c r="DC269" s="7">
        <f>'[2]Plan de Acción-metas'!AR44</f>
        <v>0</v>
      </c>
      <c r="DD269" s="7">
        <f>'[2]Plan de Acción-metas'!AS44</f>
        <v>0</v>
      </c>
      <c r="DE269" s="20">
        <f>'[2]Plan de Acción-metas'!AT44</f>
        <v>268783333.67000002</v>
      </c>
      <c r="DF269" s="53">
        <f t="shared" si="127"/>
        <v>1200702168.3399999</v>
      </c>
      <c r="DG269" s="54">
        <f>'[2]Plan de Acción-metas'!AV44</f>
        <v>1199589517.3400002</v>
      </c>
      <c r="DH269" s="68">
        <f>'[2]Plan de Acción-metas'!AW44</f>
        <v>1199589517.3400002</v>
      </c>
      <c r="DI269" s="69">
        <f t="shared" si="128"/>
        <v>0.92753094777470213</v>
      </c>
      <c r="DJ269" s="63">
        <f t="shared" si="129"/>
        <v>0.92667143551280706</v>
      </c>
      <c r="DK269" s="64">
        <f t="shared" si="130"/>
        <v>0.92667143551280706</v>
      </c>
      <c r="DL269" s="25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8"/>
      <c r="ES269" s="8"/>
      <c r="ET269" s="8"/>
      <c r="EU269" s="9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8"/>
      <c r="GB269" s="8"/>
      <c r="GC269" s="8"/>
      <c r="GD269" s="7"/>
      <c r="GE269" s="7"/>
      <c r="GF269" s="7"/>
      <c r="GG269" s="7"/>
      <c r="GH269" s="7"/>
      <c r="GI269" s="7"/>
      <c r="GJ269" s="7"/>
      <c r="GK269" s="7"/>
      <c r="GL269" s="7"/>
      <c r="GM269" s="7"/>
      <c r="GN269" s="7"/>
      <c r="GO269" s="7"/>
      <c r="GP269" s="7"/>
      <c r="GQ269" s="7"/>
      <c r="GR269" s="7"/>
      <c r="GS269" s="7"/>
      <c r="GT269" s="7"/>
      <c r="GU269" s="7"/>
      <c r="GV269" s="7"/>
      <c r="GW269" s="7"/>
      <c r="GX269" s="7"/>
      <c r="GY269" s="7"/>
      <c r="GZ269" s="7"/>
      <c r="HA269" s="7"/>
      <c r="HB269" s="7"/>
      <c r="HC269" s="7"/>
      <c r="HD269" s="7"/>
      <c r="HE269" s="7"/>
      <c r="HF269" s="7"/>
      <c r="HG269" s="7"/>
      <c r="HH269" s="7"/>
      <c r="HI269" s="7"/>
      <c r="HJ269" s="8"/>
      <c r="HK269" s="8"/>
      <c r="HL269" s="70"/>
      <c r="HM269" s="72" t="str">
        <f>'[1]Plan Indicativo'!BL264</f>
        <v>Secretaría de Desarrollo Social</v>
      </c>
    </row>
    <row r="270" spans="1:221" ht="60">
      <c r="A270" s="18">
        <f>'[1]Plan Indicativo'!A265</f>
        <v>257</v>
      </c>
      <c r="B270" s="4" t="str">
        <f>'[1]Plan Indicativo'!B265</f>
        <v>LE-4</v>
      </c>
      <c r="C270" s="5" t="str">
        <f>'[1]Plan Indicativo'!C265</f>
        <v>Territorio seguro que genera valor</v>
      </c>
      <c r="D270" s="5" t="str">
        <f>'[1]Plan Indicativo'!D265</f>
        <v>Gobierno territorial</v>
      </c>
      <c r="E270" s="4">
        <f>'[1]Plan Indicativo'!E265</f>
        <v>45</v>
      </c>
      <c r="F270" s="6" t="str">
        <f>'[1]Plan Indicativo'!F265</f>
        <v>Mejorar el Índice de desempeño Institucional en 95 puntos</v>
      </c>
      <c r="G270" s="6" t="str">
        <f>'[1]Plan Indicativo'!G265</f>
        <v>Aumentar en un 15% la participación ciudadana para la constitución de nuevas Juntas de Acción Comunal</v>
      </c>
      <c r="H270" s="4" t="str">
        <f>'[1]Plan Indicativo'!H265</f>
        <v>00000041</v>
      </c>
      <c r="I270" s="6" t="str">
        <f>'[1]Plan Indicativo'!I265</f>
        <v>% de participación ciudadana para la constitución de nuevas Juntas de Acción Comunal</v>
      </c>
      <c r="J270" s="4" t="str">
        <f>'[1]Plan Indicativo'!J265</f>
        <v>234 (JAC que tienen actos administrativos de dignatarios)</v>
      </c>
      <c r="K270" s="4">
        <f>'[1]Plan Indicativo'!K265</f>
        <v>267</v>
      </c>
      <c r="L270" s="4" t="str">
        <f>'[1]Plan Indicativo'!L265</f>
        <v>4502</v>
      </c>
      <c r="M270" s="5" t="str">
        <f>'[1]Plan Indicativo'!M265</f>
        <v>Fortalecimiento del buen gobierno para el respeto y garantía de los derechos humanos (4502)</v>
      </c>
      <c r="N270" s="4" t="str">
        <f>'[1]Plan Indicativo'!N265</f>
        <v>4502002</v>
      </c>
      <c r="O270" s="6" t="str">
        <f>'[1]Plan Indicativo'!O265</f>
        <v>Dotar 4 ágoras del sector urbano y rural del municipio de Bucaramanga permitiendo el fortalecimiento de las instituciones democráticas y la participación ciudadana</v>
      </c>
      <c r="P270" s="4">
        <f>'[1]Plan Indicativo'!P265</f>
        <v>450200200</v>
      </c>
      <c r="Q270" s="6" t="str">
        <f>'[1]Plan Indicativo'!Q265</f>
        <v>Salones comunales construidos y dotados 
  (450200200)</v>
      </c>
      <c r="R270" s="4" t="str">
        <f>'[1]Plan Indicativo'!AC265</f>
        <v>Acumulativa</v>
      </c>
      <c r="S270" s="4">
        <f>'[1]Plan Indicativo'!AD265</f>
        <v>16</v>
      </c>
      <c r="T270" s="7">
        <f>'[1]Plan Indicativo'!R265</f>
        <v>13</v>
      </c>
      <c r="U270" s="4" t="str">
        <f>'[1]Plan Indicativo'!S265</f>
        <v>Número</v>
      </c>
      <c r="V270" s="20">
        <f>'[1]Plan Indicativo'!T265</f>
        <v>4</v>
      </c>
      <c r="W270" s="116">
        <f>'[1]Plan Indicativo'!U265</f>
        <v>0</v>
      </c>
      <c r="X270" s="158">
        <f>'[1]Plan Indicativo'!V265</f>
        <v>0</v>
      </c>
      <c r="Y270" s="189">
        <f>'[1]Plan Indicativo'!W265</f>
        <v>0</v>
      </c>
      <c r="Z270" s="158">
        <f>'[1]Plan Indicativo'!X265</f>
        <v>0</v>
      </c>
      <c r="AA270" s="113">
        <f>'[1]Plan Indicativo'!Y265</f>
        <v>2</v>
      </c>
      <c r="AB270" s="158">
        <f>'[1]Plan Indicativo'!Z265</f>
        <v>0.5</v>
      </c>
      <c r="AC270" s="113">
        <f>'[1]Plan Indicativo'!AA265</f>
        <v>2</v>
      </c>
      <c r="AD270" s="24">
        <f>'[1]Plan Indicativo'!AB265</f>
        <v>0.5</v>
      </c>
      <c r="AE270" s="116">
        <v>0</v>
      </c>
      <c r="AF270" s="113">
        <f>'[2]Plan de Acción-metas'!O45</f>
        <v>0</v>
      </c>
      <c r="AG270" s="113"/>
      <c r="AH270" s="259"/>
      <c r="AI270" s="11" t="str">
        <f t="shared" si="104"/>
        <v xml:space="preserve"> -</v>
      </c>
      <c r="AJ270" s="99" t="str">
        <f t="shared" si="115"/>
        <v xml:space="preserve"> -</v>
      </c>
      <c r="AK270" s="11" t="str">
        <f t="shared" si="86"/>
        <v xml:space="preserve"> -</v>
      </c>
      <c r="AL270" s="75" t="str">
        <f t="shared" si="116"/>
        <v xml:space="preserve"> -</v>
      </c>
      <c r="AM270" s="11">
        <f t="shared" si="87"/>
        <v>0</v>
      </c>
      <c r="AN270" s="75">
        <f t="shared" si="117"/>
        <v>0</v>
      </c>
      <c r="AO270" s="11">
        <f t="shared" si="88"/>
        <v>0</v>
      </c>
      <c r="AP270" s="75">
        <f t="shared" si="118"/>
        <v>0</v>
      </c>
      <c r="AQ270" s="12">
        <f t="shared" si="119"/>
        <v>0</v>
      </c>
      <c r="AR270" s="11">
        <f>+SUM(AE270:AH270)/V270</f>
        <v>0</v>
      </c>
      <c r="AS270" s="100">
        <f t="shared" si="120"/>
        <v>0</v>
      </c>
      <c r="AT270" s="25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20"/>
      <c r="BH270" s="48">
        <f t="shared" si="121"/>
        <v>0</v>
      </c>
      <c r="BI270" s="23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20"/>
      <c r="BW270" s="53">
        <f t="shared" si="122"/>
        <v>0</v>
      </c>
      <c r="BX270" s="54">
        <v>0</v>
      </c>
      <c r="BY270" s="55">
        <v>0</v>
      </c>
      <c r="BZ270" s="62" t="str">
        <f t="shared" si="123"/>
        <v xml:space="preserve"> -</v>
      </c>
      <c r="CA270" s="63" t="str">
        <f t="shared" si="124"/>
        <v xml:space="preserve"> -</v>
      </c>
      <c r="CB270" s="64" t="str">
        <f t="shared" si="125"/>
        <v xml:space="preserve"> -</v>
      </c>
      <c r="CC270" s="23">
        <f>'[2]Plan de Acción-metas'!R45</f>
        <v>0</v>
      </c>
      <c r="CD270" s="7">
        <f>'[2]Plan de Acción-metas'!S45</f>
        <v>0</v>
      </c>
      <c r="CE270" s="7">
        <f>'[2]Plan de Acción-metas'!T45</f>
        <v>0</v>
      </c>
      <c r="CF270" s="7">
        <f>'[2]Plan de Acción-metas'!U45</f>
        <v>0</v>
      </c>
      <c r="CG270" s="7">
        <f>'[2]Plan de Acción-metas'!V45</f>
        <v>0</v>
      </c>
      <c r="CH270" s="7">
        <f>'[2]Plan de Acción-metas'!W45</f>
        <v>0</v>
      </c>
      <c r="CI270" s="7">
        <f>'[2]Plan de Acción-metas'!X45</f>
        <v>0</v>
      </c>
      <c r="CJ270" s="7">
        <f>'[2]Plan de Acción-metas'!Y45</f>
        <v>0</v>
      </c>
      <c r="CK270" s="7">
        <f>'[2]Plan de Acción-metas'!Z45</f>
        <v>0</v>
      </c>
      <c r="CL270" s="7">
        <f>'[2]Plan de Acción-metas'!AA45</f>
        <v>0</v>
      </c>
      <c r="CM270" s="7">
        <f>'[2]Plan de Acción-metas'!AB45</f>
        <v>0</v>
      </c>
      <c r="CN270" s="7">
        <f>'[2]Plan de Acción-metas'!AC45</f>
        <v>0</v>
      </c>
      <c r="CO270" s="7">
        <f>'[2]Plan de Acción-metas'!AD45</f>
        <v>0</v>
      </c>
      <c r="CP270" s="20">
        <f>'[2]Plan de Acción-metas'!AE45</f>
        <v>0</v>
      </c>
      <c r="CQ270" s="48">
        <f t="shared" si="126"/>
        <v>0</v>
      </c>
      <c r="CR270" s="23">
        <f>'[2]Plan de Acción-metas'!AG45</f>
        <v>0</v>
      </c>
      <c r="CS270" s="7">
        <f>'[2]Plan de Acción-metas'!AH45</f>
        <v>0</v>
      </c>
      <c r="CT270" s="7">
        <f>'[2]Plan de Acción-metas'!AI45</f>
        <v>0</v>
      </c>
      <c r="CU270" s="7">
        <f>'[2]Plan de Acción-metas'!AJ45</f>
        <v>0</v>
      </c>
      <c r="CV270" s="7">
        <f>'[2]Plan de Acción-metas'!AK45</f>
        <v>0</v>
      </c>
      <c r="CW270" s="7">
        <f>'[2]Plan de Acción-metas'!AL45</f>
        <v>0</v>
      </c>
      <c r="CX270" s="7">
        <f>'[2]Plan de Acción-metas'!AM45</f>
        <v>0</v>
      </c>
      <c r="CY270" s="7">
        <f>'[2]Plan de Acción-metas'!AN45</f>
        <v>0</v>
      </c>
      <c r="CZ270" s="7">
        <f>'[2]Plan de Acción-metas'!AO45</f>
        <v>0</v>
      </c>
      <c r="DA270" s="7">
        <f>'[2]Plan de Acción-metas'!AP45</f>
        <v>0</v>
      </c>
      <c r="DB270" s="7">
        <f>'[2]Plan de Acción-metas'!AQ45</f>
        <v>0</v>
      </c>
      <c r="DC270" s="7">
        <f>'[2]Plan de Acción-metas'!AR45</f>
        <v>0</v>
      </c>
      <c r="DD270" s="7">
        <f>'[2]Plan de Acción-metas'!AS45</f>
        <v>0</v>
      </c>
      <c r="DE270" s="20">
        <f>'[2]Plan de Acción-metas'!AT45</f>
        <v>0</v>
      </c>
      <c r="DF270" s="53">
        <f t="shared" si="127"/>
        <v>0</v>
      </c>
      <c r="DG270" s="54">
        <f>'[2]Plan de Acción-metas'!AV45</f>
        <v>0</v>
      </c>
      <c r="DH270" s="68">
        <f>'[2]Plan de Acción-metas'!AW45</f>
        <v>0</v>
      </c>
      <c r="DI270" s="69" t="str">
        <f t="shared" si="128"/>
        <v xml:space="preserve"> -</v>
      </c>
      <c r="DJ270" s="63" t="str">
        <f t="shared" si="129"/>
        <v xml:space="preserve"> -</v>
      </c>
      <c r="DK270" s="64" t="str">
        <f t="shared" si="130"/>
        <v xml:space="preserve"> -</v>
      </c>
      <c r="DL270" s="25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8"/>
      <c r="ES270" s="8"/>
      <c r="ET270" s="8"/>
      <c r="EU270" s="9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8"/>
      <c r="GB270" s="8"/>
      <c r="GC270" s="8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/>
      <c r="GR270" s="7"/>
      <c r="GS270" s="7"/>
      <c r="GT270" s="7"/>
      <c r="GU270" s="7"/>
      <c r="GV270" s="7"/>
      <c r="GW270" s="7"/>
      <c r="GX270" s="7"/>
      <c r="GY270" s="7"/>
      <c r="GZ270" s="7"/>
      <c r="HA270" s="7"/>
      <c r="HB270" s="7"/>
      <c r="HC270" s="7"/>
      <c r="HD270" s="7"/>
      <c r="HE270" s="7"/>
      <c r="HF270" s="7"/>
      <c r="HG270" s="7"/>
      <c r="HH270" s="7"/>
      <c r="HI270" s="7"/>
      <c r="HJ270" s="8"/>
      <c r="HK270" s="8"/>
      <c r="HL270" s="70"/>
      <c r="HM270" s="72" t="str">
        <f>'[1]Plan Indicativo'!BL265</f>
        <v>Secretaría de Desarrollo Social</v>
      </c>
    </row>
    <row r="271" spans="1:221" ht="60">
      <c r="A271" s="18">
        <f>'[1]Plan Indicativo'!A266</f>
        <v>258</v>
      </c>
      <c r="B271" s="4" t="str">
        <f>'[1]Plan Indicativo'!B266</f>
        <v>LE-4</v>
      </c>
      <c r="C271" s="5" t="str">
        <f>'[1]Plan Indicativo'!C266</f>
        <v>Territorio seguro que genera valor</v>
      </c>
      <c r="D271" s="5" t="str">
        <f>'[1]Plan Indicativo'!D266</f>
        <v>Gobierno territorial</v>
      </c>
      <c r="E271" s="4">
        <f>'[1]Plan Indicativo'!E266</f>
        <v>45</v>
      </c>
      <c r="F271" s="6" t="str">
        <f>'[1]Plan Indicativo'!F266</f>
        <v>Mejorar el Índice de desempeño Institucional en 95 puntos</v>
      </c>
      <c r="G271" s="6" t="str">
        <f>'[1]Plan Indicativo'!G266</f>
        <v>Aumentar en un 15% la participación ciudadana para la constitución de nuevas Juntas de Acción Comunal</v>
      </c>
      <c r="H271" s="4" t="str">
        <f>'[1]Plan Indicativo'!H266</f>
        <v>00000041</v>
      </c>
      <c r="I271" s="6" t="str">
        <f>'[1]Plan Indicativo'!I266</f>
        <v>% de participación ciudadana para la constitución de nuevas Juntas de Acción Comunal</v>
      </c>
      <c r="J271" s="4" t="str">
        <f>'[1]Plan Indicativo'!J266</f>
        <v>234 (JAC que tienen actos administrativos de dignatarios)</v>
      </c>
      <c r="K271" s="4">
        <f>'[1]Plan Indicativo'!K266</f>
        <v>267</v>
      </c>
      <c r="L271" s="4" t="str">
        <f>'[1]Plan Indicativo'!L266</f>
        <v>4502</v>
      </c>
      <c r="M271" s="5" t="str">
        <f>'[1]Plan Indicativo'!M266</f>
        <v>Fortalecimiento del buen gobierno para el respeto y garantía de los derechos humanos (4502)</v>
      </c>
      <c r="N271" s="4" t="str">
        <f>'[1]Plan Indicativo'!N266</f>
        <v>4502001</v>
      </c>
      <c r="O271" s="6" t="str">
        <f>'[1]Plan Indicativo'!O266</f>
        <v>Promover 130 espacios de participación ciudadana a través de la garantia del 100% de los ediles con pago de EPS, ARL, póliza de vida.</v>
      </c>
      <c r="P271" s="4">
        <f>'[1]Plan Indicativo'!P266</f>
        <v>450200100</v>
      </c>
      <c r="Q271" s="6" t="str">
        <f>'[1]Plan Indicativo'!Q266</f>
        <v>Espacios de participación promovidos 
  (450200100)</v>
      </c>
      <c r="R271" s="4" t="str">
        <f>'[1]Plan Indicativo'!AC266</f>
        <v>No Acumulativa</v>
      </c>
      <c r="S271" s="4">
        <f>'[1]Plan Indicativo'!AD266</f>
        <v>16</v>
      </c>
      <c r="T271" s="7">
        <f>'[1]Plan Indicativo'!R266</f>
        <v>130</v>
      </c>
      <c r="U271" s="4" t="str">
        <f>'[1]Plan Indicativo'!S266</f>
        <v xml:space="preserve">Número </v>
      </c>
      <c r="V271" s="20">
        <f>'[1]Plan Indicativo'!T266</f>
        <v>130</v>
      </c>
      <c r="W271" s="116">
        <f>'[1]Plan Indicativo'!U266</f>
        <v>130</v>
      </c>
      <c r="X271" s="158">
        <f>'[1]Plan Indicativo'!V266</f>
        <v>0.25</v>
      </c>
      <c r="Y271" s="189">
        <f>'[1]Plan Indicativo'!W266</f>
        <v>130</v>
      </c>
      <c r="Z271" s="158">
        <f>'[1]Plan Indicativo'!X266</f>
        <v>0.25</v>
      </c>
      <c r="AA271" s="113">
        <f>'[1]Plan Indicativo'!Y266</f>
        <v>130</v>
      </c>
      <c r="AB271" s="158">
        <f>'[1]Plan Indicativo'!Z266</f>
        <v>0.25</v>
      </c>
      <c r="AC271" s="113">
        <f>'[1]Plan Indicativo'!AA266</f>
        <v>130</v>
      </c>
      <c r="AD271" s="24">
        <f>'[1]Plan Indicativo'!AB266</f>
        <v>0.25</v>
      </c>
      <c r="AE271" s="116">
        <v>130</v>
      </c>
      <c r="AF271" s="113">
        <f>'[2]Plan de Acción-metas'!O46</f>
        <v>135</v>
      </c>
      <c r="AG271" s="113"/>
      <c r="AH271" s="259"/>
      <c r="AI271" s="11">
        <f t="shared" si="104"/>
        <v>1</v>
      </c>
      <c r="AJ271" s="99">
        <f t="shared" si="115"/>
        <v>1</v>
      </c>
      <c r="AK271" s="11">
        <f t="shared" ref="AK271:AK317" si="131">IF(Y271=0," -",AF271/Y271)</f>
        <v>1.0384615384615385</v>
      </c>
      <c r="AL271" s="75">
        <f t="shared" si="116"/>
        <v>1</v>
      </c>
      <c r="AM271" s="11">
        <f t="shared" ref="AM271:AM317" si="132">IF(AA271=0," -",AG271/AA271)</f>
        <v>0</v>
      </c>
      <c r="AN271" s="75">
        <f t="shared" si="117"/>
        <v>0</v>
      </c>
      <c r="AO271" s="11">
        <f t="shared" ref="AO271:AO317" si="133">IF(AC271=0," -",AH271/AC271)</f>
        <v>0</v>
      </c>
      <c r="AP271" s="75">
        <f t="shared" si="118"/>
        <v>0</v>
      </c>
      <c r="AQ271" s="12">
        <f t="shared" si="119"/>
        <v>0.5</v>
      </c>
      <c r="AR271" s="11">
        <f>+AVERAGE(AJ271,AL271,AN271,AP271)</f>
        <v>0.5</v>
      </c>
      <c r="AS271" s="100">
        <f t="shared" si="120"/>
        <v>0.5</v>
      </c>
      <c r="AT271" s="25">
        <v>1130000000</v>
      </c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20"/>
      <c r="BH271" s="48">
        <f t="shared" si="121"/>
        <v>1130000000</v>
      </c>
      <c r="BI271" s="23">
        <v>1090011824</v>
      </c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20"/>
      <c r="BW271" s="53">
        <f t="shared" si="122"/>
        <v>1090011824</v>
      </c>
      <c r="BX271" s="54">
        <v>1067712081.83</v>
      </c>
      <c r="BY271" s="55">
        <v>1067712081.83</v>
      </c>
      <c r="BZ271" s="62">
        <f t="shared" si="123"/>
        <v>0.9646122336283186</v>
      </c>
      <c r="CA271" s="63">
        <f t="shared" si="124"/>
        <v>0.94487794852212392</v>
      </c>
      <c r="CB271" s="64">
        <f t="shared" si="125"/>
        <v>0.94487794852212392</v>
      </c>
      <c r="CC271" s="23">
        <f>'[2]Plan de Acción-metas'!R46</f>
        <v>963085600</v>
      </c>
      <c r="CD271" s="7">
        <f>'[2]Plan de Acción-metas'!S46</f>
        <v>0</v>
      </c>
      <c r="CE271" s="7">
        <f>'[2]Plan de Acción-metas'!T46</f>
        <v>0</v>
      </c>
      <c r="CF271" s="7">
        <f>'[2]Plan de Acción-metas'!U46</f>
        <v>0</v>
      </c>
      <c r="CG271" s="7">
        <f>'[2]Plan de Acción-metas'!V46</f>
        <v>0</v>
      </c>
      <c r="CH271" s="7">
        <f>'[2]Plan de Acción-metas'!W46</f>
        <v>0</v>
      </c>
      <c r="CI271" s="7">
        <f>'[2]Plan de Acción-metas'!X46</f>
        <v>0</v>
      </c>
      <c r="CJ271" s="7">
        <f>'[2]Plan de Acción-metas'!Y46</f>
        <v>0</v>
      </c>
      <c r="CK271" s="7">
        <f>'[2]Plan de Acción-metas'!Z46</f>
        <v>0</v>
      </c>
      <c r="CL271" s="7">
        <f>'[2]Plan de Acción-metas'!AA46</f>
        <v>0</v>
      </c>
      <c r="CM271" s="7">
        <f>'[2]Plan de Acción-metas'!AB46</f>
        <v>0</v>
      </c>
      <c r="CN271" s="7">
        <f>'[2]Plan de Acción-metas'!AC46</f>
        <v>0</v>
      </c>
      <c r="CO271" s="7">
        <f>'[2]Plan de Acción-metas'!AD46</f>
        <v>0</v>
      </c>
      <c r="CP271" s="20">
        <f>'[2]Plan de Acción-metas'!AE46</f>
        <v>256243445</v>
      </c>
      <c r="CQ271" s="48">
        <f t="shared" si="126"/>
        <v>1219329045</v>
      </c>
      <c r="CR271" s="23">
        <f>'[2]Plan de Acción-metas'!AG46</f>
        <v>959233973.54999995</v>
      </c>
      <c r="CS271" s="7">
        <f>'[2]Plan de Acción-metas'!AH46</f>
        <v>0</v>
      </c>
      <c r="CT271" s="7">
        <f>'[2]Plan de Acción-metas'!AI46</f>
        <v>0</v>
      </c>
      <c r="CU271" s="7">
        <f>'[2]Plan de Acción-metas'!AJ46</f>
        <v>0</v>
      </c>
      <c r="CV271" s="7">
        <f>'[2]Plan de Acción-metas'!AK46</f>
        <v>0</v>
      </c>
      <c r="CW271" s="7">
        <f>'[2]Plan de Acción-metas'!AL46</f>
        <v>0</v>
      </c>
      <c r="CX271" s="7">
        <f>'[2]Plan de Acción-metas'!AM46</f>
        <v>0</v>
      </c>
      <c r="CY271" s="7">
        <f>'[2]Plan de Acción-metas'!AN46</f>
        <v>0</v>
      </c>
      <c r="CZ271" s="7">
        <f>'[2]Plan de Acción-metas'!AO46</f>
        <v>0</v>
      </c>
      <c r="DA271" s="7">
        <f>'[2]Plan de Acción-metas'!AP46</f>
        <v>0</v>
      </c>
      <c r="DB271" s="7">
        <f>'[2]Plan de Acción-metas'!AQ46</f>
        <v>0</v>
      </c>
      <c r="DC271" s="7">
        <f>'[2]Plan de Acción-metas'!AR46</f>
        <v>0</v>
      </c>
      <c r="DD271" s="7">
        <f>'[2]Plan de Acción-metas'!AS46</f>
        <v>0</v>
      </c>
      <c r="DE271" s="20">
        <f>'[2]Plan de Acción-metas'!AT46</f>
        <v>256227445</v>
      </c>
      <c r="DF271" s="53">
        <f t="shared" si="127"/>
        <v>1215461418.55</v>
      </c>
      <c r="DG271" s="54">
        <f>'[2]Plan de Acción-metas'!AV46</f>
        <v>1215461418.55</v>
      </c>
      <c r="DH271" s="68">
        <f>'[2]Plan de Acción-metas'!AW46</f>
        <v>1215461418.55</v>
      </c>
      <c r="DI271" s="69">
        <f t="shared" si="128"/>
        <v>0.99682806994071071</v>
      </c>
      <c r="DJ271" s="63">
        <f t="shared" si="129"/>
        <v>0.99682806994071071</v>
      </c>
      <c r="DK271" s="64">
        <f t="shared" si="130"/>
        <v>0.99682806994071071</v>
      </c>
      <c r="DL271" s="25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8"/>
      <c r="ES271" s="8"/>
      <c r="ET271" s="8"/>
      <c r="EU271" s="9"/>
      <c r="EV271" s="7"/>
      <c r="EW271" s="7"/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8"/>
      <c r="GB271" s="8"/>
      <c r="GC271" s="8"/>
      <c r="GD271" s="7"/>
      <c r="GE271" s="7"/>
      <c r="GF271" s="7"/>
      <c r="GG271" s="7"/>
      <c r="GH271" s="7"/>
      <c r="GI271" s="7"/>
      <c r="GJ271" s="7"/>
      <c r="GK271" s="7"/>
      <c r="GL271" s="7"/>
      <c r="GM271" s="7"/>
      <c r="GN271" s="7"/>
      <c r="GO271" s="7"/>
      <c r="GP271" s="7"/>
      <c r="GQ271" s="7"/>
      <c r="GR271" s="7"/>
      <c r="GS271" s="7"/>
      <c r="GT271" s="7"/>
      <c r="GU271" s="7"/>
      <c r="GV271" s="7"/>
      <c r="GW271" s="7"/>
      <c r="GX271" s="7"/>
      <c r="GY271" s="7"/>
      <c r="GZ271" s="7"/>
      <c r="HA271" s="7"/>
      <c r="HB271" s="7"/>
      <c r="HC271" s="7"/>
      <c r="HD271" s="7"/>
      <c r="HE271" s="7"/>
      <c r="HF271" s="7"/>
      <c r="HG271" s="7"/>
      <c r="HH271" s="7"/>
      <c r="HI271" s="7"/>
      <c r="HJ271" s="8"/>
      <c r="HK271" s="8"/>
      <c r="HL271" s="70"/>
      <c r="HM271" s="72" t="str">
        <f>'[1]Plan Indicativo'!BL266</f>
        <v>Secretaría de Desarrollo Social</v>
      </c>
    </row>
    <row r="272" spans="1:221" ht="75">
      <c r="A272" s="18">
        <f>'[1]Plan Indicativo'!A267</f>
        <v>259</v>
      </c>
      <c r="B272" s="4" t="str">
        <f>'[1]Plan Indicativo'!B267</f>
        <v>LE-4</v>
      </c>
      <c r="C272" s="5" t="str">
        <f>'[1]Plan Indicativo'!C267</f>
        <v>Territorio seguro que genera valor</v>
      </c>
      <c r="D272" s="5" t="str">
        <f>'[1]Plan Indicativo'!D267</f>
        <v>Gobierno territorial</v>
      </c>
      <c r="E272" s="4">
        <f>'[1]Plan Indicativo'!E267</f>
        <v>45</v>
      </c>
      <c r="F272" s="6" t="str">
        <f>'[1]Plan Indicativo'!F267</f>
        <v>Mejorar el Índice de desempeño Institucional en 95 puntos</v>
      </c>
      <c r="G272" s="6" t="str">
        <f>'[1]Plan Indicativo'!G267</f>
        <v>Aumentar en un 15% la participación ciudadana para la constitución de nuevas Juntas de Acción Comunal</v>
      </c>
      <c r="H272" s="4" t="str">
        <f>'[1]Plan Indicativo'!H267</f>
        <v>00000041</v>
      </c>
      <c r="I272" s="6" t="str">
        <f>'[1]Plan Indicativo'!I267</f>
        <v>% de participación ciudadana para la constitución de nuevas Juntas de Acción Comunal</v>
      </c>
      <c r="J272" s="4" t="str">
        <f>'[1]Plan Indicativo'!J267</f>
        <v>234 (JAC que tienen actos administrativos de dignatarios)</v>
      </c>
      <c r="K272" s="4">
        <f>'[1]Plan Indicativo'!K267</f>
        <v>267</v>
      </c>
      <c r="L272" s="4" t="str">
        <f>'[1]Plan Indicativo'!L267</f>
        <v>4502</v>
      </c>
      <c r="M272" s="5" t="str">
        <f>'[1]Plan Indicativo'!M267</f>
        <v>Fortalecimiento del buen gobierno para el respeto y garantía de los derechos humanos (4502)</v>
      </c>
      <c r="N272" s="4" t="str">
        <f>'[1]Plan Indicativo'!N267</f>
        <v>4502001</v>
      </c>
      <c r="O272" s="6" t="str">
        <f>'[1]Plan Indicativo'!O267</f>
        <v>Promover  254 espacios de participacion dirigidos a las 234 JAC y 20 espacios a las JAL para el fortalecimiento en competencias jurídicas y de formulación de Proyectos.</v>
      </c>
      <c r="P272" s="4">
        <f>'[1]Plan Indicativo'!P267</f>
        <v>450200100</v>
      </c>
      <c r="Q272" s="6" t="str">
        <f>'[1]Plan Indicativo'!Q267</f>
        <v>Espacios de participación promovidos 
  (450200100)</v>
      </c>
      <c r="R272" s="4" t="str">
        <f>'[1]Plan Indicativo'!AC267</f>
        <v>No Acumulativa</v>
      </c>
      <c r="S272" s="4">
        <f>'[1]Plan Indicativo'!AD267</f>
        <v>16</v>
      </c>
      <c r="T272" s="7">
        <f>'[1]Plan Indicativo'!R267</f>
        <v>0</v>
      </c>
      <c r="U272" s="4" t="str">
        <f>'[1]Plan Indicativo'!S267</f>
        <v xml:space="preserve">Número </v>
      </c>
      <c r="V272" s="20">
        <f>'[1]Plan Indicativo'!T267</f>
        <v>254</v>
      </c>
      <c r="W272" s="116">
        <f>'[1]Plan Indicativo'!U267</f>
        <v>50</v>
      </c>
      <c r="X272" s="158">
        <f>'[1]Plan Indicativo'!V267</f>
        <v>0.19685039370078741</v>
      </c>
      <c r="Y272" s="189">
        <f>'[1]Plan Indicativo'!W267</f>
        <v>68</v>
      </c>
      <c r="Z272" s="158">
        <f>'[1]Plan Indicativo'!X267</f>
        <v>0.26771653543307089</v>
      </c>
      <c r="AA272" s="113">
        <f>'[1]Plan Indicativo'!Y267</f>
        <v>68</v>
      </c>
      <c r="AB272" s="158">
        <f>'[1]Plan Indicativo'!Z267</f>
        <v>0.26771653543307089</v>
      </c>
      <c r="AC272" s="113">
        <f>'[1]Plan Indicativo'!AA267</f>
        <v>68</v>
      </c>
      <c r="AD272" s="24">
        <f>'[1]Plan Indicativo'!AB267</f>
        <v>0.26771653543307089</v>
      </c>
      <c r="AE272" s="116">
        <v>270</v>
      </c>
      <c r="AF272" s="113">
        <f>'[2]Plan de Acción-metas'!O47</f>
        <v>393</v>
      </c>
      <c r="AG272" s="113"/>
      <c r="AH272" s="259"/>
      <c r="AI272" s="11">
        <f t="shared" si="104"/>
        <v>5.4</v>
      </c>
      <c r="AJ272" s="99">
        <f t="shared" si="115"/>
        <v>1</v>
      </c>
      <c r="AK272" s="11">
        <f t="shared" si="131"/>
        <v>5.7794117647058822</v>
      </c>
      <c r="AL272" s="75">
        <f t="shared" si="116"/>
        <v>1</v>
      </c>
      <c r="AM272" s="11">
        <f t="shared" si="132"/>
        <v>0</v>
      </c>
      <c r="AN272" s="75">
        <f t="shared" si="117"/>
        <v>0</v>
      </c>
      <c r="AO272" s="11">
        <f t="shared" si="133"/>
        <v>0</v>
      </c>
      <c r="AP272" s="75">
        <f t="shared" si="118"/>
        <v>0</v>
      </c>
      <c r="AQ272" s="12">
        <f t="shared" si="119"/>
        <v>0.5</v>
      </c>
      <c r="AR272" s="11">
        <f>+AVERAGE(AJ272,AL272,AN272,AP272)</f>
        <v>0.5</v>
      </c>
      <c r="AS272" s="100">
        <f t="shared" si="120"/>
        <v>0.5</v>
      </c>
      <c r="AT272" s="25">
        <v>252947005</v>
      </c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20"/>
      <c r="BH272" s="48">
        <f t="shared" si="121"/>
        <v>252947005</v>
      </c>
      <c r="BI272" s="23">
        <v>233434090.30000001</v>
      </c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20"/>
      <c r="BW272" s="53">
        <f t="shared" si="122"/>
        <v>233434090.30000001</v>
      </c>
      <c r="BX272" s="54">
        <v>233434090.30000001</v>
      </c>
      <c r="BY272" s="55">
        <v>233434090.30000001</v>
      </c>
      <c r="BZ272" s="62">
        <f t="shared" si="123"/>
        <v>0.92285769621980707</v>
      </c>
      <c r="CA272" s="63">
        <f t="shared" si="124"/>
        <v>0.92285769621980707</v>
      </c>
      <c r="CB272" s="64">
        <f t="shared" si="125"/>
        <v>0.92285769621980707</v>
      </c>
      <c r="CC272" s="23">
        <f>'[2]Plan de Acción-metas'!R47</f>
        <v>200000000</v>
      </c>
      <c r="CD272" s="7">
        <f>'[2]Plan de Acción-metas'!S47</f>
        <v>0</v>
      </c>
      <c r="CE272" s="7">
        <f>'[2]Plan de Acción-metas'!T47</f>
        <v>0</v>
      </c>
      <c r="CF272" s="7">
        <f>'[2]Plan de Acción-metas'!U47</f>
        <v>0</v>
      </c>
      <c r="CG272" s="7">
        <f>'[2]Plan de Acción-metas'!V47</f>
        <v>0</v>
      </c>
      <c r="CH272" s="7">
        <f>'[2]Plan de Acción-metas'!W47</f>
        <v>0</v>
      </c>
      <c r="CI272" s="7">
        <f>'[2]Plan de Acción-metas'!X47</f>
        <v>0</v>
      </c>
      <c r="CJ272" s="7">
        <f>'[2]Plan de Acción-metas'!Y47</f>
        <v>0</v>
      </c>
      <c r="CK272" s="7">
        <f>'[2]Plan de Acción-metas'!Z47</f>
        <v>0</v>
      </c>
      <c r="CL272" s="7">
        <f>'[2]Plan de Acción-metas'!AA47</f>
        <v>0</v>
      </c>
      <c r="CM272" s="7">
        <f>'[2]Plan de Acción-metas'!AB47</f>
        <v>0</v>
      </c>
      <c r="CN272" s="7">
        <f>'[2]Plan de Acción-metas'!AC47</f>
        <v>0</v>
      </c>
      <c r="CO272" s="7">
        <f>'[2]Plan de Acción-metas'!AD47</f>
        <v>0</v>
      </c>
      <c r="CP272" s="20">
        <f>'[2]Plan de Acción-metas'!AE47</f>
        <v>140756555</v>
      </c>
      <c r="CQ272" s="48">
        <f t="shared" si="126"/>
        <v>340756555</v>
      </c>
      <c r="CR272" s="23">
        <f>'[2]Plan de Acción-metas'!AG47</f>
        <v>156754233</v>
      </c>
      <c r="CS272" s="7">
        <f>'[2]Plan de Acción-metas'!AH47</f>
        <v>0</v>
      </c>
      <c r="CT272" s="7">
        <f>'[2]Plan de Acción-metas'!AI47</f>
        <v>0</v>
      </c>
      <c r="CU272" s="7">
        <f>'[2]Plan de Acción-metas'!AJ47</f>
        <v>0</v>
      </c>
      <c r="CV272" s="7">
        <f>'[2]Plan de Acción-metas'!AK47</f>
        <v>0</v>
      </c>
      <c r="CW272" s="7">
        <f>'[2]Plan de Acción-metas'!AL47</f>
        <v>0</v>
      </c>
      <c r="CX272" s="7">
        <f>'[2]Plan de Acción-metas'!AM47</f>
        <v>0</v>
      </c>
      <c r="CY272" s="7">
        <f>'[2]Plan de Acción-metas'!AN47</f>
        <v>0</v>
      </c>
      <c r="CZ272" s="7">
        <f>'[2]Plan de Acción-metas'!AO47</f>
        <v>0</v>
      </c>
      <c r="DA272" s="7">
        <f>'[2]Plan de Acción-metas'!AP47</f>
        <v>0</v>
      </c>
      <c r="DB272" s="7">
        <f>'[2]Plan de Acción-metas'!AQ47</f>
        <v>0</v>
      </c>
      <c r="DC272" s="7">
        <f>'[2]Plan de Acción-metas'!AR47</f>
        <v>0</v>
      </c>
      <c r="DD272" s="7">
        <f>'[2]Plan de Acción-metas'!AS47</f>
        <v>0</v>
      </c>
      <c r="DE272" s="20">
        <f>'[2]Plan de Acción-metas'!AT47</f>
        <v>107552500</v>
      </c>
      <c r="DF272" s="53">
        <f t="shared" si="127"/>
        <v>264306733</v>
      </c>
      <c r="DG272" s="54">
        <f>'[2]Plan de Acción-metas'!AV47</f>
        <v>264306733</v>
      </c>
      <c r="DH272" s="68">
        <f>'[2]Plan de Acción-metas'!AW47</f>
        <v>237106733</v>
      </c>
      <c r="DI272" s="69">
        <f t="shared" si="128"/>
        <v>0.77564680450534551</v>
      </c>
      <c r="DJ272" s="63">
        <f t="shared" si="129"/>
        <v>0.77564680450534551</v>
      </c>
      <c r="DK272" s="64">
        <f t="shared" si="130"/>
        <v>0.69582442221837815</v>
      </c>
      <c r="DL272" s="25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8"/>
      <c r="ES272" s="8"/>
      <c r="ET272" s="8"/>
      <c r="EU272" s="9"/>
      <c r="EV272" s="7"/>
      <c r="EW272" s="7"/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7"/>
      <c r="FZ272" s="7"/>
      <c r="GA272" s="8"/>
      <c r="GB272" s="8"/>
      <c r="GC272" s="8"/>
      <c r="GD272" s="7"/>
      <c r="GE272" s="7"/>
      <c r="GF272" s="7"/>
      <c r="GG272" s="7"/>
      <c r="GH272" s="7"/>
      <c r="GI272" s="7"/>
      <c r="GJ272" s="7"/>
      <c r="GK272" s="7"/>
      <c r="GL272" s="7"/>
      <c r="GM272" s="7"/>
      <c r="GN272" s="7"/>
      <c r="GO272" s="7"/>
      <c r="GP272" s="7"/>
      <c r="GQ272" s="7"/>
      <c r="GR272" s="7"/>
      <c r="GS272" s="7"/>
      <c r="GT272" s="7"/>
      <c r="GU272" s="7"/>
      <c r="GV272" s="7"/>
      <c r="GW272" s="7"/>
      <c r="GX272" s="7"/>
      <c r="GY272" s="7"/>
      <c r="GZ272" s="7"/>
      <c r="HA272" s="7"/>
      <c r="HB272" s="7"/>
      <c r="HC272" s="7"/>
      <c r="HD272" s="7"/>
      <c r="HE272" s="7"/>
      <c r="HF272" s="7"/>
      <c r="HG272" s="7"/>
      <c r="HH272" s="7"/>
      <c r="HI272" s="7"/>
      <c r="HJ272" s="8"/>
      <c r="HK272" s="8"/>
      <c r="HL272" s="70"/>
      <c r="HM272" s="72" t="str">
        <f>'[1]Plan Indicativo'!BL267</f>
        <v>Secretaría de Desarrollo Social</v>
      </c>
    </row>
    <row r="273" spans="1:221" ht="60">
      <c r="A273" s="18">
        <f>'[1]Plan Indicativo'!A268</f>
        <v>260</v>
      </c>
      <c r="B273" s="4" t="str">
        <f>'[1]Plan Indicativo'!B268</f>
        <v>LE-4</v>
      </c>
      <c r="C273" s="5" t="str">
        <f>'[1]Plan Indicativo'!C268</f>
        <v>Territorio seguro que genera valor</v>
      </c>
      <c r="D273" s="5" t="str">
        <f>'[1]Plan Indicativo'!D268</f>
        <v>Gobierno territorial</v>
      </c>
      <c r="E273" s="4">
        <f>'[1]Plan Indicativo'!E268</f>
        <v>45</v>
      </c>
      <c r="F273" s="6" t="str">
        <f>'[1]Plan Indicativo'!F268</f>
        <v>Mejorar el Índice de desempeño Institucional en 95 puntos</v>
      </c>
      <c r="G273" s="6" t="str">
        <f>'[1]Plan Indicativo'!G268</f>
        <v>Aumentar en un 10%  índice de participación juvenil en procesos democráticos electorales.</v>
      </c>
      <c r="H273" s="4" t="str">
        <f>'[1]Plan Indicativo'!H268</f>
        <v>00000042</v>
      </c>
      <c r="I273" s="6" t="str">
        <f>'[1]Plan Indicativo'!I268</f>
        <v>Porcentaje de participación juvenil en procesos electorales</v>
      </c>
      <c r="J273" s="4">
        <f>'[1]Plan Indicativo'!J268</f>
        <v>1300</v>
      </c>
      <c r="K273" s="4">
        <f>'[1]Plan Indicativo'!K268</f>
        <v>1430</v>
      </c>
      <c r="L273" s="4" t="str">
        <f>'[1]Plan Indicativo'!L268</f>
        <v>4502</v>
      </c>
      <c r="M273" s="5" t="str">
        <f>'[1]Plan Indicativo'!M268</f>
        <v>Fortalecimiento del buen gobierno para el respeto y garantía de los derechos humanos (4502)</v>
      </c>
      <c r="N273" s="4" t="str">
        <f>'[1]Plan Indicativo'!N268</f>
        <v>4502001</v>
      </c>
      <c r="O273" s="6" t="str">
        <f>'[1]Plan Indicativo'!O268</f>
        <v>Promover un (1) espacio de participación a través de la implementación de un laboratorio de innovación política juvenil.</v>
      </c>
      <c r="P273" s="4">
        <f>'[1]Plan Indicativo'!P268</f>
        <v>450200100</v>
      </c>
      <c r="Q273" s="6" t="str">
        <f>'[1]Plan Indicativo'!Q268</f>
        <v>Espacios de participación promovidos (450200100)</v>
      </c>
      <c r="R273" s="4" t="str">
        <f>'[1]Plan Indicativo'!AC268</f>
        <v>No Acumulativa</v>
      </c>
      <c r="S273" s="4">
        <f>'[1]Plan Indicativo'!AD268</f>
        <v>16</v>
      </c>
      <c r="T273" s="7">
        <f>'[1]Plan Indicativo'!R268</f>
        <v>0</v>
      </c>
      <c r="U273" s="4" t="str">
        <f>'[1]Plan Indicativo'!S268</f>
        <v>Número</v>
      </c>
      <c r="V273" s="20">
        <f>'[1]Plan Indicativo'!T268</f>
        <v>1</v>
      </c>
      <c r="W273" s="116">
        <f>'[1]Plan Indicativo'!U268</f>
        <v>1</v>
      </c>
      <c r="X273" s="158">
        <f>'[1]Plan Indicativo'!V268</f>
        <v>0.25</v>
      </c>
      <c r="Y273" s="189">
        <f>'[1]Plan Indicativo'!W268</f>
        <v>1</v>
      </c>
      <c r="Z273" s="158">
        <f>'[1]Plan Indicativo'!X268</f>
        <v>0.25</v>
      </c>
      <c r="AA273" s="113">
        <f>'[1]Plan Indicativo'!Y268</f>
        <v>1</v>
      </c>
      <c r="AB273" s="158">
        <f>'[1]Plan Indicativo'!Z268</f>
        <v>0.25</v>
      </c>
      <c r="AC273" s="113">
        <f>'[1]Plan Indicativo'!AA268</f>
        <v>1</v>
      </c>
      <c r="AD273" s="24">
        <f>'[1]Plan Indicativo'!AB268</f>
        <v>0.25</v>
      </c>
      <c r="AE273" s="116">
        <v>1</v>
      </c>
      <c r="AF273" s="113">
        <f>'[2]Plan de Acción-metas'!O48</f>
        <v>1</v>
      </c>
      <c r="AG273" s="113"/>
      <c r="AH273" s="259"/>
      <c r="AI273" s="11">
        <f t="shared" si="104"/>
        <v>1</v>
      </c>
      <c r="AJ273" s="99">
        <f t="shared" si="115"/>
        <v>1</v>
      </c>
      <c r="AK273" s="11">
        <f t="shared" si="131"/>
        <v>1</v>
      </c>
      <c r="AL273" s="75">
        <f t="shared" si="116"/>
        <v>1</v>
      </c>
      <c r="AM273" s="11">
        <f t="shared" si="132"/>
        <v>0</v>
      </c>
      <c r="AN273" s="75">
        <f t="shared" si="117"/>
        <v>0</v>
      </c>
      <c r="AO273" s="11">
        <f t="shared" si="133"/>
        <v>0</v>
      </c>
      <c r="AP273" s="75">
        <f t="shared" si="118"/>
        <v>0</v>
      </c>
      <c r="AQ273" s="12">
        <f t="shared" si="119"/>
        <v>0.5</v>
      </c>
      <c r="AR273" s="11">
        <f>+AVERAGE(AJ273,AL273,AN273,AP273)</f>
        <v>0.5</v>
      </c>
      <c r="AS273" s="100">
        <f t="shared" si="120"/>
        <v>0.5</v>
      </c>
      <c r="AT273" s="25">
        <v>44519193.340000004</v>
      </c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20"/>
      <c r="BH273" s="48">
        <f t="shared" si="121"/>
        <v>44519193.340000004</v>
      </c>
      <c r="BI273" s="23">
        <v>44519193.340000004</v>
      </c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20"/>
      <c r="BW273" s="53">
        <f t="shared" si="122"/>
        <v>44519193.340000004</v>
      </c>
      <c r="BX273" s="54">
        <v>36940755.340000004</v>
      </c>
      <c r="BY273" s="55">
        <v>36940755.340000004</v>
      </c>
      <c r="BZ273" s="62">
        <f t="shared" si="123"/>
        <v>1</v>
      </c>
      <c r="CA273" s="63">
        <f t="shared" si="124"/>
        <v>0.82977144392257307</v>
      </c>
      <c r="CB273" s="64">
        <f t="shared" si="125"/>
        <v>0.82977144392257307</v>
      </c>
      <c r="CC273" s="23">
        <f>'[2]Plan de Acción-metas'!R48</f>
        <v>56000000</v>
      </c>
      <c r="CD273" s="7">
        <f>'[2]Plan de Acción-metas'!S48</f>
        <v>0</v>
      </c>
      <c r="CE273" s="7">
        <f>'[2]Plan de Acción-metas'!T48</f>
        <v>0</v>
      </c>
      <c r="CF273" s="7">
        <f>'[2]Plan de Acción-metas'!U48</f>
        <v>0</v>
      </c>
      <c r="CG273" s="7">
        <f>'[2]Plan de Acción-metas'!V48</f>
        <v>0</v>
      </c>
      <c r="CH273" s="7">
        <f>'[2]Plan de Acción-metas'!W48</f>
        <v>0</v>
      </c>
      <c r="CI273" s="7">
        <f>'[2]Plan de Acción-metas'!X48</f>
        <v>0</v>
      </c>
      <c r="CJ273" s="7">
        <f>'[2]Plan de Acción-metas'!Y48</f>
        <v>0</v>
      </c>
      <c r="CK273" s="7">
        <f>'[2]Plan de Acción-metas'!Z48</f>
        <v>0</v>
      </c>
      <c r="CL273" s="7">
        <f>'[2]Plan de Acción-metas'!AA48</f>
        <v>0</v>
      </c>
      <c r="CM273" s="7">
        <f>'[2]Plan de Acción-metas'!AB48</f>
        <v>0</v>
      </c>
      <c r="CN273" s="7">
        <f>'[2]Plan de Acción-metas'!AC48</f>
        <v>0</v>
      </c>
      <c r="CO273" s="7">
        <f>'[2]Plan de Acción-metas'!AD48</f>
        <v>0</v>
      </c>
      <c r="CP273" s="20">
        <f>'[2]Plan de Acción-metas'!AE48</f>
        <v>24000000</v>
      </c>
      <c r="CQ273" s="48">
        <f t="shared" si="126"/>
        <v>80000000</v>
      </c>
      <c r="CR273" s="23">
        <f>'[2]Plan de Acción-metas'!AG48</f>
        <v>41200000</v>
      </c>
      <c r="CS273" s="7">
        <f>'[2]Plan de Acción-metas'!AH48</f>
        <v>0</v>
      </c>
      <c r="CT273" s="7">
        <f>'[2]Plan de Acción-metas'!AI48</f>
        <v>0</v>
      </c>
      <c r="CU273" s="7">
        <f>'[2]Plan de Acción-metas'!AJ48</f>
        <v>0</v>
      </c>
      <c r="CV273" s="7">
        <f>'[2]Plan de Acción-metas'!AK48</f>
        <v>0</v>
      </c>
      <c r="CW273" s="7">
        <f>'[2]Plan de Acción-metas'!AL48</f>
        <v>0</v>
      </c>
      <c r="CX273" s="7">
        <f>'[2]Plan de Acción-metas'!AM48</f>
        <v>0</v>
      </c>
      <c r="CY273" s="7">
        <f>'[2]Plan de Acción-metas'!AN48</f>
        <v>0</v>
      </c>
      <c r="CZ273" s="7">
        <f>'[2]Plan de Acción-metas'!AO48</f>
        <v>0</v>
      </c>
      <c r="DA273" s="7">
        <f>'[2]Plan de Acción-metas'!AP48</f>
        <v>0</v>
      </c>
      <c r="DB273" s="7">
        <f>'[2]Plan de Acción-metas'!AQ48</f>
        <v>0</v>
      </c>
      <c r="DC273" s="7">
        <f>'[2]Plan de Acción-metas'!AR48</f>
        <v>0</v>
      </c>
      <c r="DD273" s="7">
        <f>'[2]Plan de Acción-metas'!AS48</f>
        <v>0</v>
      </c>
      <c r="DE273" s="20">
        <f>'[2]Plan de Acción-metas'!AT48</f>
        <v>0</v>
      </c>
      <c r="DF273" s="53">
        <f t="shared" si="127"/>
        <v>41200000</v>
      </c>
      <c r="DG273" s="54">
        <f>'[2]Plan de Acción-metas'!AV48</f>
        <v>41200000</v>
      </c>
      <c r="DH273" s="68">
        <f>'[2]Plan de Acción-metas'!AW48</f>
        <v>22800000</v>
      </c>
      <c r="DI273" s="69">
        <f t="shared" si="128"/>
        <v>0.51500000000000001</v>
      </c>
      <c r="DJ273" s="63">
        <f t="shared" si="129"/>
        <v>0.51500000000000001</v>
      </c>
      <c r="DK273" s="64">
        <f t="shared" si="130"/>
        <v>0.28499999999999998</v>
      </c>
      <c r="DL273" s="25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7"/>
      <c r="EO273" s="7"/>
      <c r="EP273" s="7"/>
      <c r="EQ273" s="7"/>
      <c r="ER273" s="8"/>
      <c r="ES273" s="8"/>
      <c r="ET273" s="8"/>
      <c r="EU273" s="9"/>
      <c r="EV273" s="7"/>
      <c r="EW273" s="7"/>
      <c r="EX273" s="7"/>
      <c r="EY273" s="7"/>
      <c r="EZ273" s="7"/>
      <c r="FA273" s="7"/>
      <c r="FB273" s="7"/>
      <c r="FC273" s="7"/>
      <c r="FD273" s="7"/>
      <c r="FE273" s="7"/>
      <c r="FF273" s="7"/>
      <c r="FG273" s="7"/>
      <c r="FH273" s="7"/>
      <c r="FI273" s="7"/>
      <c r="FJ273" s="7"/>
      <c r="FK273" s="7"/>
      <c r="FL273" s="7"/>
      <c r="FM273" s="7"/>
      <c r="FN273" s="7"/>
      <c r="FO273" s="7"/>
      <c r="FP273" s="7"/>
      <c r="FQ273" s="7"/>
      <c r="FR273" s="7"/>
      <c r="FS273" s="7"/>
      <c r="FT273" s="7"/>
      <c r="FU273" s="7"/>
      <c r="FV273" s="7"/>
      <c r="FW273" s="7"/>
      <c r="FX273" s="7"/>
      <c r="FY273" s="7"/>
      <c r="FZ273" s="7"/>
      <c r="GA273" s="8"/>
      <c r="GB273" s="8"/>
      <c r="GC273" s="8"/>
      <c r="GD273" s="7"/>
      <c r="GE273" s="7"/>
      <c r="GF273" s="7"/>
      <c r="GG273" s="7"/>
      <c r="GH273" s="7"/>
      <c r="GI273" s="7"/>
      <c r="GJ273" s="7"/>
      <c r="GK273" s="7"/>
      <c r="GL273" s="7"/>
      <c r="GM273" s="7"/>
      <c r="GN273" s="7"/>
      <c r="GO273" s="7"/>
      <c r="GP273" s="7"/>
      <c r="GQ273" s="7"/>
      <c r="GR273" s="7"/>
      <c r="GS273" s="7"/>
      <c r="GT273" s="7"/>
      <c r="GU273" s="7"/>
      <c r="GV273" s="7"/>
      <c r="GW273" s="7"/>
      <c r="GX273" s="7"/>
      <c r="GY273" s="7"/>
      <c r="GZ273" s="7"/>
      <c r="HA273" s="7"/>
      <c r="HB273" s="7"/>
      <c r="HC273" s="7"/>
      <c r="HD273" s="7"/>
      <c r="HE273" s="7"/>
      <c r="HF273" s="7"/>
      <c r="HG273" s="7"/>
      <c r="HH273" s="7"/>
      <c r="HI273" s="7"/>
      <c r="HJ273" s="8"/>
      <c r="HK273" s="8"/>
      <c r="HL273" s="70"/>
      <c r="HM273" s="72" t="str">
        <f>'[1]Plan Indicativo'!BL268</f>
        <v>Secretaría de Desarrollo Social</v>
      </c>
    </row>
    <row r="274" spans="1:221" ht="135">
      <c r="A274" s="18">
        <f>'[1]Plan Indicativo'!A269</f>
        <v>261</v>
      </c>
      <c r="B274" s="4" t="str">
        <f>'[1]Plan Indicativo'!B269</f>
        <v>LE-4</v>
      </c>
      <c r="C274" s="5" t="str">
        <f>'[1]Plan Indicativo'!C269</f>
        <v>Territorio seguro que genera valor</v>
      </c>
      <c r="D274" s="5" t="str">
        <f>'[1]Plan Indicativo'!D269</f>
        <v>Gobierno territorial</v>
      </c>
      <c r="E274" s="4">
        <f>'[1]Plan Indicativo'!E269</f>
        <v>45</v>
      </c>
      <c r="F274" s="6" t="str">
        <f>'[1]Plan Indicativo'!F269</f>
        <v>Mejorar el Índice de desempeño Institucional en 95 puntos</v>
      </c>
      <c r="G274" s="6" t="str">
        <f>'[1]Plan Indicativo'!G269</f>
        <v>Aumentar en un 10%  índice de participación juvenil en procesos democráticos electorales.</v>
      </c>
      <c r="H274" s="4" t="str">
        <f>'[1]Plan Indicativo'!H269</f>
        <v>00000042</v>
      </c>
      <c r="I274" s="6" t="str">
        <f>'[1]Plan Indicativo'!I269</f>
        <v>Porcentaje de participación juvenil en procesos electorales</v>
      </c>
      <c r="J274" s="4">
        <f>'[1]Plan Indicativo'!J269</f>
        <v>1300</v>
      </c>
      <c r="K274" s="4">
        <f>'[1]Plan Indicativo'!K269</f>
        <v>1430</v>
      </c>
      <c r="L274" s="4" t="str">
        <f>'[1]Plan Indicativo'!L269</f>
        <v>4502</v>
      </c>
      <c r="M274" s="5" t="str">
        <f>'[1]Plan Indicativo'!M269</f>
        <v>Fortalecimiento del buen gobierno para el respeto y garantía de los derechos humanos (4502)</v>
      </c>
      <c r="N274" s="4" t="str">
        <f>'[1]Plan Indicativo'!N269</f>
        <v>4502034</v>
      </c>
      <c r="O274" s="6" t="str">
        <f>'[1]Plan Indicativo'!O269</f>
        <v>Capacitar 8000 jóvenes entre 14 y 28 años con la implementación de una campaña de futuros adultos (bienestar juvenil, que abarca temas de salud mental, emprendimiento, arte y cultura, prevención de consumo de SPA, fortalecimiento de habilidades blandas, resolución de conflictos, derechos sexuales y reproductivos, orientación vocacional)</v>
      </c>
      <c r="P274" s="4">
        <f>'[1]Plan Indicativo'!P269</f>
        <v>450203400</v>
      </c>
      <c r="Q274" s="6" t="str">
        <f>'[1]Plan Indicativo'!Q269</f>
        <v>Personas Capacitadas. (450203400)</v>
      </c>
      <c r="R274" s="4" t="str">
        <f>'[1]Plan Indicativo'!AC269</f>
        <v>Acumulativa</v>
      </c>
      <c r="S274" s="4">
        <f>'[1]Plan Indicativo'!AD269</f>
        <v>16</v>
      </c>
      <c r="T274" s="7">
        <f>'[1]Plan Indicativo'!R269</f>
        <v>5800</v>
      </c>
      <c r="U274" s="4" t="str">
        <f>'[1]Plan Indicativo'!S269</f>
        <v xml:space="preserve">Número </v>
      </c>
      <c r="V274" s="20">
        <f>'[1]Plan Indicativo'!T269</f>
        <v>8000</v>
      </c>
      <c r="W274" s="116">
        <f>'[1]Plan Indicativo'!U269</f>
        <v>2000</v>
      </c>
      <c r="X274" s="158">
        <f>'[1]Plan Indicativo'!V269</f>
        <v>0.25</v>
      </c>
      <c r="Y274" s="189">
        <f>'[1]Plan Indicativo'!W269</f>
        <v>2000</v>
      </c>
      <c r="Z274" s="158">
        <f>'[1]Plan Indicativo'!X269</f>
        <v>0.25</v>
      </c>
      <c r="AA274" s="113">
        <f>'[1]Plan Indicativo'!Y269</f>
        <v>2000</v>
      </c>
      <c r="AB274" s="158">
        <f>'[1]Plan Indicativo'!Z269</f>
        <v>0.25</v>
      </c>
      <c r="AC274" s="113">
        <f>'[1]Plan Indicativo'!AA269</f>
        <v>2000</v>
      </c>
      <c r="AD274" s="24">
        <f>'[1]Plan Indicativo'!AB269</f>
        <v>0.25</v>
      </c>
      <c r="AE274" s="116">
        <v>4069</v>
      </c>
      <c r="AF274" s="113">
        <f>'[2]Plan de Acción-metas'!O49</f>
        <v>3883</v>
      </c>
      <c r="AG274" s="113"/>
      <c r="AH274" s="259"/>
      <c r="AI274" s="11">
        <f t="shared" si="104"/>
        <v>2.0345</v>
      </c>
      <c r="AJ274" s="99">
        <f t="shared" si="115"/>
        <v>1</v>
      </c>
      <c r="AK274" s="11">
        <f t="shared" si="131"/>
        <v>1.9415</v>
      </c>
      <c r="AL274" s="75">
        <f t="shared" si="116"/>
        <v>1</v>
      </c>
      <c r="AM274" s="11">
        <f t="shared" si="132"/>
        <v>0</v>
      </c>
      <c r="AN274" s="75">
        <f t="shared" si="117"/>
        <v>0</v>
      </c>
      <c r="AO274" s="11">
        <f t="shared" si="133"/>
        <v>0</v>
      </c>
      <c r="AP274" s="75">
        <f t="shared" si="118"/>
        <v>0</v>
      </c>
      <c r="AQ274" s="12">
        <f t="shared" si="119"/>
        <v>0.99399999999999999</v>
      </c>
      <c r="AR274" s="11">
        <f>+SUM(AE274:AH274)/V274</f>
        <v>0.99399999999999999</v>
      </c>
      <c r="AS274" s="100">
        <f t="shared" si="120"/>
        <v>0.99399999999999999</v>
      </c>
      <c r="AT274" s="25">
        <v>98333334</v>
      </c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20"/>
      <c r="BH274" s="48">
        <f t="shared" si="121"/>
        <v>98333334</v>
      </c>
      <c r="BI274" s="23">
        <v>98216666.659999996</v>
      </c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20"/>
      <c r="BW274" s="53">
        <f t="shared" si="122"/>
        <v>98216666.659999996</v>
      </c>
      <c r="BX274" s="54">
        <v>91383100.659999996</v>
      </c>
      <c r="BY274" s="55">
        <v>91383100.659999996</v>
      </c>
      <c r="BZ274" s="62">
        <f t="shared" si="123"/>
        <v>0.99881355248261994</v>
      </c>
      <c r="CA274" s="63">
        <f t="shared" si="124"/>
        <v>0.92931966142834121</v>
      </c>
      <c r="CB274" s="64">
        <f t="shared" si="125"/>
        <v>0.92931966142834121</v>
      </c>
      <c r="CC274" s="23">
        <f>'[2]Plan de Acción-metas'!R49</f>
        <v>60000000</v>
      </c>
      <c r="CD274" s="7">
        <f>'[2]Plan de Acción-metas'!S49</f>
        <v>0</v>
      </c>
      <c r="CE274" s="7">
        <f>'[2]Plan de Acción-metas'!T49</f>
        <v>0</v>
      </c>
      <c r="CF274" s="7">
        <f>'[2]Plan de Acción-metas'!U49</f>
        <v>0</v>
      </c>
      <c r="CG274" s="7">
        <f>'[2]Plan de Acción-metas'!V49</f>
        <v>0</v>
      </c>
      <c r="CH274" s="7">
        <f>'[2]Plan de Acción-metas'!W49</f>
        <v>0</v>
      </c>
      <c r="CI274" s="7">
        <f>'[2]Plan de Acción-metas'!X49</f>
        <v>0</v>
      </c>
      <c r="CJ274" s="7">
        <f>'[2]Plan de Acción-metas'!Y49</f>
        <v>0</v>
      </c>
      <c r="CK274" s="7">
        <f>'[2]Plan de Acción-metas'!Z49</f>
        <v>0</v>
      </c>
      <c r="CL274" s="7">
        <f>'[2]Plan de Acción-metas'!AA49</f>
        <v>0</v>
      </c>
      <c r="CM274" s="7">
        <f>'[2]Plan de Acción-metas'!AB49</f>
        <v>0</v>
      </c>
      <c r="CN274" s="7">
        <f>'[2]Plan de Acción-metas'!AC49</f>
        <v>0</v>
      </c>
      <c r="CO274" s="7">
        <f>'[2]Plan de Acción-metas'!AD49</f>
        <v>0</v>
      </c>
      <c r="CP274" s="20">
        <f>'[2]Plan de Acción-metas'!AE49</f>
        <v>55000000</v>
      </c>
      <c r="CQ274" s="48">
        <f t="shared" si="126"/>
        <v>115000000</v>
      </c>
      <c r="CR274" s="23">
        <f>'[2]Plan de Acción-metas'!AG49</f>
        <v>57962815</v>
      </c>
      <c r="CS274" s="7">
        <f>'[2]Plan de Acción-metas'!AH49</f>
        <v>0</v>
      </c>
      <c r="CT274" s="7">
        <f>'[2]Plan de Acción-metas'!AI49</f>
        <v>0</v>
      </c>
      <c r="CU274" s="7">
        <f>'[2]Plan de Acción-metas'!AJ49</f>
        <v>0</v>
      </c>
      <c r="CV274" s="7">
        <f>'[2]Plan de Acción-metas'!AK49</f>
        <v>0</v>
      </c>
      <c r="CW274" s="7">
        <f>'[2]Plan de Acción-metas'!AL49</f>
        <v>0</v>
      </c>
      <c r="CX274" s="7">
        <f>'[2]Plan de Acción-metas'!AM49</f>
        <v>0</v>
      </c>
      <c r="CY274" s="7">
        <f>'[2]Plan de Acción-metas'!AN49</f>
        <v>0</v>
      </c>
      <c r="CZ274" s="7">
        <f>'[2]Plan de Acción-metas'!AO49</f>
        <v>0</v>
      </c>
      <c r="DA274" s="7">
        <f>'[2]Plan de Acción-metas'!AP49</f>
        <v>0</v>
      </c>
      <c r="DB274" s="7">
        <f>'[2]Plan de Acción-metas'!AQ49</f>
        <v>0</v>
      </c>
      <c r="DC274" s="7">
        <f>'[2]Plan de Acción-metas'!AR49</f>
        <v>0</v>
      </c>
      <c r="DD274" s="7">
        <f>'[2]Plan de Acción-metas'!AS49</f>
        <v>0</v>
      </c>
      <c r="DE274" s="20">
        <f>'[2]Plan de Acción-metas'!AT49</f>
        <v>23743333.329999998</v>
      </c>
      <c r="DF274" s="53">
        <f t="shared" si="127"/>
        <v>81706148.329999998</v>
      </c>
      <c r="DG274" s="54">
        <f>'[2]Plan de Acción-metas'!AV49</f>
        <v>81582008.329999998</v>
      </c>
      <c r="DH274" s="68">
        <f>'[2]Plan de Acción-metas'!AW49</f>
        <v>81582008.329999998</v>
      </c>
      <c r="DI274" s="69">
        <f t="shared" si="128"/>
        <v>0.71048824634782604</v>
      </c>
      <c r="DJ274" s="63">
        <f t="shared" si="129"/>
        <v>0.70940876808695652</v>
      </c>
      <c r="DK274" s="64">
        <f t="shared" si="130"/>
        <v>0.70940876808695652</v>
      </c>
      <c r="DL274" s="25"/>
      <c r="DM274" s="7"/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/>
      <c r="DY274" s="7"/>
      <c r="DZ274" s="7"/>
      <c r="EA274" s="7"/>
      <c r="EB274" s="7"/>
      <c r="EC274" s="7"/>
      <c r="ED274" s="7"/>
      <c r="EE274" s="7"/>
      <c r="EF274" s="7"/>
      <c r="EG274" s="7"/>
      <c r="EH274" s="7"/>
      <c r="EI274" s="7"/>
      <c r="EJ274" s="7"/>
      <c r="EK274" s="7"/>
      <c r="EL274" s="7"/>
      <c r="EM274" s="7"/>
      <c r="EN274" s="7"/>
      <c r="EO274" s="7"/>
      <c r="EP274" s="7"/>
      <c r="EQ274" s="7"/>
      <c r="ER274" s="8"/>
      <c r="ES274" s="8"/>
      <c r="ET274" s="8"/>
      <c r="EU274" s="9"/>
      <c r="EV274" s="7"/>
      <c r="EW274" s="7"/>
      <c r="EX274" s="7"/>
      <c r="EY274" s="7"/>
      <c r="EZ274" s="7"/>
      <c r="FA274" s="7"/>
      <c r="FB274" s="7"/>
      <c r="FC274" s="7"/>
      <c r="FD274" s="7"/>
      <c r="FE274" s="7"/>
      <c r="FF274" s="7"/>
      <c r="FG274" s="7"/>
      <c r="FH274" s="7"/>
      <c r="FI274" s="7"/>
      <c r="FJ274" s="7"/>
      <c r="FK274" s="7"/>
      <c r="FL274" s="7"/>
      <c r="FM274" s="7"/>
      <c r="FN274" s="7"/>
      <c r="FO274" s="7"/>
      <c r="FP274" s="7"/>
      <c r="FQ274" s="7"/>
      <c r="FR274" s="7"/>
      <c r="FS274" s="7"/>
      <c r="FT274" s="7"/>
      <c r="FU274" s="7"/>
      <c r="FV274" s="7"/>
      <c r="FW274" s="7"/>
      <c r="FX274" s="7"/>
      <c r="FY274" s="7"/>
      <c r="FZ274" s="7"/>
      <c r="GA274" s="8"/>
      <c r="GB274" s="8"/>
      <c r="GC274" s="8"/>
      <c r="GD274" s="7"/>
      <c r="GE274" s="7"/>
      <c r="GF274" s="7"/>
      <c r="GG274" s="7"/>
      <c r="GH274" s="7"/>
      <c r="GI274" s="7"/>
      <c r="GJ274" s="7"/>
      <c r="GK274" s="7"/>
      <c r="GL274" s="7"/>
      <c r="GM274" s="7"/>
      <c r="GN274" s="7"/>
      <c r="GO274" s="7"/>
      <c r="GP274" s="7"/>
      <c r="GQ274" s="7"/>
      <c r="GR274" s="7"/>
      <c r="GS274" s="7"/>
      <c r="GT274" s="7"/>
      <c r="GU274" s="7"/>
      <c r="GV274" s="7"/>
      <c r="GW274" s="7"/>
      <c r="GX274" s="7"/>
      <c r="GY274" s="7"/>
      <c r="GZ274" s="7"/>
      <c r="HA274" s="7"/>
      <c r="HB274" s="7"/>
      <c r="HC274" s="7"/>
      <c r="HD274" s="7"/>
      <c r="HE274" s="7"/>
      <c r="HF274" s="7"/>
      <c r="HG274" s="7"/>
      <c r="HH274" s="7"/>
      <c r="HI274" s="7"/>
      <c r="HJ274" s="8"/>
      <c r="HK274" s="8"/>
      <c r="HL274" s="70"/>
      <c r="HM274" s="72" t="str">
        <f>'[1]Plan Indicativo'!BL269</f>
        <v>Secretaría de Desarrollo Social</v>
      </c>
    </row>
    <row r="275" spans="1:221" ht="60">
      <c r="A275" s="18">
        <f>'[1]Plan Indicativo'!A270</f>
        <v>262</v>
      </c>
      <c r="B275" s="4" t="str">
        <f>'[1]Plan Indicativo'!B270</f>
        <v>LE-4</v>
      </c>
      <c r="C275" s="5" t="str">
        <f>'[1]Plan Indicativo'!C270</f>
        <v>Territorio seguro que genera valor</v>
      </c>
      <c r="D275" s="5" t="str">
        <f>'[1]Plan Indicativo'!D270</f>
        <v>Gobierno territorial</v>
      </c>
      <c r="E275" s="4">
        <f>'[1]Plan Indicativo'!E270</f>
        <v>45</v>
      </c>
      <c r="F275" s="6" t="str">
        <f>'[1]Plan Indicativo'!F270</f>
        <v>Mejorar el Índice de desempeño Institucional en 95 puntos</v>
      </c>
      <c r="G275" s="6" t="str">
        <f>'[1]Plan Indicativo'!G270</f>
        <v>Mejorar el Índice de desempeño Institucional en 95 puntos</v>
      </c>
      <c r="H275" s="4" t="str">
        <f>'[1]Plan Indicativo'!H270</f>
        <v>300010001</v>
      </c>
      <c r="I275" s="6" t="str">
        <f>'[1]Plan Indicativo'!I270</f>
        <v>Indice de Desempeño institucional IDI</v>
      </c>
      <c r="J275" s="4">
        <f>'[1]Plan Indicativo'!J270</f>
        <v>93.6</v>
      </c>
      <c r="K275" s="4">
        <f>'[1]Plan Indicativo'!K270</f>
        <v>95</v>
      </c>
      <c r="L275" s="4" t="str">
        <f>'[1]Plan Indicativo'!L270</f>
        <v>4502</v>
      </c>
      <c r="M275" s="5" t="str">
        <f>'[1]Plan Indicativo'!M270</f>
        <v>Fortalecimiento del buen gobierno para el respeto y garantía de los derechos humanos (4502)</v>
      </c>
      <c r="N275" s="4" t="str">
        <f>'[1]Plan Indicativo'!N270</f>
        <v>4502022</v>
      </c>
      <c r="O275" s="6" t="str">
        <f>'[1]Plan Indicativo'!O270</f>
        <v>Brindar  servicio de asistencia técnica y apoyo a un (1)Consejo Territorial de Planeación del municipio de Bucaramanga (4502022).</v>
      </c>
      <c r="P275" s="4">
        <f>'[1]Plan Indicativo'!P270</f>
        <v>450202200</v>
      </c>
      <c r="Q275" s="6" t="str">
        <f>'[1]Plan Indicativo'!Q270</f>
        <v>Instancias territoriales de coordinación institucional asistidas y apoyadas (450202200).</v>
      </c>
      <c r="R275" s="4" t="str">
        <f>'[1]Plan Indicativo'!AC270</f>
        <v>No Acumulativa</v>
      </c>
      <c r="S275" s="4">
        <f>'[1]Plan Indicativo'!AD270</f>
        <v>16</v>
      </c>
      <c r="T275" s="7">
        <f>'[1]Plan Indicativo'!R270</f>
        <v>1</v>
      </c>
      <c r="U275" s="4" t="str">
        <f>'[1]Plan Indicativo'!S270</f>
        <v>Número</v>
      </c>
      <c r="V275" s="20">
        <f>'[1]Plan Indicativo'!T270</f>
        <v>1</v>
      </c>
      <c r="W275" s="116">
        <f>'[1]Plan Indicativo'!U270</f>
        <v>1</v>
      </c>
      <c r="X275" s="158">
        <f>'[1]Plan Indicativo'!V270</f>
        <v>0.25</v>
      </c>
      <c r="Y275" s="189">
        <f>'[1]Plan Indicativo'!W270</f>
        <v>1</v>
      </c>
      <c r="Z275" s="158">
        <f>'[1]Plan Indicativo'!X270</f>
        <v>0.25</v>
      </c>
      <c r="AA275" s="113">
        <f>'[1]Plan Indicativo'!Y270</f>
        <v>1</v>
      </c>
      <c r="AB275" s="158">
        <f>'[1]Plan Indicativo'!Z270</f>
        <v>0.25</v>
      </c>
      <c r="AC275" s="113">
        <f>'[1]Plan Indicativo'!AA270</f>
        <v>1</v>
      </c>
      <c r="AD275" s="24">
        <f>'[1]Plan Indicativo'!AB270</f>
        <v>0.25</v>
      </c>
      <c r="AE275" s="116">
        <v>1</v>
      </c>
      <c r="AF275" s="113">
        <f>'[11]Plan de acción-metas'!O17</f>
        <v>1</v>
      </c>
      <c r="AG275" s="113"/>
      <c r="AH275" s="259"/>
      <c r="AI275" s="11">
        <f t="shared" si="104"/>
        <v>1</v>
      </c>
      <c r="AJ275" s="99">
        <f t="shared" si="115"/>
        <v>1</v>
      </c>
      <c r="AK275" s="11">
        <f t="shared" si="131"/>
        <v>1</v>
      </c>
      <c r="AL275" s="75">
        <f t="shared" si="116"/>
        <v>1</v>
      </c>
      <c r="AM275" s="11">
        <f t="shared" si="132"/>
        <v>0</v>
      </c>
      <c r="AN275" s="75">
        <f t="shared" si="117"/>
        <v>0</v>
      </c>
      <c r="AO275" s="11">
        <f t="shared" si="133"/>
        <v>0</v>
      </c>
      <c r="AP275" s="75">
        <f t="shared" si="118"/>
        <v>0</v>
      </c>
      <c r="AQ275" s="12">
        <f t="shared" si="119"/>
        <v>0.5</v>
      </c>
      <c r="AR275" s="11">
        <f>+AVERAGE(AJ275,AL275,AN275,AP275)</f>
        <v>0.5</v>
      </c>
      <c r="AS275" s="100">
        <f t="shared" si="120"/>
        <v>0.5</v>
      </c>
      <c r="AT275" s="25">
        <v>38000000</v>
      </c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20"/>
      <c r="BH275" s="48">
        <f t="shared" si="121"/>
        <v>38000000</v>
      </c>
      <c r="BI275" s="23">
        <v>35840000</v>
      </c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20"/>
      <c r="BW275" s="53">
        <f t="shared" si="122"/>
        <v>35840000</v>
      </c>
      <c r="BX275" s="54">
        <v>32400000</v>
      </c>
      <c r="BY275" s="55">
        <v>32400000</v>
      </c>
      <c r="BZ275" s="62">
        <f t="shared" si="123"/>
        <v>0.94315789473684208</v>
      </c>
      <c r="CA275" s="63">
        <f t="shared" si="124"/>
        <v>0.85263157894736841</v>
      </c>
      <c r="CB275" s="64">
        <f t="shared" si="125"/>
        <v>0.85263157894736841</v>
      </c>
      <c r="CC275" s="23">
        <f>'[11]Plan de acción-metas'!R17</f>
        <v>49595435.670000002</v>
      </c>
      <c r="CD275" s="7">
        <f>'[11]Plan de acción-metas'!S17</f>
        <v>0</v>
      </c>
      <c r="CE275" s="7">
        <f>'[11]Plan de acción-metas'!T17</f>
        <v>0</v>
      </c>
      <c r="CF275" s="7">
        <f>'[11]Plan de acción-metas'!U17</f>
        <v>0</v>
      </c>
      <c r="CG275" s="7">
        <f>'[11]Plan de acción-metas'!V17</f>
        <v>0</v>
      </c>
      <c r="CH275" s="7">
        <f>'[11]Plan de acción-metas'!W17</f>
        <v>0</v>
      </c>
      <c r="CI275" s="7">
        <f>'[11]Plan de acción-metas'!X17</f>
        <v>0</v>
      </c>
      <c r="CJ275" s="7">
        <f>'[11]Plan de acción-metas'!Y17</f>
        <v>0</v>
      </c>
      <c r="CK275" s="7">
        <f>'[11]Plan de acción-metas'!Z17</f>
        <v>0</v>
      </c>
      <c r="CL275" s="7">
        <f>'[11]Plan de acción-metas'!AA17</f>
        <v>0</v>
      </c>
      <c r="CM275" s="7">
        <f>'[11]Plan de acción-metas'!AB17</f>
        <v>0</v>
      </c>
      <c r="CN275" s="7">
        <f>'[11]Plan de acción-metas'!AC17</f>
        <v>0</v>
      </c>
      <c r="CO275" s="7">
        <f>'[11]Plan de acción-metas'!AD17</f>
        <v>0</v>
      </c>
      <c r="CP275" s="20">
        <f>'[11]Plan de acción-metas'!AE17</f>
        <v>0</v>
      </c>
      <c r="CQ275" s="48">
        <f t="shared" si="126"/>
        <v>49595435.670000002</v>
      </c>
      <c r="CR275" s="23">
        <f>'[11]Plan de acción-metas'!AG17</f>
        <v>41240800</v>
      </c>
      <c r="CS275" s="7">
        <f>'[11]Plan de acción-metas'!AH17</f>
        <v>0</v>
      </c>
      <c r="CT275" s="7">
        <f>'[11]Plan de acción-metas'!AI17</f>
        <v>0</v>
      </c>
      <c r="CU275" s="7">
        <f>'[11]Plan de acción-metas'!AJ17</f>
        <v>0</v>
      </c>
      <c r="CV275" s="7">
        <f>'[11]Plan de acción-metas'!AK17</f>
        <v>0</v>
      </c>
      <c r="CW275" s="7">
        <f>'[11]Plan de acción-metas'!AL17</f>
        <v>0</v>
      </c>
      <c r="CX275" s="7">
        <f>'[11]Plan de acción-metas'!AM17</f>
        <v>0</v>
      </c>
      <c r="CY275" s="7">
        <f>'[11]Plan de acción-metas'!AN17</f>
        <v>0</v>
      </c>
      <c r="CZ275" s="7">
        <f>'[11]Plan de acción-metas'!AO17</f>
        <v>0</v>
      </c>
      <c r="DA275" s="7">
        <f>'[11]Plan de acción-metas'!AP17</f>
        <v>0</v>
      </c>
      <c r="DB275" s="7">
        <f>'[11]Plan de acción-metas'!AQ17</f>
        <v>0</v>
      </c>
      <c r="DC275" s="7">
        <f>'[11]Plan de acción-metas'!AR17</f>
        <v>0</v>
      </c>
      <c r="DD275" s="7">
        <f>'[11]Plan de acción-metas'!AS17</f>
        <v>0</v>
      </c>
      <c r="DE275" s="20">
        <f>'[11]Plan de acción-metas'!AT17</f>
        <v>0</v>
      </c>
      <c r="DF275" s="53">
        <f t="shared" si="127"/>
        <v>41240800</v>
      </c>
      <c r="DG275" s="54">
        <f>'[11]Plan de acción-metas'!AV17</f>
        <v>36338000</v>
      </c>
      <c r="DH275" s="68">
        <f>'[11]Plan de acción-metas'!AW17</f>
        <v>30938000</v>
      </c>
      <c r="DI275" s="69">
        <f t="shared" si="128"/>
        <v>0.83154426295213146</v>
      </c>
      <c r="DJ275" s="63">
        <f t="shared" si="129"/>
        <v>0.73268839176627398</v>
      </c>
      <c r="DK275" s="64">
        <f t="shared" si="130"/>
        <v>0.62380740449295458</v>
      </c>
      <c r="DL275" s="25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8"/>
      <c r="ES275" s="8"/>
      <c r="ET275" s="8"/>
      <c r="EU275" s="9"/>
      <c r="EV275" s="7"/>
      <c r="EW275" s="7"/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7"/>
      <c r="FZ275" s="7"/>
      <c r="GA275" s="8"/>
      <c r="GB275" s="8"/>
      <c r="GC275" s="8"/>
      <c r="GD275" s="7"/>
      <c r="GE275" s="7"/>
      <c r="GF275" s="7"/>
      <c r="GG275" s="7"/>
      <c r="GH275" s="7"/>
      <c r="GI275" s="7"/>
      <c r="GJ275" s="7"/>
      <c r="GK275" s="7"/>
      <c r="GL275" s="7"/>
      <c r="GM275" s="7"/>
      <c r="GN275" s="7"/>
      <c r="GO275" s="7"/>
      <c r="GP275" s="7"/>
      <c r="GQ275" s="7"/>
      <c r="GR275" s="7"/>
      <c r="GS275" s="7"/>
      <c r="GT275" s="7"/>
      <c r="GU275" s="7"/>
      <c r="GV275" s="7"/>
      <c r="GW275" s="7"/>
      <c r="GX275" s="7"/>
      <c r="GY275" s="7"/>
      <c r="GZ275" s="7"/>
      <c r="HA275" s="7"/>
      <c r="HB275" s="7"/>
      <c r="HC275" s="7"/>
      <c r="HD275" s="7"/>
      <c r="HE275" s="7"/>
      <c r="HF275" s="7"/>
      <c r="HG275" s="7"/>
      <c r="HH275" s="7"/>
      <c r="HI275" s="7"/>
      <c r="HJ275" s="8"/>
      <c r="HK275" s="8"/>
      <c r="HL275" s="70"/>
      <c r="HM275" s="72" t="str">
        <f>'[1]Plan Indicativo'!BL270</f>
        <v>Secretaría de Planeación</v>
      </c>
    </row>
    <row r="276" spans="1:221" ht="75">
      <c r="A276" s="18">
        <f>'[1]Plan Indicativo'!A271</f>
        <v>263</v>
      </c>
      <c r="B276" s="4" t="str">
        <f>'[1]Plan Indicativo'!B271</f>
        <v>LE-4</v>
      </c>
      <c r="C276" s="5" t="str">
        <f>'[1]Plan Indicativo'!C271</f>
        <v>Territorio seguro que genera valor</v>
      </c>
      <c r="D276" s="5" t="str">
        <f>'[1]Plan Indicativo'!D271</f>
        <v>Información estadística.</v>
      </c>
      <c r="E276" s="4" t="str">
        <f>'[1]Plan Indicativo'!E271</f>
        <v>04</v>
      </c>
      <c r="F276" s="6" t="str">
        <f>'[1]Plan Indicativo'!F271</f>
        <v>Mejorar el Índice de desempeño Institucional en 95 puntos</v>
      </c>
      <c r="G276" s="6" t="str">
        <f>'[1]Plan Indicativo'!G271</f>
        <v>Mejorar el Índice de desempeño Institucional en 95 puntos</v>
      </c>
      <c r="H276" s="4" t="str">
        <f>'[1]Plan Indicativo'!H271</f>
        <v>300010001</v>
      </c>
      <c r="I276" s="6" t="str">
        <f>'[1]Plan Indicativo'!I271</f>
        <v>Indice de Desempeño institucional IDI</v>
      </c>
      <c r="J276" s="4">
        <f>'[1]Plan Indicativo'!J271</f>
        <v>93.6</v>
      </c>
      <c r="K276" s="4">
        <f>'[1]Plan Indicativo'!K271</f>
        <v>95</v>
      </c>
      <c r="L276" s="4" t="str">
        <f>'[1]Plan Indicativo'!L271</f>
        <v>0406</v>
      </c>
      <c r="M276" s="5" t="str">
        <f>'[1]Plan Indicativo'!M271</f>
        <v>Generación de la información geográfica del territorio nacional (0406)</v>
      </c>
      <c r="N276" s="4" t="str">
        <f>'[1]Plan Indicativo'!N271</f>
        <v>0406001</v>
      </c>
      <c r="O276" s="6" t="str">
        <f>'[1]Plan Indicativo'!O271</f>
        <v xml:space="preserve">Actualizar un (1)Servicio de información geográfica, geodésica y cartográfica  para el mantenimiento del sistema de estratificación urbana y rural del municipio de Bucaramanga (0406001). </v>
      </c>
      <c r="P276" s="4">
        <f>'[1]Plan Indicativo'!P271</f>
        <v>40600100</v>
      </c>
      <c r="Q276" s="6" t="str">
        <f>'[1]Plan Indicativo'!Q271</f>
        <v>Servicio de información geográfica, geodésica y cartográfica actualizado (040600100).</v>
      </c>
      <c r="R276" s="4" t="str">
        <f>'[1]Plan Indicativo'!AC271</f>
        <v>No Acumulativa</v>
      </c>
      <c r="S276" s="4">
        <f>'[1]Plan Indicativo'!AD271</f>
        <v>16</v>
      </c>
      <c r="T276" s="7">
        <f>'[1]Plan Indicativo'!R271</f>
        <v>1</v>
      </c>
      <c r="U276" s="4" t="str">
        <f>'[1]Plan Indicativo'!S271</f>
        <v>Número</v>
      </c>
      <c r="V276" s="20">
        <f>'[1]Plan Indicativo'!T271</f>
        <v>1</v>
      </c>
      <c r="W276" s="116">
        <f>'[1]Plan Indicativo'!U271</f>
        <v>1</v>
      </c>
      <c r="X276" s="158">
        <f>'[1]Plan Indicativo'!V271</f>
        <v>0.25</v>
      </c>
      <c r="Y276" s="189">
        <f>'[1]Plan Indicativo'!W271</f>
        <v>1</v>
      </c>
      <c r="Z276" s="158">
        <f>'[1]Plan Indicativo'!X271</f>
        <v>0.25</v>
      </c>
      <c r="AA276" s="113">
        <f>'[1]Plan Indicativo'!Y271</f>
        <v>1</v>
      </c>
      <c r="AB276" s="158">
        <f>'[1]Plan Indicativo'!Z271</f>
        <v>0.25</v>
      </c>
      <c r="AC276" s="113">
        <f>'[1]Plan Indicativo'!AA271</f>
        <v>1</v>
      </c>
      <c r="AD276" s="24">
        <f>'[1]Plan Indicativo'!AB271</f>
        <v>0.25</v>
      </c>
      <c r="AE276" s="116">
        <v>1</v>
      </c>
      <c r="AF276" s="113">
        <f>'[11]Plan de acción-metas'!O18</f>
        <v>1</v>
      </c>
      <c r="AG276" s="113"/>
      <c r="AH276" s="259"/>
      <c r="AI276" s="11">
        <f t="shared" si="104"/>
        <v>1</v>
      </c>
      <c r="AJ276" s="99">
        <f t="shared" si="115"/>
        <v>1</v>
      </c>
      <c r="AK276" s="11">
        <f t="shared" si="131"/>
        <v>1</v>
      </c>
      <c r="AL276" s="75">
        <f t="shared" si="116"/>
        <v>1</v>
      </c>
      <c r="AM276" s="11">
        <f t="shared" si="132"/>
        <v>0</v>
      </c>
      <c r="AN276" s="75">
        <f t="shared" si="117"/>
        <v>0</v>
      </c>
      <c r="AO276" s="11">
        <f t="shared" si="133"/>
        <v>0</v>
      </c>
      <c r="AP276" s="75">
        <f t="shared" si="118"/>
        <v>0</v>
      </c>
      <c r="AQ276" s="12">
        <f t="shared" si="119"/>
        <v>0.5</v>
      </c>
      <c r="AR276" s="11">
        <f>+AVERAGE(AJ276,AL276,AN276,AP276)</f>
        <v>0.5</v>
      </c>
      <c r="AS276" s="100">
        <f t="shared" si="120"/>
        <v>0.5</v>
      </c>
      <c r="AT276" s="25">
        <v>537918647.00999999</v>
      </c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20"/>
      <c r="BH276" s="48">
        <f t="shared" si="121"/>
        <v>537918647.00999999</v>
      </c>
      <c r="BI276" s="23">
        <v>162482359</v>
      </c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20"/>
      <c r="BW276" s="53">
        <f t="shared" si="122"/>
        <v>162482359</v>
      </c>
      <c r="BX276" s="54">
        <v>162482359</v>
      </c>
      <c r="BY276" s="55">
        <v>162482359</v>
      </c>
      <c r="BZ276" s="62">
        <f t="shared" si="123"/>
        <v>0.30205749494491763</v>
      </c>
      <c r="CA276" s="63">
        <f t="shared" si="124"/>
        <v>0.30205749494491763</v>
      </c>
      <c r="CB276" s="64">
        <f t="shared" si="125"/>
        <v>0.30205749494491763</v>
      </c>
      <c r="CC276" s="23">
        <f>'[11]Plan de acción-metas'!R18</f>
        <v>196582047</v>
      </c>
      <c r="CD276" s="7">
        <f>'[11]Plan de acción-metas'!S18</f>
        <v>0</v>
      </c>
      <c r="CE276" s="7">
        <f>'[11]Plan de acción-metas'!T18</f>
        <v>0</v>
      </c>
      <c r="CF276" s="7">
        <f>'[11]Plan de acción-metas'!U18</f>
        <v>0</v>
      </c>
      <c r="CG276" s="7">
        <f>'[11]Plan de acción-metas'!V18</f>
        <v>0</v>
      </c>
      <c r="CH276" s="7">
        <f>'[11]Plan de acción-metas'!W18</f>
        <v>0</v>
      </c>
      <c r="CI276" s="7">
        <f>'[11]Plan de acción-metas'!X18</f>
        <v>0</v>
      </c>
      <c r="CJ276" s="7">
        <f>'[11]Plan de acción-metas'!Y18</f>
        <v>0</v>
      </c>
      <c r="CK276" s="7">
        <f>'[11]Plan de acción-metas'!Z18</f>
        <v>0</v>
      </c>
      <c r="CL276" s="7">
        <f>'[11]Plan de acción-metas'!AA18</f>
        <v>0</v>
      </c>
      <c r="CM276" s="7">
        <f>'[11]Plan de acción-metas'!AB18</f>
        <v>0</v>
      </c>
      <c r="CN276" s="7">
        <f>'[11]Plan de acción-metas'!AC18</f>
        <v>0</v>
      </c>
      <c r="CO276" s="7">
        <f>'[11]Plan de acción-metas'!AD18</f>
        <v>0</v>
      </c>
      <c r="CP276" s="20">
        <f>'[11]Plan de acción-metas'!AE18</f>
        <v>315186986.77999997</v>
      </c>
      <c r="CQ276" s="48">
        <f t="shared" si="126"/>
        <v>511769033.77999997</v>
      </c>
      <c r="CR276" s="23">
        <f>'[11]Plan de acción-metas'!AG18</f>
        <v>183797134</v>
      </c>
      <c r="CS276" s="7">
        <f>'[11]Plan de acción-metas'!AH18</f>
        <v>0</v>
      </c>
      <c r="CT276" s="7">
        <f>'[11]Plan de acción-metas'!AI18</f>
        <v>0</v>
      </c>
      <c r="CU276" s="7">
        <f>'[11]Plan de acción-metas'!AJ18</f>
        <v>0</v>
      </c>
      <c r="CV276" s="7">
        <f>'[11]Plan de acción-metas'!AK18</f>
        <v>0</v>
      </c>
      <c r="CW276" s="7">
        <f>'[11]Plan de acción-metas'!AL18</f>
        <v>0</v>
      </c>
      <c r="CX276" s="7">
        <f>'[11]Plan de acción-metas'!AM18</f>
        <v>0</v>
      </c>
      <c r="CY276" s="7">
        <f>'[11]Plan de acción-metas'!AN18</f>
        <v>0</v>
      </c>
      <c r="CZ276" s="7">
        <f>'[11]Plan de acción-metas'!AO18</f>
        <v>0</v>
      </c>
      <c r="DA276" s="7">
        <f>'[11]Plan de acción-metas'!AP18</f>
        <v>0</v>
      </c>
      <c r="DB276" s="7">
        <f>'[11]Plan de acción-metas'!AQ18</f>
        <v>0</v>
      </c>
      <c r="DC276" s="7">
        <f>'[11]Plan de acción-metas'!AR18</f>
        <v>0</v>
      </c>
      <c r="DD276" s="7">
        <f>'[11]Plan de acción-metas'!AS18</f>
        <v>0</v>
      </c>
      <c r="DE276" s="20">
        <f>'[11]Plan de acción-metas'!AT18</f>
        <v>116854059</v>
      </c>
      <c r="DF276" s="53">
        <f t="shared" si="127"/>
        <v>300651193</v>
      </c>
      <c r="DG276" s="54">
        <f>'[11]Plan de acción-metas'!AV18</f>
        <v>276137024</v>
      </c>
      <c r="DH276" s="68">
        <f>'[11]Plan de acción-metas'!AW18</f>
        <v>270504750</v>
      </c>
      <c r="DI276" s="69">
        <f t="shared" si="128"/>
        <v>0.58747437448363549</v>
      </c>
      <c r="DJ276" s="63">
        <f t="shared" si="129"/>
        <v>0.5395735298019344</v>
      </c>
      <c r="DK276" s="64">
        <f t="shared" si="130"/>
        <v>0.52856802999980845</v>
      </c>
      <c r="DL276" s="25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8"/>
      <c r="ES276" s="8"/>
      <c r="ET276" s="8"/>
      <c r="EU276" s="9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7"/>
      <c r="FZ276" s="7"/>
      <c r="GA276" s="8"/>
      <c r="GB276" s="8"/>
      <c r="GC276" s="8"/>
      <c r="GD276" s="7"/>
      <c r="GE276" s="7"/>
      <c r="GF276" s="7"/>
      <c r="GG276" s="7"/>
      <c r="GH276" s="7"/>
      <c r="GI276" s="7"/>
      <c r="GJ276" s="7"/>
      <c r="GK276" s="7"/>
      <c r="GL276" s="7"/>
      <c r="GM276" s="7"/>
      <c r="GN276" s="7"/>
      <c r="GO276" s="7"/>
      <c r="GP276" s="7"/>
      <c r="GQ276" s="7"/>
      <c r="GR276" s="7"/>
      <c r="GS276" s="7"/>
      <c r="GT276" s="7"/>
      <c r="GU276" s="7"/>
      <c r="GV276" s="7"/>
      <c r="GW276" s="7"/>
      <c r="GX276" s="7"/>
      <c r="GY276" s="7"/>
      <c r="GZ276" s="7"/>
      <c r="HA276" s="7"/>
      <c r="HB276" s="7"/>
      <c r="HC276" s="7"/>
      <c r="HD276" s="7"/>
      <c r="HE276" s="7"/>
      <c r="HF276" s="7"/>
      <c r="HG276" s="7"/>
      <c r="HH276" s="7"/>
      <c r="HI276" s="7"/>
      <c r="HJ276" s="8"/>
      <c r="HK276" s="8"/>
      <c r="HL276" s="70"/>
      <c r="HM276" s="72" t="str">
        <f>'[1]Plan Indicativo'!BL271</f>
        <v>Secretaría de Planeación</v>
      </c>
    </row>
    <row r="277" spans="1:221" ht="60">
      <c r="A277" s="18">
        <f>'[1]Plan Indicativo'!A272</f>
        <v>264</v>
      </c>
      <c r="B277" s="4" t="str">
        <f>'[1]Plan Indicativo'!B272</f>
        <v>LE-4</v>
      </c>
      <c r="C277" s="5" t="str">
        <f>'[1]Plan Indicativo'!C272</f>
        <v>Territorio seguro que genera valor</v>
      </c>
      <c r="D277" s="5" t="str">
        <f>'[1]Plan Indicativo'!D272</f>
        <v>Gobierno territorial</v>
      </c>
      <c r="E277" s="4">
        <f>'[1]Plan Indicativo'!E272</f>
        <v>45</v>
      </c>
      <c r="F277" s="6" t="str">
        <f>'[1]Plan Indicativo'!F272</f>
        <v>Mejorar el Índice de desempeño Institucional en 95 puntos</v>
      </c>
      <c r="G277" s="6" t="str">
        <f>'[1]Plan Indicativo'!G272</f>
        <v>Mejorar el Índice de desempeño Institucional en 95 puntos</v>
      </c>
      <c r="H277" s="4" t="str">
        <f>'[1]Plan Indicativo'!H272</f>
        <v>300010001</v>
      </c>
      <c r="I277" s="6" t="str">
        <f>'[1]Plan Indicativo'!I272</f>
        <v>Indice de Desempeño institucional IDI</v>
      </c>
      <c r="J277" s="4">
        <f>'[1]Plan Indicativo'!J272</f>
        <v>93.6</v>
      </c>
      <c r="K277" s="4">
        <f>'[1]Plan Indicativo'!K272</f>
        <v>95</v>
      </c>
      <c r="L277" s="4" t="str">
        <f>'[1]Plan Indicativo'!L272</f>
        <v>4599</v>
      </c>
      <c r="M277" s="5" t="str">
        <f>'[1]Plan Indicativo'!M272</f>
        <v>Fortalecimiento a la gestión y dirección de la administración pública territorial (4599)</v>
      </c>
      <c r="N277" s="4" t="str">
        <f>'[1]Plan Indicativo'!N272</f>
        <v>4599033</v>
      </c>
      <c r="O277" s="6" t="str">
        <f>'[1]Plan Indicativo'!O272</f>
        <v>Realizar la encuesta de información  a 113.400 hogares para el registro administrativo de SISBEN en el municipio de Bucaramanga</v>
      </c>
      <c r="P277" s="4">
        <f>'[1]Plan Indicativo'!P272</f>
        <v>459903300</v>
      </c>
      <c r="Q277" s="6" t="str">
        <f>'[1]Plan Indicativo'!Q272</f>
        <v>Hogares que realizaron la encuesta (459903300)</v>
      </c>
      <c r="R277" s="4" t="str">
        <f>'[1]Plan Indicativo'!AC272</f>
        <v>Acumulativa</v>
      </c>
      <c r="S277" s="4">
        <f>'[1]Plan Indicativo'!AD272</f>
        <v>16</v>
      </c>
      <c r="T277" s="7">
        <f>'[1]Plan Indicativo'!R272</f>
        <v>37794</v>
      </c>
      <c r="U277" s="4" t="str">
        <f>'[1]Plan Indicativo'!S272</f>
        <v>Número</v>
      </c>
      <c r="V277" s="20">
        <f>'[1]Plan Indicativo'!T272</f>
        <v>113400</v>
      </c>
      <c r="W277" s="116">
        <f>'[1]Plan Indicativo'!U272</f>
        <v>33916</v>
      </c>
      <c r="X277" s="158">
        <f>'[1]Plan Indicativo'!V272</f>
        <v>0.29908289241622577</v>
      </c>
      <c r="Y277" s="189">
        <f>'[1]Plan Indicativo'!W272</f>
        <v>21300</v>
      </c>
      <c r="Z277" s="158">
        <f>'[1]Plan Indicativo'!X272</f>
        <v>0.18783068783068782</v>
      </c>
      <c r="AA277" s="113">
        <f>'[1]Plan Indicativo'!Y272</f>
        <v>29092</v>
      </c>
      <c r="AB277" s="158">
        <f>'[1]Plan Indicativo'!Z272</f>
        <v>0.25654320987654322</v>
      </c>
      <c r="AC277" s="113">
        <f>'[1]Plan Indicativo'!AA272</f>
        <v>29092</v>
      </c>
      <c r="AD277" s="24">
        <f>'[1]Plan Indicativo'!AB272</f>
        <v>0.25654320987654322</v>
      </c>
      <c r="AE277" s="116">
        <v>33916</v>
      </c>
      <c r="AF277" s="113">
        <f>'[11]Plan de acción-metas'!O19</f>
        <v>24711</v>
      </c>
      <c r="AG277" s="113"/>
      <c r="AH277" s="259"/>
      <c r="AI277" s="11">
        <f t="shared" si="104"/>
        <v>1</v>
      </c>
      <c r="AJ277" s="99">
        <f t="shared" si="115"/>
        <v>1</v>
      </c>
      <c r="AK277" s="11">
        <f t="shared" si="131"/>
        <v>1.1601408450704225</v>
      </c>
      <c r="AL277" s="75">
        <f t="shared" si="116"/>
        <v>1</v>
      </c>
      <c r="AM277" s="11">
        <f t="shared" si="132"/>
        <v>0</v>
      </c>
      <c r="AN277" s="75">
        <f t="shared" si="117"/>
        <v>0</v>
      </c>
      <c r="AO277" s="11">
        <f t="shared" si="133"/>
        <v>0</v>
      </c>
      <c r="AP277" s="75">
        <f t="shared" si="118"/>
        <v>0</v>
      </c>
      <c r="AQ277" s="12">
        <f t="shared" si="119"/>
        <v>0.51699294532627871</v>
      </c>
      <c r="AR277" s="11">
        <f>+SUM(AE277:AH277)/V277</f>
        <v>0.51699294532627871</v>
      </c>
      <c r="AS277" s="100">
        <f t="shared" si="120"/>
        <v>0.51699294532627871</v>
      </c>
      <c r="AT277" s="25">
        <v>1088653333.3399999</v>
      </c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20"/>
      <c r="BH277" s="48">
        <f t="shared" si="121"/>
        <v>1088653333.3399999</v>
      </c>
      <c r="BI277" s="23">
        <v>939429999.34000003</v>
      </c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20"/>
      <c r="BW277" s="53">
        <f t="shared" si="122"/>
        <v>939429999.34000003</v>
      </c>
      <c r="BX277" s="54">
        <v>939429999.34000003</v>
      </c>
      <c r="BY277" s="55">
        <v>880726666.00999999</v>
      </c>
      <c r="BZ277" s="62">
        <f t="shared" si="123"/>
        <v>0.86292851045412122</v>
      </c>
      <c r="CA277" s="63">
        <f t="shared" si="124"/>
        <v>0.86292851045412122</v>
      </c>
      <c r="CB277" s="64">
        <f t="shared" si="125"/>
        <v>0.80900562101612394</v>
      </c>
      <c r="CC277" s="23">
        <f>'[11]Plan de acción-metas'!R19</f>
        <v>973200000</v>
      </c>
      <c r="CD277" s="7">
        <f>'[11]Plan de acción-metas'!S19</f>
        <v>0</v>
      </c>
      <c r="CE277" s="7">
        <f>'[11]Plan de acción-metas'!T19</f>
        <v>0</v>
      </c>
      <c r="CF277" s="7">
        <f>'[11]Plan de acción-metas'!U19</f>
        <v>0</v>
      </c>
      <c r="CG277" s="7">
        <f>'[11]Plan de acción-metas'!V19</f>
        <v>0</v>
      </c>
      <c r="CH277" s="7">
        <f>'[11]Plan de acción-metas'!W19</f>
        <v>0</v>
      </c>
      <c r="CI277" s="7">
        <f>'[11]Plan de acción-metas'!X19</f>
        <v>0</v>
      </c>
      <c r="CJ277" s="7">
        <f>'[11]Plan de acción-metas'!Y19</f>
        <v>0</v>
      </c>
      <c r="CK277" s="7">
        <f>'[11]Plan de acción-metas'!Z19</f>
        <v>0</v>
      </c>
      <c r="CL277" s="7">
        <f>'[11]Plan de acción-metas'!AA19</f>
        <v>0</v>
      </c>
      <c r="CM277" s="7">
        <f>'[11]Plan de acción-metas'!AB19</f>
        <v>0</v>
      </c>
      <c r="CN277" s="7">
        <f>'[11]Plan de acción-metas'!AC19</f>
        <v>0</v>
      </c>
      <c r="CO277" s="7">
        <f>'[11]Plan de acción-metas'!AD19</f>
        <v>0</v>
      </c>
      <c r="CP277" s="20">
        <f>'[11]Plan de acción-metas'!AE19</f>
        <v>472000000</v>
      </c>
      <c r="CQ277" s="48">
        <f t="shared" si="126"/>
        <v>1445200000</v>
      </c>
      <c r="CR277" s="23">
        <f>'[11]Plan de acción-metas'!AG19</f>
        <v>826243033.34000003</v>
      </c>
      <c r="CS277" s="7">
        <f>'[11]Plan de acción-metas'!AH19</f>
        <v>0</v>
      </c>
      <c r="CT277" s="7">
        <f>'[11]Plan de acción-metas'!AI19</f>
        <v>0</v>
      </c>
      <c r="CU277" s="7">
        <f>'[11]Plan de acción-metas'!AJ19</f>
        <v>0</v>
      </c>
      <c r="CV277" s="7">
        <f>'[11]Plan de acción-metas'!AK19</f>
        <v>0</v>
      </c>
      <c r="CW277" s="7">
        <f>'[11]Plan de acción-metas'!AL19</f>
        <v>0</v>
      </c>
      <c r="CX277" s="7">
        <f>'[11]Plan de acción-metas'!AM19</f>
        <v>0</v>
      </c>
      <c r="CY277" s="7">
        <f>'[11]Plan de acción-metas'!AN19</f>
        <v>0</v>
      </c>
      <c r="CZ277" s="7">
        <f>'[11]Plan de acción-metas'!AO19</f>
        <v>0</v>
      </c>
      <c r="DA277" s="7">
        <f>'[11]Plan de acción-metas'!AP19</f>
        <v>0</v>
      </c>
      <c r="DB277" s="7">
        <f>'[11]Plan de acción-metas'!AQ19</f>
        <v>0</v>
      </c>
      <c r="DC277" s="7">
        <f>'[11]Plan de acción-metas'!AR19</f>
        <v>0</v>
      </c>
      <c r="DD277" s="7">
        <f>'[11]Plan de acción-metas'!AS19</f>
        <v>0</v>
      </c>
      <c r="DE277" s="20">
        <f>'[11]Plan de acción-metas'!AT19</f>
        <v>404860000</v>
      </c>
      <c r="DF277" s="53">
        <f t="shared" si="127"/>
        <v>1231103033.3400002</v>
      </c>
      <c r="DG277" s="54">
        <f>'[11]Plan de acción-metas'!AV19</f>
        <v>1231103033.3399999</v>
      </c>
      <c r="DH277" s="68">
        <f>'[11]Plan de acción-metas'!AW19</f>
        <v>1226693033.3399999</v>
      </c>
      <c r="DI277" s="69">
        <f t="shared" si="128"/>
        <v>0.85185651352062008</v>
      </c>
      <c r="DJ277" s="63">
        <f t="shared" si="129"/>
        <v>0.85185651352061997</v>
      </c>
      <c r="DK277" s="64">
        <f t="shared" si="130"/>
        <v>0.84880503275671182</v>
      </c>
      <c r="DL277" s="25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8"/>
      <c r="ES277" s="8"/>
      <c r="ET277" s="8"/>
      <c r="EU277" s="9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8"/>
      <c r="GB277" s="8"/>
      <c r="GC277" s="8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8"/>
      <c r="HK277" s="8"/>
      <c r="HL277" s="70"/>
      <c r="HM277" s="72" t="str">
        <f>'[1]Plan Indicativo'!BL272</f>
        <v>Secretaría de Planeación</v>
      </c>
    </row>
    <row r="278" spans="1:221" ht="60">
      <c r="A278" s="18">
        <f>'[1]Plan Indicativo'!A273</f>
        <v>265</v>
      </c>
      <c r="B278" s="4" t="str">
        <f>'[1]Plan Indicativo'!B273</f>
        <v>LE-4</v>
      </c>
      <c r="C278" s="5" t="str">
        <f>'[1]Plan Indicativo'!C273</f>
        <v>Territorio seguro que genera valor</v>
      </c>
      <c r="D278" s="5" t="str">
        <f>'[1]Plan Indicativo'!D273</f>
        <v>Gobierno territorial</v>
      </c>
      <c r="E278" s="4">
        <f>'[1]Plan Indicativo'!E273</f>
        <v>45</v>
      </c>
      <c r="F278" s="6" t="str">
        <f>'[1]Plan Indicativo'!F273</f>
        <v>Mejorar el Índice de desempeño Institucional en 95 puntos</v>
      </c>
      <c r="G278" s="6" t="str">
        <f>'[1]Plan Indicativo'!G273</f>
        <v>Mejorar el Índice de desempeño Institucional en 95 puntos</v>
      </c>
      <c r="H278" s="4" t="str">
        <f>'[1]Plan Indicativo'!H273</f>
        <v>300010001</v>
      </c>
      <c r="I278" s="6" t="str">
        <f>'[1]Plan Indicativo'!I273</f>
        <v>Indice de Desempeño institucional IDI</v>
      </c>
      <c r="J278" s="4">
        <f>'[1]Plan Indicativo'!J273</f>
        <v>93.6</v>
      </c>
      <c r="K278" s="4">
        <f>'[1]Plan Indicativo'!K273</f>
        <v>95</v>
      </c>
      <c r="L278" s="4" t="str">
        <f>'[1]Plan Indicativo'!L273</f>
        <v>4599</v>
      </c>
      <c r="M278" s="5" t="str">
        <f>'[1]Plan Indicativo'!M273</f>
        <v>Fortalecimiento a la gestión y dirección de la administración pública territorial (4599)</v>
      </c>
      <c r="N278" s="4" t="str">
        <f>'[1]Plan Indicativo'!N273</f>
        <v>4599031</v>
      </c>
      <c r="O278" s="6" t="str">
        <f>'[1]Plan Indicativo'!O273</f>
        <v>Brindar servicio de asistencia técnica a 16 dependencias, para el fortalecimiento de los procesos de planeación institucional de la administración municipal</v>
      </c>
      <c r="P278" s="4">
        <f>'[1]Plan Indicativo'!P273</f>
        <v>459903100</v>
      </c>
      <c r="Q278" s="6" t="str">
        <f>'[1]Plan Indicativo'!Q273</f>
        <v>Entidades, organismos y dependencias asistidos técnicamente (459903100).</v>
      </c>
      <c r="R278" s="4" t="str">
        <f>'[1]Plan Indicativo'!AC273</f>
        <v>No Acumulativa</v>
      </c>
      <c r="S278" s="4">
        <f>'[1]Plan Indicativo'!AD273</f>
        <v>16</v>
      </c>
      <c r="T278" s="7">
        <f>'[1]Plan Indicativo'!R273</f>
        <v>16</v>
      </c>
      <c r="U278" s="4" t="str">
        <f>'[1]Plan Indicativo'!S273</f>
        <v>Número</v>
      </c>
      <c r="V278" s="20">
        <f>'[1]Plan Indicativo'!T273</f>
        <v>16</v>
      </c>
      <c r="W278" s="116">
        <f>'[1]Plan Indicativo'!U273</f>
        <v>16</v>
      </c>
      <c r="X278" s="158">
        <f>'[1]Plan Indicativo'!V273</f>
        <v>0.25</v>
      </c>
      <c r="Y278" s="189">
        <f>'[1]Plan Indicativo'!W273</f>
        <v>16</v>
      </c>
      <c r="Z278" s="158">
        <f>'[1]Plan Indicativo'!X273</f>
        <v>0.25</v>
      </c>
      <c r="AA278" s="113">
        <f>'[1]Plan Indicativo'!Y273</f>
        <v>16</v>
      </c>
      <c r="AB278" s="158">
        <f>'[1]Plan Indicativo'!Z273</f>
        <v>0.25</v>
      </c>
      <c r="AC278" s="113">
        <f>'[1]Plan Indicativo'!AA273</f>
        <v>16</v>
      </c>
      <c r="AD278" s="24">
        <f>'[1]Plan Indicativo'!AB273</f>
        <v>0.25</v>
      </c>
      <c r="AE278" s="116">
        <v>16</v>
      </c>
      <c r="AF278" s="113">
        <f>'[11]Plan de acción-metas'!O20</f>
        <v>16</v>
      </c>
      <c r="AG278" s="113"/>
      <c r="AH278" s="259"/>
      <c r="AI278" s="11">
        <f t="shared" si="104"/>
        <v>1</v>
      </c>
      <c r="AJ278" s="99">
        <f t="shared" si="115"/>
        <v>1</v>
      </c>
      <c r="AK278" s="11">
        <f t="shared" si="131"/>
        <v>1</v>
      </c>
      <c r="AL278" s="75">
        <f t="shared" si="116"/>
        <v>1</v>
      </c>
      <c r="AM278" s="11">
        <f t="shared" si="132"/>
        <v>0</v>
      </c>
      <c r="AN278" s="75">
        <f t="shared" si="117"/>
        <v>0</v>
      </c>
      <c r="AO278" s="11">
        <f t="shared" si="133"/>
        <v>0</v>
      </c>
      <c r="AP278" s="75">
        <f t="shared" si="118"/>
        <v>0</v>
      </c>
      <c r="AQ278" s="12">
        <f t="shared" si="119"/>
        <v>0.5</v>
      </c>
      <c r="AR278" s="11">
        <f>+AVERAGE(AJ278,AL278,AN278,AP278)</f>
        <v>0.5</v>
      </c>
      <c r="AS278" s="100">
        <f t="shared" si="120"/>
        <v>0.5</v>
      </c>
      <c r="AT278" s="25">
        <v>2554533333.29</v>
      </c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20"/>
      <c r="BH278" s="48">
        <f t="shared" si="121"/>
        <v>2554533333.29</v>
      </c>
      <c r="BI278" s="23">
        <v>2377973333.46</v>
      </c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20"/>
      <c r="BW278" s="53">
        <f t="shared" si="122"/>
        <v>2377973333.46</v>
      </c>
      <c r="BX278" s="54">
        <v>2402659583.29</v>
      </c>
      <c r="BY278" s="55">
        <v>2373689166.79</v>
      </c>
      <c r="BZ278" s="62">
        <f t="shared" si="123"/>
        <v>0.93088365787632643</v>
      </c>
      <c r="CA278" s="63">
        <f t="shared" si="124"/>
        <v>0.94054736024743868</v>
      </c>
      <c r="CB278" s="64">
        <f t="shared" si="125"/>
        <v>0.92920657399796402</v>
      </c>
      <c r="CC278" s="23">
        <f>'[11]Plan de acción-metas'!R20</f>
        <v>2027076543.3299999</v>
      </c>
      <c r="CD278" s="7">
        <f>'[11]Plan de acción-metas'!S20</f>
        <v>0</v>
      </c>
      <c r="CE278" s="7">
        <f>'[11]Plan de acción-metas'!T20</f>
        <v>0</v>
      </c>
      <c r="CF278" s="7">
        <f>'[11]Plan de acción-metas'!U20</f>
        <v>0</v>
      </c>
      <c r="CG278" s="7">
        <f>'[11]Plan de acción-metas'!V20</f>
        <v>0</v>
      </c>
      <c r="CH278" s="7">
        <f>'[11]Plan de acción-metas'!W20</f>
        <v>0</v>
      </c>
      <c r="CI278" s="7">
        <f>'[11]Plan de acción-metas'!X20</f>
        <v>0</v>
      </c>
      <c r="CJ278" s="7">
        <f>'[11]Plan de acción-metas'!Y20</f>
        <v>0</v>
      </c>
      <c r="CK278" s="7">
        <f>'[11]Plan de acción-metas'!Z20</f>
        <v>0</v>
      </c>
      <c r="CL278" s="7">
        <f>'[11]Plan de acción-metas'!AA20</f>
        <v>0</v>
      </c>
      <c r="CM278" s="7">
        <f>'[11]Plan de acción-metas'!AB20</f>
        <v>0</v>
      </c>
      <c r="CN278" s="7">
        <f>'[11]Plan de acción-metas'!AC20</f>
        <v>0</v>
      </c>
      <c r="CO278" s="7">
        <f>'[11]Plan de acción-metas'!AD20</f>
        <v>0</v>
      </c>
      <c r="CP278" s="20">
        <f>'[11]Plan de acción-metas'!AE20</f>
        <v>1555020000</v>
      </c>
      <c r="CQ278" s="48">
        <f t="shared" si="126"/>
        <v>3582096543.3299999</v>
      </c>
      <c r="CR278" s="23">
        <f>'[11]Plan de acción-metas'!AG20</f>
        <v>1767020666.6900001</v>
      </c>
      <c r="CS278" s="7">
        <f>'[11]Plan de acción-metas'!AH20</f>
        <v>0</v>
      </c>
      <c r="CT278" s="7">
        <f>'[11]Plan de acción-metas'!AI20</f>
        <v>0</v>
      </c>
      <c r="CU278" s="7">
        <f>'[11]Plan de acción-metas'!AJ20</f>
        <v>0</v>
      </c>
      <c r="CV278" s="7">
        <f>'[11]Plan de acción-metas'!AK20</f>
        <v>0</v>
      </c>
      <c r="CW278" s="7">
        <f>'[11]Plan de acción-metas'!AL20</f>
        <v>0</v>
      </c>
      <c r="CX278" s="7">
        <f>'[11]Plan de acción-metas'!AM20</f>
        <v>0</v>
      </c>
      <c r="CY278" s="7">
        <f>'[11]Plan de acción-metas'!AN20</f>
        <v>0</v>
      </c>
      <c r="CZ278" s="7">
        <f>'[11]Plan de acción-metas'!AO20</f>
        <v>0</v>
      </c>
      <c r="DA278" s="7">
        <f>'[11]Plan de acción-metas'!AP20</f>
        <v>0</v>
      </c>
      <c r="DB278" s="7">
        <f>'[11]Plan de acción-metas'!AQ20</f>
        <v>0</v>
      </c>
      <c r="DC278" s="7">
        <f>'[11]Plan de acción-metas'!AR20</f>
        <v>0</v>
      </c>
      <c r="DD278" s="7">
        <f>'[11]Plan de acción-metas'!AS20</f>
        <v>0</v>
      </c>
      <c r="DE278" s="20">
        <f>'[11]Plan de acción-metas'!AT20</f>
        <v>1357683333.3399999</v>
      </c>
      <c r="DF278" s="53">
        <f t="shared" si="127"/>
        <v>3124704000.0299997</v>
      </c>
      <c r="DG278" s="54">
        <f>'[11]Plan de acción-metas'!AV20</f>
        <v>3122637333.3699999</v>
      </c>
      <c r="DH278" s="68">
        <f>'[11]Plan de acción-metas'!AW20</f>
        <v>3095734000.0300002</v>
      </c>
      <c r="DI278" s="69">
        <f t="shared" si="128"/>
        <v>0.87231149753579851</v>
      </c>
      <c r="DJ278" s="63">
        <f t="shared" si="129"/>
        <v>0.87173455421922375</v>
      </c>
      <c r="DK278" s="64">
        <f t="shared" si="130"/>
        <v>0.86422405498656218</v>
      </c>
      <c r="DL278" s="25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8"/>
      <c r="ES278" s="8"/>
      <c r="ET278" s="8"/>
      <c r="EU278" s="9"/>
      <c r="EV278" s="7"/>
      <c r="EW278" s="7"/>
      <c r="EX278" s="7"/>
      <c r="EY278" s="7"/>
      <c r="EZ278" s="7"/>
      <c r="FA278" s="7"/>
      <c r="FB278" s="7"/>
      <c r="FC278" s="7"/>
      <c r="FD278" s="7"/>
      <c r="FE278" s="7"/>
      <c r="FF278" s="7"/>
      <c r="FG278" s="7"/>
      <c r="FH278" s="7"/>
      <c r="FI278" s="7"/>
      <c r="FJ278" s="7"/>
      <c r="FK278" s="7"/>
      <c r="FL278" s="7"/>
      <c r="FM278" s="7"/>
      <c r="FN278" s="7"/>
      <c r="FO278" s="7"/>
      <c r="FP278" s="7"/>
      <c r="FQ278" s="7"/>
      <c r="FR278" s="7"/>
      <c r="FS278" s="7"/>
      <c r="FT278" s="7"/>
      <c r="FU278" s="7"/>
      <c r="FV278" s="7"/>
      <c r="FW278" s="7"/>
      <c r="FX278" s="7"/>
      <c r="FY278" s="7"/>
      <c r="FZ278" s="7"/>
      <c r="GA278" s="8"/>
      <c r="GB278" s="8"/>
      <c r="GC278" s="8"/>
      <c r="GD278" s="7"/>
      <c r="GE278" s="7"/>
      <c r="GF278" s="7"/>
      <c r="GG278" s="7"/>
      <c r="GH278" s="7"/>
      <c r="GI278" s="7"/>
      <c r="GJ278" s="7"/>
      <c r="GK278" s="7"/>
      <c r="GL278" s="7"/>
      <c r="GM278" s="7"/>
      <c r="GN278" s="7"/>
      <c r="GO278" s="7"/>
      <c r="GP278" s="7"/>
      <c r="GQ278" s="7"/>
      <c r="GR278" s="7"/>
      <c r="GS278" s="7"/>
      <c r="GT278" s="7"/>
      <c r="GU278" s="7"/>
      <c r="GV278" s="7"/>
      <c r="GW278" s="7"/>
      <c r="GX278" s="7"/>
      <c r="GY278" s="7"/>
      <c r="GZ278" s="7"/>
      <c r="HA278" s="7"/>
      <c r="HB278" s="7"/>
      <c r="HC278" s="7"/>
      <c r="HD278" s="7"/>
      <c r="HE278" s="7"/>
      <c r="HF278" s="7"/>
      <c r="HG278" s="7"/>
      <c r="HH278" s="7"/>
      <c r="HI278" s="7"/>
      <c r="HJ278" s="8"/>
      <c r="HK278" s="8"/>
      <c r="HL278" s="70"/>
      <c r="HM278" s="72" t="str">
        <f>'[1]Plan Indicativo'!BL273</f>
        <v>Secretaría de Planeación</v>
      </c>
    </row>
    <row r="279" spans="1:221" ht="45">
      <c r="A279" s="18">
        <f>'[1]Plan Indicativo'!A274</f>
        <v>266</v>
      </c>
      <c r="B279" s="4" t="str">
        <f>'[1]Plan Indicativo'!B274</f>
        <v>LE-4</v>
      </c>
      <c r="C279" s="5" t="str">
        <f>'[1]Plan Indicativo'!C274</f>
        <v>Territorio seguro que genera valor</v>
      </c>
      <c r="D279" s="5" t="str">
        <f>'[1]Plan Indicativo'!D274</f>
        <v>Gobierno territorial</v>
      </c>
      <c r="E279" s="4">
        <f>'[1]Plan Indicativo'!E274</f>
        <v>45</v>
      </c>
      <c r="F279" s="6" t="str">
        <f>'[1]Plan Indicativo'!F274</f>
        <v>Mejorar el Índice de desempeño Institucional en 95 puntos</v>
      </c>
      <c r="G279" s="6" t="str">
        <f>'[1]Plan Indicativo'!G274</f>
        <v>Mejorar el Índice de desempeño Institucional en 95 puntos</v>
      </c>
      <c r="H279" s="4" t="str">
        <f>'[1]Plan Indicativo'!H274</f>
        <v>300010001</v>
      </c>
      <c r="I279" s="6" t="str">
        <f>'[1]Plan Indicativo'!I274</f>
        <v>Indice de Desempeño institucional IDI</v>
      </c>
      <c r="J279" s="4">
        <f>'[1]Plan Indicativo'!J274</f>
        <v>93.6</v>
      </c>
      <c r="K279" s="4">
        <f>'[1]Plan Indicativo'!K274</f>
        <v>95</v>
      </c>
      <c r="L279" s="4" t="str">
        <f>'[1]Plan Indicativo'!L274</f>
        <v>4599</v>
      </c>
      <c r="M279" s="5" t="str">
        <f>'[1]Plan Indicativo'!M274</f>
        <v>Fortalecimiento a la gestión y dirección de la administración pública territorial (4599)</v>
      </c>
      <c r="N279" s="4" t="str">
        <f>'[1]Plan Indicativo'!N274</f>
        <v>4599019</v>
      </c>
      <c r="O279" s="6" t="str">
        <f>'[1]Plan Indicativo'!O274</f>
        <v>Realizar 8 documentos de planeacion para la formulacion y/o evaluacion de politicas publicas del municipio de Bucaramanga</v>
      </c>
      <c r="P279" s="4">
        <f>'[1]Plan Indicativo'!P274</f>
        <v>459901900</v>
      </c>
      <c r="Q279" s="6" t="str">
        <f>'[1]Plan Indicativo'!Q274</f>
        <v>Documentos de planeación realizados 459901900</v>
      </c>
      <c r="R279" s="4" t="str">
        <f>'[1]Plan Indicativo'!AC274</f>
        <v xml:space="preserve"> Acumulativa</v>
      </c>
      <c r="S279" s="4">
        <f>'[1]Plan Indicativo'!AD274</f>
        <v>16</v>
      </c>
      <c r="T279" s="7">
        <f>'[1]Plan Indicativo'!R274</f>
        <v>29</v>
      </c>
      <c r="U279" s="4" t="str">
        <f>'[1]Plan Indicativo'!S274</f>
        <v>Número</v>
      </c>
      <c r="V279" s="20">
        <f>'[1]Plan Indicativo'!T274</f>
        <v>8</v>
      </c>
      <c r="W279" s="116">
        <f>'[1]Plan Indicativo'!U274</f>
        <v>0</v>
      </c>
      <c r="X279" s="158">
        <f>'[1]Plan Indicativo'!V274</f>
        <v>0</v>
      </c>
      <c r="Y279" s="189">
        <f>'[1]Plan Indicativo'!W274</f>
        <v>2</v>
      </c>
      <c r="Z279" s="158">
        <f>'[1]Plan Indicativo'!X274</f>
        <v>0.25</v>
      </c>
      <c r="AA279" s="113">
        <f>'[1]Plan Indicativo'!Y274</f>
        <v>5</v>
      </c>
      <c r="AB279" s="158">
        <f>'[1]Plan Indicativo'!Z274</f>
        <v>0.625</v>
      </c>
      <c r="AC279" s="113">
        <f>'[1]Plan Indicativo'!AA274</f>
        <v>1</v>
      </c>
      <c r="AD279" s="24">
        <f>'[1]Plan Indicativo'!AB274</f>
        <v>0.125</v>
      </c>
      <c r="AE279" s="116">
        <v>0</v>
      </c>
      <c r="AF279" s="113">
        <f>'[11]Plan de acción-metas'!O21</f>
        <v>1.98</v>
      </c>
      <c r="AG279" s="113"/>
      <c r="AH279" s="259"/>
      <c r="AI279" s="11" t="str">
        <f t="shared" si="104"/>
        <v xml:space="preserve"> -</v>
      </c>
      <c r="AJ279" s="99" t="str">
        <f t="shared" si="115"/>
        <v xml:space="preserve"> -</v>
      </c>
      <c r="AK279" s="11">
        <f t="shared" si="131"/>
        <v>0.99</v>
      </c>
      <c r="AL279" s="75">
        <f t="shared" si="116"/>
        <v>0.99</v>
      </c>
      <c r="AM279" s="11">
        <f t="shared" si="132"/>
        <v>0</v>
      </c>
      <c r="AN279" s="75">
        <f t="shared" si="117"/>
        <v>0</v>
      </c>
      <c r="AO279" s="11">
        <f t="shared" si="133"/>
        <v>0</v>
      </c>
      <c r="AP279" s="75">
        <f t="shared" si="118"/>
        <v>0</v>
      </c>
      <c r="AQ279" s="12">
        <f t="shared" si="119"/>
        <v>0.2475</v>
      </c>
      <c r="AR279" s="11">
        <f>+SUM(AE279:AH279)/V279</f>
        <v>0.2475</v>
      </c>
      <c r="AS279" s="100">
        <f t="shared" si="120"/>
        <v>0.2475</v>
      </c>
      <c r="AT279" s="25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20"/>
      <c r="BH279" s="48">
        <f t="shared" si="121"/>
        <v>0</v>
      </c>
      <c r="BI279" s="23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20"/>
      <c r="BW279" s="53">
        <f t="shared" si="122"/>
        <v>0</v>
      </c>
      <c r="BX279" s="54">
        <v>0</v>
      </c>
      <c r="BY279" s="55">
        <v>0</v>
      </c>
      <c r="BZ279" s="62" t="str">
        <f t="shared" si="123"/>
        <v xml:space="preserve"> -</v>
      </c>
      <c r="CA279" s="63" t="str">
        <f t="shared" si="124"/>
        <v xml:space="preserve"> -</v>
      </c>
      <c r="CB279" s="64" t="str">
        <f t="shared" si="125"/>
        <v xml:space="preserve"> -</v>
      </c>
      <c r="CC279" s="23">
        <f>'[11]Plan de acción-metas'!R21</f>
        <v>764210312.40999997</v>
      </c>
      <c r="CD279" s="7">
        <f>'[11]Plan de acción-metas'!S21</f>
        <v>0</v>
      </c>
      <c r="CE279" s="7">
        <f>'[11]Plan de acción-metas'!T21</f>
        <v>0</v>
      </c>
      <c r="CF279" s="7">
        <f>'[11]Plan de acción-metas'!U21</f>
        <v>0</v>
      </c>
      <c r="CG279" s="7">
        <f>'[11]Plan de acción-metas'!V21</f>
        <v>0</v>
      </c>
      <c r="CH279" s="7">
        <f>'[11]Plan de acción-metas'!W21</f>
        <v>0</v>
      </c>
      <c r="CI279" s="7">
        <f>'[11]Plan de acción-metas'!X21</f>
        <v>0</v>
      </c>
      <c r="CJ279" s="7">
        <f>'[11]Plan de acción-metas'!Y21</f>
        <v>0</v>
      </c>
      <c r="CK279" s="7">
        <f>'[11]Plan de acción-metas'!Z21</f>
        <v>0</v>
      </c>
      <c r="CL279" s="7">
        <f>'[11]Plan de acción-metas'!AA21</f>
        <v>0</v>
      </c>
      <c r="CM279" s="7">
        <f>'[11]Plan de acción-metas'!AB21</f>
        <v>0</v>
      </c>
      <c r="CN279" s="7">
        <f>'[11]Plan de acción-metas'!AC21</f>
        <v>0</v>
      </c>
      <c r="CO279" s="7">
        <f>'[11]Plan de acción-metas'!AD21</f>
        <v>0</v>
      </c>
      <c r="CP279" s="20">
        <f>'[11]Plan de acción-metas'!AE21</f>
        <v>100000000</v>
      </c>
      <c r="CQ279" s="48">
        <f t="shared" si="126"/>
        <v>864210312.40999997</v>
      </c>
      <c r="CR279" s="23">
        <f>'[11]Plan de acción-metas'!AG21</f>
        <v>746609542.32000005</v>
      </c>
      <c r="CS279" s="7">
        <f>'[11]Plan de acción-metas'!AH21</f>
        <v>0</v>
      </c>
      <c r="CT279" s="7">
        <f>'[11]Plan de acción-metas'!AI21</f>
        <v>0</v>
      </c>
      <c r="CU279" s="7">
        <f>'[11]Plan de acción-metas'!AJ21</f>
        <v>0</v>
      </c>
      <c r="CV279" s="7">
        <f>'[11]Plan de acción-metas'!AK21</f>
        <v>0</v>
      </c>
      <c r="CW279" s="7">
        <f>'[11]Plan de acción-metas'!AL21</f>
        <v>0</v>
      </c>
      <c r="CX279" s="7">
        <f>'[11]Plan de acción-metas'!AM21</f>
        <v>0</v>
      </c>
      <c r="CY279" s="7">
        <f>'[11]Plan de acción-metas'!AN21</f>
        <v>0</v>
      </c>
      <c r="CZ279" s="7">
        <f>'[11]Plan de acción-metas'!AO21</f>
        <v>0</v>
      </c>
      <c r="DA279" s="7">
        <f>'[11]Plan de acción-metas'!AP21</f>
        <v>0</v>
      </c>
      <c r="DB279" s="7">
        <f>'[11]Plan de acción-metas'!AQ21</f>
        <v>0</v>
      </c>
      <c r="DC279" s="7">
        <f>'[11]Plan de acción-metas'!AR21</f>
        <v>0</v>
      </c>
      <c r="DD279" s="7">
        <f>'[11]Plan de acción-metas'!AS21</f>
        <v>0</v>
      </c>
      <c r="DE279" s="20">
        <f>'[11]Plan de acción-metas'!AT21</f>
        <v>86916666.709999993</v>
      </c>
      <c r="DF279" s="53">
        <f t="shared" si="127"/>
        <v>833526209.03000009</v>
      </c>
      <c r="DG279" s="54">
        <f>'[11]Plan de acción-metas'!AV21</f>
        <v>774500000.02999997</v>
      </c>
      <c r="DH279" s="68">
        <f>'[11]Plan de acción-metas'!AW21</f>
        <v>765516666.65999997</v>
      </c>
      <c r="DI279" s="69">
        <f t="shared" si="128"/>
        <v>0.96449463407300484</v>
      </c>
      <c r="DJ279" s="63">
        <f t="shared" si="129"/>
        <v>0.89619388811754941</v>
      </c>
      <c r="DK279" s="64">
        <f t="shared" si="130"/>
        <v>0.88579904181567137</v>
      </c>
      <c r="DL279" s="25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8"/>
      <c r="ES279" s="8"/>
      <c r="ET279" s="8"/>
      <c r="EU279" s="9"/>
      <c r="EV279" s="7"/>
      <c r="EW279" s="7"/>
      <c r="EX279" s="7"/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7"/>
      <c r="FZ279" s="7"/>
      <c r="GA279" s="8"/>
      <c r="GB279" s="8"/>
      <c r="GC279" s="8"/>
      <c r="GD279" s="7"/>
      <c r="GE279" s="7"/>
      <c r="GF279" s="7"/>
      <c r="GG279" s="7"/>
      <c r="GH279" s="7"/>
      <c r="GI279" s="7"/>
      <c r="GJ279" s="7"/>
      <c r="GK279" s="7"/>
      <c r="GL279" s="7"/>
      <c r="GM279" s="7"/>
      <c r="GN279" s="7"/>
      <c r="GO279" s="7"/>
      <c r="GP279" s="7"/>
      <c r="GQ279" s="7"/>
      <c r="GR279" s="7"/>
      <c r="GS279" s="7"/>
      <c r="GT279" s="7"/>
      <c r="GU279" s="7"/>
      <c r="GV279" s="7"/>
      <c r="GW279" s="7"/>
      <c r="GX279" s="7"/>
      <c r="GY279" s="7"/>
      <c r="GZ279" s="7"/>
      <c r="HA279" s="7"/>
      <c r="HB279" s="7"/>
      <c r="HC279" s="7"/>
      <c r="HD279" s="7"/>
      <c r="HE279" s="7"/>
      <c r="HF279" s="7"/>
      <c r="HG279" s="7"/>
      <c r="HH279" s="7"/>
      <c r="HI279" s="7"/>
      <c r="HJ279" s="8"/>
      <c r="HK279" s="8"/>
      <c r="HL279" s="70"/>
      <c r="HM279" s="72" t="str">
        <f>'[1]Plan Indicativo'!BL274</f>
        <v>Secretaría de Planeación</v>
      </c>
    </row>
    <row r="280" spans="1:221" ht="105">
      <c r="A280" s="18">
        <f>'[1]Plan Indicativo'!A275</f>
        <v>267</v>
      </c>
      <c r="B280" s="4" t="str">
        <f>'[1]Plan Indicativo'!B275</f>
        <v>LE-4</v>
      </c>
      <c r="C280" s="5" t="str">
        <f>'[1]Plan Indicativo'!C275</f>
        <v>Territorio seguro que genera valor</v>
      </c>
      <c r="D280" s="5" t="str">
        <f>'[1]Plan Indicativo'!D275</f>
        <v>Tecnologías de la información y las comunicaciones.</v>
      </c>
      <c r="E280" s="4">
        <f>'[1]Plan Indicativo'!E275</f>
        <v>23</v>
      </c>
      <c r="F280" s="6" t="str">
        <f>'[1]Plan Indicativo'!F275</f>
        <v>Mejorar el Índice de desempeño Institucional en 95 puntos</v>
      </c>
      <c r="G280" s="6" t="str">
        <f>'[1]Plan Indicativo'!G275</f>
        <v>Aumentar a 90 el Índice de Gobierno Digital</v>
      </c>
      <c r="H280" s="4" t="str">
        <f>'[1]Plan Indicativo'!H275</f>
        <v>290030001</v>
      </c>
      <c r="I280" s="6" t="str">
        <f>'[1]Plan Indicativo'!I275</f>
        <v>Indice de Gobierno Digital</v>
      </c>
      <c r="J280" s="4">
        <f>'[1]Plan Indicativo'!J275</f>
        <v>87.1</v>
      </c>
      <c r="K280" s="4">
        <f>'[1]Plan Indicativo'!K275</f>
        <v>90</v>
      </c>
      <c r="L280" s="4" t="str">
        <f>'[1]Plan Indicativo'!L275</f>
        <v>2301</v>
      </c>
      <c r="M280" s="5" t="str">
        <f>'[1]Plan Indicativo'!M275</f>
        <v xml:space="preserve"> Facilitar el acceso y uso de las Tecnologías de la Información y las Comunicaciones (TIC) en todo el territorio nacional (2301)</v>
      </c>
      <c r="N280" s="4" t="str">
        <f>'[1]Plan Indicativo'!N275</f>
        <v>2301075</v>
      </c>
      <c r="O280" s="6" t="str">
        <f>'[1]Plan Indicativo'!O275</f>
        <v>Implementar un Sistema de Informacion integrado que garantice la gobernanza de datos y disponibilidad de informacion, de manera accesible, confiable y oportuna que permita la interaccion con los ciudadanos, la gestion territorial y la toma de decisiones informada.</v>
      </c>
      <c r="P280" s="4">
        <f>'[1]Plan Indicativo'!P275</f>
        <v>230107500</v>
      </c>
      <c r="Q280" s="6" t="str">
        <f>'[1]Plan Indicativo'!Q275</f>
        <v>Sistema de Informacion Implementado. (230107500)</v>
      </c>
      <c r="R280" s="4" t="str">
        <f>'[1]Plan Indicativo'!AC275</f>
        <v>Acumulativa</v>
      </c>
      <c r="S280" s="4" t="str">
        <f>'[1]Plan Indicativo'!AD275</f>
        <v>10,11, 17</v>
      </c>
      <c r="T280" s="7">
        <f>'[1]Plan Indicativo'!R275</f>
        <v>0</v>
      </c>
      <c r="U280" s="4" t="str">
        <f>'[1]Plan Indicativo'!S275</f>
        <v>Número</v>
      </c>
      <c r="V280" s="20">
        <f>'[1]Plan Indicativo'!T275</f>
        <v>1</v>
      </c>
      <c r="W280" s="260">
        <f>'[1]Plan Indicativo'!U275</f>
        <v>0.25</v>
      </c>
      <c r="X280" s="158">
        <f>'[1]Plan Indicativo'!V275</f>
        <v>0.25</v>
      </c>
      <c r="Y280" s="189">
        <f>'[1]Plan Indicativo'!W275</f>
        <v>0.25</v>
      </c>
      <c r="Z280" s="158">
        <f>'[1]Plan Indicativo'!X275</f>
        <v>0.25</v>
      </c>
      <c r="AA280" s="113">
        <f>'[1]Plan Indicativo'!Y275</f>
        <v>0.25</v>
      </c>
      <c r="AB280" s="158">
        <f>'[1]Plan Indicativo'!Z275</f>
        <v>0.25</v>
      </c>
      <c r="AC280" s="113">
        <f>'[1]Plan Indicativo'!AA275</f>
        <v>0.25</v>
      </c>
      <c r="AD280" s="24">
        <f>'[1]Plan Indicativo'!AB275</f>
        <v>0.25</v>
      </c>
      <c r="AE280" s="260">
        <v>0.1</v>
      </c>
      <c r="AF280" s="261">
        <f>'[16]Plan de Acción-metas'!$O$29</f>
        <v>0.25</v>
      </c>
      <c r="AG280" s="261"/>
      <c r="AH280" s="262"/>
      <c r="AI280" s="11">
        <f t="shared" si="104"/>
        <v>0.4</v>
      </c>
      <c r="AJ280" s="99">
        <f t="shared" si="115"/>
        <v>0.4</v>
      </c>
      <c r="AK280" s="11">
        <f t="shared" si="131"/>
        <v>1</v>
      </c>
      <c r="AL280" s="75">
        <f t="shared" si="116"/>
        <v>1</v>
      </c>
      <c r="AM280" s="11">
        <f t="shared" si="132"/>
        <v>0</v>
      </c>
      <c r="AN280" s="75">
        <f t="shared" si="117"/>
        <v>0</v>
      </c>
      <c r="AO280" s="11">
        <f t="shared" si="133"/>
        <v>0</v>
      </c>
      <c r="AP280" s="75">
        <f t="shared" si="118"/>
        <v>0</v>
      </c>
      <c r="AQ280" s="12">
        <f t="shared" si="119"/>
        <v>0.35</v>
      </c>
      <c r="AR280" s="11">
        <f t="shared" ref="AR280:AR281" si="134">+SUM(AE280:AH280)/V280</f>
        <v>0.35</v>
      </c>
      <c r="AS280" s="100">
        <f t="shared" si="120"/>
        <v>0.35</v>
      </c>
      <c r="AT280" s="25">
        <v>4660650000</v>
      </c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20"/>
      <c r="BH280" s="48">
        <f t="shared" si="121"/>
        <v>4660650000</v>
      </c>
      <c r="BI280" s="23">
        <v>1208334557.28</v>
      </c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20"/>
      <c r="BW280" s="53">
        <f t="shared" si="122"/>
        <v>1208334557.28</v>
      </c>
      <c r="BX280" s="54">
        <v>1208334667.28</v>
      </c>
      <c r="BY280" s="55">
        <v>1208334667.28</v>
      </c>
      <c r="BZ280" s="62">
        <f t="shared" si="123"/>
        <v>0.25926309791123553</v>
      </c>
      <c r="CA280" s="63">
        <f t="shared" si="124"/>
        <v>0.25926312151309366</v>
      </c>
      <c r="CB280" s="64">
        <f t="shared" si="125"/>
        <v>0.25926312151309366</v>
      </c>
      <c r="CC280" s="23">
        <f>'[16]Plan de Acción-metas'!R29</f>
        <v>2140000000</v>
      </c>
      <c r="CD280" s="7">
        <f>'[16]Plan de Acción-metas'!S29</f>
        <v>0</v>
      </c>
      <c r="CE280" s="7">
        <f>'[16]Plan de Acción-metas'!T29</f>
        <v>0</v>
      </c>
      <c r="CF280" s="7">
        <f>'[16]Plan de Acción-metas'!U29</f>
        <v>0</v>
      </c>
      <c r="CG280" s="7">
        <f>'[16]Plan de Acción-metas'!V29</f>
        <v>0</v>
      </c>
      <c r="CH280" s="7">
        <f>'[16]Plan de Acción-metas'!W29</f>
        <v>0</v>
      </c>
      <c r="CI280" s="7">
        <f>'[16]Plan de Acción-metas'!X29</f>
        <v>0</v>
      </c>
      <c r="CJ280" s="7">
        <f>'[16]Plan de Acción-metas'!Y29</f>
        <v>0</v>
      </c>
      <c r="CK280" s="7">
        <f>'[16]Plan de Acción-metas'!Z29</f>
        <v>0</v>
      </c>
      <c r="CL280" s="7">
        <f>'[16]Plan de Acción-metas'!AA29</f>
        <v>0</v>
      </c>
      <c r="CM280" s="7">
        <f>'[16]Plan de Acción-metas'!AB29</f>
        <v>0</v>
      </c>
      <c r="CN280" s="7">
        <f>'[16]Plan de Acción-metas'!AC29</f>
        <v>0</v>
      </c>
      <c r="CO280" s="7">
        <f>'[16]Plan de Acción-metas'!AD29</f>
        <v>0</v>
      </c>
      <c r="CP280" s="20">
        <f>'[16]Plan de Acción-metas'!AE29</f>
        <v>470000000</v>
      </c>
      <c r="CQ280" s="48">
        <f t="shared" si="126"/>
        <v>2610000000</v>
      </c>
      <c r="CR280" s="23">
        <f>'[16]Plan de Acción-metas'!AG29</f>
        <v>2109545445</v>
      </c>
      <c r="CS280" s="7">
        <f>'[16]Plan de Acción-metas'!AH29</f>
        <v>0</v>
      </c>
      <c r="CT280" s="7">
        <f>'[16]Plan de Acción-metas'!AI29</f>
        <v>0</v>
      </c>
      <c r="CU280" s="7">
        <f>'[16]Plan de Acción-metas'!AJ29</f>
        <v>0</v>
      </c>
      <c r="CV280" s="7">
        <f>'[16]Plan de Acción-metas'!AK29</f>
        <v>0</v>
      </c>
      <c r="CW280" s="7">
        <f>'[16]Plan de Acción-metas'!AL29</f>
        <v>0</v>
      </c>
      <c r="CX280" s="7">
        <f>'[16]Plan de Acción-metas'!AM29</f>
        <v>0</v>
      </c>
      <c r="CY280" s="7">
        <f>'[16]Plan de Acción-metas'!AN29</f>
        <v>0</v>
      </c>
      <c r="CZ280" s="7">
        <f>'[16]Plan de Acción-metas'!AO29</f>
        <v>0</v>
      </c>
      <c r="DA280" s="7">
        <f>'[16]Plan de Acción-metas'!AP29</f>
        <v>0</v>
      </c>
      <c r="DB280" s="7">
        <f>'[16]Plan de Acción-metas'!AQ29</f>
        <v>0</v>
      </c>
      <c r="DC280" s="7">
        <f>'[16]Plan de Acción-metas'!AR29</f>
        <v>0</v>
      </c>
      <c r="DD280" s="7">
        <f>'[16]Plan de Acción-metas'!AS29</f>
        <v>0</v>
      </c>
      <c r="DE280" s="20">
        <f>'[16]Plan de Acción-metas'!AT29</f>
        <v>0</v>
      </c>
      <c r="DF280" s="53">
        <f t="shared" si="127"/>
        <v>2109545445</v>
      </c>
      <c r="DG280" s="54">
        <f>'[16]Plan de Acción-metas'!AV29</f>
        <v>1918236748</v>
      </c>
      <c r="DH280" s="68">
        <f>'[16]Plan de Acción-metas'!AW29</f>
        <v>1918236748</v>
      </c>
      <c r="DI280" s="69">
        <f t="shared" si="128"/>
        <v>0.80825495977011497</v>
      </c>
      <c r="DJ280" s="63">
        <f t="shared" si="129"/>
        <v>0.73495660842911881</v>
      </c>
      <c r="DK280" s="64">
        <f t="shared" si="130"/>
        <v>0.73495660842911881</v>
      </c>
      <c r="DL280" s="25"/>
      <c r="DM280" s="7"/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/>
      <c r="DY280" s="7"/>
      <c r="DZ280" s="7"/>
      <c r="EA280" s="7"/>
      <c r="EB280" s="7"/>
      <c r="EC280" s="7"/>
      <c r="ED280" s="7"/>
      <c r="EE280" s="7"/>
      <c r="EF280" s="7"/>
      <c r="EG280" s="7"/>
      <c r="EH280" s="7"/>
      <c r="EI280" s="7"/>
      <c r="EJ280" s="7"/>
      <c r="EK280" s="7"/>
      <c r="EL280" s="7"/>
      <c r="EM280" s="7"/>
      <c r="EN280" s="7"/>
      <c r="EO280" s="7"/>
      <c r="EP280" s="7"/>
      <c r="EQ280" s="7"/>
      <c r="ER280" s="8"/>
      <c r="ES280" s="8"/>
      <c r="ET280" s="8"/>
      <c r="EU280" s="9"/>
      <c r="EV280" s="7"/>
      <c r="EW280" s="7"/>
      <c r="EX280" s="7"/>
      <c r="EY280" s="7"/>
      <c r="EZ280" s="7"/>
      <c r="FA280" s="7"/>
      <c r="FB280" s="7"/>
      <c r="FC280" s="7"/>
      <c r="FD280" s="7"/>
      <c r="FE280" s="7"/>
      <c r="FF280" s="7"/>
      <c r="FG280" s="7"/>
      <c r="FH280" s="7"/>
      <c r="FI280" s="7"/>
      <c r="FJ280" s="7"/>
      <c r="FK280" s="7"/>
      <c r="FL280" s="7"/>
      <c r="FM280" s="7"/>
      <c r="FN280" s="7"/>
      <c r="FO280" s="7"/>
      <c r="FP280" s="7"/>
      <c r="FQ280" s="7"/>
      <c r="FR280" s="7"/>
      <c r="FS280" s="7"/>
      <c r="FT280" s="7"/>
      <c r="FU280" s="7"/>
      <c r="FV280" s="7"/>
      <c r="FW280" s="7"/>
      <c r="FX280" s="7"/>
      <c r="FY280" s="7"/>
      <c r="FZ280" s="7"/>
      <c r="GA280" s="8"/>
      <c r="GB280" s="8"/>
      <c r="GC280" s="8"/>
      <c r="GD280" s="7"/>
      <c r="GE280" s="7"/>
      <c r="GF280" s="7"/>
      <c r="GG280" s="7"/>
      <c r="GH280" s="7"/>
      <c r="GI280" s="7"/>
      <c r="GJ280" s="7"/>
      <c r="GK280" s="7"/>
      <c r="GL280" s="7"/>
      <c r="GM280" s="7"/>
      <c r="GN280" s="7"/>
      <c r="GO280" s="7"/>
      <c r="GP280" s="7"/>
      <c r="GQ280" s="7"/>
      <c r="GR280" s="7"/>
      <c r="GS280" s="7"/>
      <c r="GT280" s="7"/>
      <c r="GU280" s="7"/>
      <c r="GV280" s="7"/>
      <c r="GW280" s="7"/>
      <c r="GX280" s="7"/>
      <c r="GY280" s="7"/>
      <c r="GZ280" s="7"/>
      <c r="HA280" s="7"/>
      <c r="HB280" s="7"/>
      <c r="HC280" s="7"/>
      <c r="HD280" s="7"/>
      <c r="HE280" s="7"/>
      <c r="HF280" s="7"/>
      <c r="HG280" s="7"/>
      <c r="HH280" s="7"/>
      <c r="HI280" s="7"/>
      <c r="HJ280" s="8"/>
      <c r="HK280" s="8"/>
      <c r="HL280" s="70"/>
      <c r="HM280" s="72" t="str">
        <f>'[1]Plan Indicativo'!BL275</f>
        <v>Secretaria Administrativa OATIC</v>
      </c>
    </row>
    <row r="281" spans="1:221" ht="45">
      <c r="A281" s="18">
        <f>'[1]Plan Indicativo'!A276</f>
        <v>268</v>
      </c>
      <c r="B281" s="4" t="str">
        <f>'[1]Plan Indicativo'!B276</f>
        <v>LE-4</v>
      </c>
      <c r="C281" s="5" t="str">
        <f>'[1]Plan Indicativo'!C276</f>
        <v>Territorio seguro que genera valor</v>
      </c>
      <c r="D281" s="5" t="str">
        <f>'[1]Plan Indicativo'!D276</f>
        <v>Información estadística.</v>
      </c>
      <c r="E281" s="4" t="str">
        <f>'[1]Plan Indicativo'!E276</f>
        <v>04</v>
      </c>
      <c r="F281" s="6" t="str">
        <f>'[1]Plan Indicativo'!F276</f>
        <v>Mejorar el Índice de desempeño Institucional en 95 puntos</v>
      </c>
      <c r="G281" s="6" t="str">
        <f>'[1]Plan Indicativo'!G276</f>
        <v>Mejorar el Índice de desempeño Institucional en 95 puntos</v>
      </c>
      <c r="H281" s="4" t="str">
        <f>'[1]Plan Indicativo'!H276</f>
        <v>300010001</v>
      </c>
      <c r="I281" s="6" t="str">
        <f>'[1]Plan Indicativo'!I276</f>
        <v>Indice de Desempeño institucional IDI</v>
      </c>
      <c r="J281" s="4">
        <f>'[1]Plan Indicativo'!J276</f>
        <v>93.6</v>
      </c>
      <c r="K281" s="4">
        <f>'[1]Plan Indicativo'!K276</f>
        <v>95</v>
      </c>
      <c r="L281" s="4" t="str">
        <f>'[1]Plan Indicativo'!L276</f>
        <v>0406</v>
      </c>
      <c r="M281" s="5" t="str">
        <f>'[1]Plan Indicativo'!M276</f>
        <v>Generación de la información geográfica del territorio nacional (0406)</v>
      </c>
      <c r="N281" s="4" t="str">
        <f>'[1]Plan Indicativo'!N276</f>
        <v>0406016</v>
      </c>
      <c r="O281" s="6" t="str">
        <f>'[1]Plan Indicativo'!O276</f>
        <v>Actualizar el censo catastral con enfoque multipropósito.</v>
      </c>
      <c r="P281" s="4">
        <f>'[1]Plan Indicativo'!P276</f>
        <v>40601600</v>
      </c>
      <c r="Q281" s="6" t="str">
        <f>'[1]Plan Indicativo'!Q276</f>
        <v>Área geográfica actualizada catastralmente con enfoque multipropósito (040601600)</v>
      </c>
      <c r="R281" s="4" t="str">
        <f>'[1]Plan Indicativo'!AC276</f>
        <v>Acumulativa</v>
      </c>
      <c r="S281" s="4">
        <f>'[1]Plan Indicativo'!AD276</f>
        <v>16</v>
      </c>
      <c r="T281" s="7" t="str">
        <f>'[1]Plan Indicativo'!R276</f>
        <v>3.200Ha</v>
      </c>
      <c r="U281" s="4" t="str">
        <f>'[1]Plan Indicativo'!S276</f>
        <v xml:space="preserve">Hectáreas </v>
      </c>
      <c r="V281" s="20">
        <f>'[1]Plan Indicativo'!T276</f>
        <v>3800</v>
      </c>
      <c r="W281" s="116">
        <f>'[1]Plan Indicativo'!U276</f>
        <v>0</v>
      </c>
      <c r="X281" s="158">
        <f>'[1]Plan Indicativo'!V276</f>
        <v>0</v>
      </c>
      <c r="Y281" s="189">
        <f>'[1]Plan Indicativo'!W276</f>
        <v>1200</v>
      </c>
      <c r="Z281" s="158">
        <f>'[1]Plan Indicativo'!X276</f>
        <v>0.31578947368421051</v>
      </c>
      <c r="AA281" s="113">
        <f>'[1]Plan Indicativo'!Y276</f>
        <v>1300</v>
      </c>
      <c r="AB281" s="158">
        <f>'[1]Plan Indicativo'!Z276</f>
        <v>0.34210526315789475</v>
      </c>
      <c r="AC281" s="113">
        <f>'[1]Plan Indicativo'!AA276</f>
        <v>1300</v>
      </c>
      <c r="AD281" s="24">
        <f>'[1]Plan Indicativo'!AB276</f>
        <v>0.34210526315789475</v>
      </c>
      <c r="AE281" s="116">
        <v>0</v>
      </c>
      <c r="AF281" s="186">
        <f>'[14]Plan de Acción-metas'!$O$21</f>
        <v>1200</v>
      </c>
      <c r="AG281" s="113"/>
      <c r="AH281" s="259"/>
      <c r="AI281" s="11" t="str">
        <f t="shared" si="104"/>
        <v xml:space="preserve"> -</v>
      </c>
      <c r="AJ281" s="99" t="str">
        <f t="shared" si="115"/>
        <v xml:space="preserve"> -</v>
      </c>
      <c r="AK281" s="11">
        <f t="shared" si="131"/>
        <v>1</v>
      </c>
      <c r="AL281" s="75">
        <f t="shared" si="116"/>
        <v>1</v>
      </c>
      <c r="AM281" s="11">
        <f t="shared" si="132"/>
        <v>0</v>
      </c>
      <c r="AN281" s="75">
        <f t="shared" si="117"/>
        <v>0</v>
      </c>
      <c r="AO281" s="11">
        <f t="shared" si="133"/>
        <v>0</v>
      </c>
      <c r="AP281" s="75">
        <f t="shared" si="118"/>
        <v>0</v>
      </c>
      <c r="AQ281" s="12">
        <f t="shared" si="119"/>
        <v>0.31578947368421051</v>
      </c>
      <c r="AR281" s="11">
        <f t="shared" si="134"/>
        <v>0.31578947368421051</v>
      </c>
      <c r="AS281" s="100">
        <f t="shared" si="120"/>
        <v>0.31578947368421051</v>
      </c>
      <c r="AT281" s="25">
        <v>5251152570</v>
      </c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20"/>
      <c r="BH281" s="48">
        <f t="shared" si="121"/>
        <v>5251152570</v>
      </c>
      <c r="BI281" s="23">
        <v>2603787083</v>
      </c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20"/>
      <c r="BW281" s="53">
        <f t="shared" si="122"/>
        <v>2603787083</v>
      </c>
      <c r="BX281" s="54">
        <v>2603787083</v>
      </c>
      <c r="BY281" s="55">
        <v>2603787083</v>
      </c>
      <c r="BZ281" s="62">
        <f t="shared" si="123"/>
        <v>0.49585058675985111</v>
      </c>
      <c r="CA281" s="63">
        <f t="shared" si="124"/>
        <v>0.49585058675985111</v>
      </c>
      <c r="CB281" s="64">
        <f t="shared" si="125"/>
        <v>0.49585058675985111</v>
      </c>
      <c r="CC281" s="23">
        <f>'[14]Plan de Acción-metas'!R21</f>
        <v>0</v>
      </c>
      <c r="CD281" s="7">
        <f>'[14]Plan de Acción-metas'!S21</f>
        <v>0</v>
      </c>
      <c r="CE281" s="7">
        <f>'[14]Plan de Acción-metas'!T21</f>
        <v>0</v>
      </c>
      <c r="CF281" s="7">
        <f>'[14]Plan de Acción-metas'!U21</f>
        <v>0</v>
      </c>
      <c r="CG281" s="7">
        <f>'[14]Plan de Acción-metas'!V21</f>
        <v>0</v>
      </c>
      <c r="CH281" s="7">
        <f>'[14]Plan de Acción-metas'!W21</f>
        <v>0</v>
      </c>
      <c r="CI281" s="7">
        <f>'[14]Plan de Acción-metas'!X21</f>
        <v>0</v>
      </c>
      <c r="CJ281" s="7">
        <f>'[14]Plan de Acción-metas'!Y21</f>
        <v>0</v>
      </c>
      <c r="CK281" s="7">
        <f>'[14]Plan de Acción-metas'!Z21</f>
        <v>0</v>
      </c>
      <c r="CL281" s="7">
        <f>'[14]Plan de Acción-metas'!AA21</f>
        <v>0</v>
      </c>
      <c r="CM281" s="7">
        <f>'[14]Plan de Acción-metas'!AB21</f>
        <v>0</v>
      </c>
      <c r="CN281" s="7">
        <f>'[14]Plan de Acción-metas'!AC21</f>
        <v>0</v>
      </c>
      <c r="CO281" s="7">
        <f>'[14]Plan de Acción-metas'!AD21</f>
        <v>6010866842</v>
      </c>
      <c r="CP281" s="20">
        <f>'[14]Plan de Acción-metas'!AE21</f>
        <v>2947103102.4499998</v>
      </c>
      <c r="CQ281" s="48">
        <f t="shared" si="126"/>
        <v>8957969944.4500008</v>
      </c>
      <c r="CR281" s="23">
        <f>'[14]Plan de Acción-metas'!AG21</f>
        <v>0</v>
      </c>
      <c r="CS281" s="7">
        <f>'[14]Plan de Acción-metas'!AH21</f>
        <v>0</v>
      </c>
      <c r="CT281" s="7">
        <f>'[14]Plan de Acción-metas'!AI21</f>
        <v>0</v>
      </c>
      <c r="CU281" s="7">
        <f>'[14]Plan de Acción-metas'!AJ21</f>
        <v>0</v>
      </c>
      <c r="CV281" s="7">
        <f>'[14]Plan de Acción-metas'!AK21</f>
        <v>0</v>
      </c>
      <c r="CW281" s="7">
        <f>'[14]Plan de Acción-metas'!AL21</f>
        <v>0</v>
      </c>
      <c r="CX281" s="7">
        <f>'[14]Plan de Acción-metas'!AM21</f>
        <v>0</v>
      </c>
      <c r="CY281" s="7">
        <f>'[14]Plan de Acción-metas'!AN21</f>
        <v>0</v>
      </c>
      <c r="CZ281" s="7">
        <f>'[14]Plan de Acción-metas'!AO21</f>
        <v>0</v>
      </c>
      <c r="DA281" s="7">
        <f>'[14]Plan de Acción-metas'!AP21</f>
        <v>0</v>
      </c>
      <c r="DB281" s="7">
        <f>'[14]Plan de Acción-metas'!AQ21</f>
        <v>0</v>
      </c>
      <c r="DC281" s="7">
        <f>'[14]Plan de Acción-metas'!AR21</f>
        <v>0</v>
      </c>
      <c r="DD281" s="7">
        <f>'[14]Plan de Acción-metas'!AS21</f>
        <v>5870866842</v>
      </c>
      <c r="DE281" s="20">
        <f>'[14]Plan de Acción-metas'!AT21</f>
        <v>2947103102.4499998</v>
      </c>
      <c r="DF281" s="53">
        <f t="shared" si="127"/>
        <v>8817969944.4500008</v>
      </c>
      <c r="DG281" s="54">
        <f>'[14]Plan de Acción-metas'!AV21</f>
        <v>8817969944.4500008</v>
      </c>
      <c r="DH281" s="68">
        <f>'[14]Plan de Acción-metas'!AW21</f>
        <v>8817969944.4500008</v>
      </c>
      <c r="DI281" s="69">
        <f t="shared" si="128"/>
        <v>0.98437145906180024</v>
      </c>
      <c r="DJ281" s="63">
        <f t="shared" si="129"/>
        <v>0.98437145906180024</v>
      </c>
      <c r="DK281" s="64">
        <f t="shared" si="130"/>
        <v>0.98437145906180024</v>
      </c>
      <c r="DL281" s="25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8"/>
      <c r="ES281" s="8"/>
      <c r="ET281" s="8"/>
      <c r="EU281" s="9"/>
      <c r="EV281" s="7"/>
      <c r="EW281" s="7"/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7"/>
      <c r="FZ281" s="7"/>
      <c r="GA281" s="8"/>
      <c r="GB281" s="8"/>
      <c r="GC281" s="8"/>
      <c r="GD281" s="7"/>
      <c r="GE281" s="7"/>
      <c r="GF281" s="7"/>
      <c r="GG281" s="7"/>
      <c r="GH281" s="7"/>
      <c r="GI281" s="7"/>
      <c r="GJ281" s="7"/>
      <c r="GK281" s="7"/>
      <c r="GL281" s="7"/>
      <c r="GM281" s="7"/>
      <c r="GN281" s="7"/>
      <c r="GO281" s="7"/>
      <c r="GP281" s="7"/>
      <c r="GQ281" s="7"/>
      <c r="GR281" s="7"/>
      <c r="GS281" s="7"/>
      <c r="GT281" s="7"/>
      <c r="GU281" s="7"/>
      <c r="GV281" s="7"/>
      <c r="GW281" s="7"/>
      <c r="GX281" s="7"/>
      <c r="GY281" s="7"/>
      <c r="GZ281" s="7"/>
      <c r="HA281" s="7"/>
      <c r="HB281" s="7"/>
      <c r="HC281" s="7"/>
      <c r="HD281" s="7"/>
      <c r="HE281" s="7"/>
      <c r="HF281" s="7"/>
      <c r="HG281" s="7"/>
      <c r="HH281" s="7"/>
      <c r="HI281" s="7"/>
      <c r="HJ281" s="8"/>
      <c r="HK281" s="8"/>
      <c r="HL281" s="70"/>
      <c r="HM281" s="72" t="str">
        <f>'[1]Plan Indicativo'!BL276</f>
        <v>Secretaría de Hacienda</v>
      </c>
    </row>
    <row r="282" spans="1:221" ht="75">
      <c r="A282" s="18">
        <f>'[1]Plan Indicativo'!A277</f>
        <v>269</v>
      </c>
      <c r="B282" s="4" t="str">
        <f>'[1]Plan Indicativo'!B277</f>
        <v>LE-1</v>
      </c>
      <c r="C282" s="5" t="str">
        <f>'[1]Plan Indicativo'!C277</f>
        <v>Territorio seguro que integra</v>
      </c>
      <c r="D282" s="5" t="str">
        <f>'[1]Plan Indicativo'!D277</f>
        <v>Cultura.</v>
      </c>
      <c r="E282" s="4">
        <f>'[1]Plan Indicativo'!E277</f>
        <v>33</v>
      </c>
      <c r="F282" s="6" t="str">
        <f>'[1]Plan Indicativo'!F277</f>
        <v>Disminuir la Pobreza multidimensional 10,2%</v>
      </c>
      <c r="G282" s="6" t="str">
        <f>'[1]Plan Indicativo'!G277</f>
        <v>Incrementar a 0.6 la tasa de cobertura municipal con beneficiarios de convocatorias públicas y servicios de las culturas, las artes y los saberes</v>
      </c>
      <c r="H282" s="4" t="str">
        <f>'[1]Plan Indicativo'!H277</f>
        <v>270030002</v>
      </c>
      <c r="I282" s="6" t="str">
        <f>'[1]Plan Indicativo'!I277</f>
        <v>Tasa de cobertura municipal con beneficiarios de convocatorias públicas</v>
      </c>
      <c r="J282" s="4" t="str">
        <f>'[1]Plan Indicativo'!J277</f>
        <v>0.49%</v>
      </c>
      <c r="K282" s="4" t="str">
        <f>'[1]Plan Indicativo'!K277</f>
        <v>0.6%</v>
      </c>
      <c r="L282" s="4" t="str">
        <f>'[1]Plan Indicativo'!L277</f>
        <v>3301</v>
      </c>
      <c r="M282" s="5" t="str">
        <f>'[1]Plan Indicativo'!M277</f>
        <v>Promoción y acceso efectivo a procesos culturales y artísticos. (3301)</v>
      </c>
      <c r="N282" s="4" t="str">
        <f>'[1]Plan Indicativo'!N277</f>
        <v>3301099</v>
      </c>
      <c r="O282" s="6" t="str">
        <f>'[1]Plan Indicativo'!O277</f>
        <v xml:space="preserve">Brindar 3 servicios de acceso y aprovechamiento de información a los procesos culturales y artísticos a través de herramientas tecnológicas y de comunicación </v>
      </c>
      <c r="P282" s="4">
        <f>'[1]Plan Indicativo'!P277</f>
        <v>330109900</v>
      </c>
      <c r="Q282" s="6" t="str">
        <f>'[1]Plan Indicativo'!Q277</f>
        <v>Servicio de información para el sector artístico y cultural (330109900)</v>
      </c>
      <c r="R282" s="4" t="str">
        <f>'[1]Plan Indicativo'!AC277</f>
        <v>No Acumulativa</v>
      </c>
      <c r="S282" s="4">
        <f>'[1]Plan Indicativo'!AD277</f>
        <v>4.0999999999999996</v>
      </c>
      <c r="T282" s="7">
        <f>'[1]Plan Indicativo'!R277</f>
        <v>2</v>
      </c>
      <c r="U282" s="4" t="str">
        <f>'[1]Plan Indicativo'!S277</f>
        <v>Número</v>
      </c>
      <c r="V282" s="20">
        <f>'[1]Plan Indicativo'!T277</f>
        <v>3</v>
      </c>
      <c r="W282" s="116">
        <f>'[1]Plan Indicativo'!U277</f>
        <v>3</v>
      </c>
      <c r="X282" s="158">
        <f>'[1]Plan Indicativo'!V277</f>
        <v>0.25</v>
      </c>
      <c r="Y282" s="189">
        <f>'[1]Plan Indicativo'!W277</f>
        <v>3</v>
      </c>
      <c r="Z282" s="158">
        <f>'[1]Plan Indicativo'!X277</f>
        <v>0.25</v>
      </c>
      <c r="AA282" s="113">
        <f>'[1]Plan Indicativo'!Y277</f>
        <v>3</v>
      </c>
      <c r="AB282" s="158">
        <f>'[1]Plan Indicativo'!Z277</f>
        <v>0.25</v>
      </c>
      <c r="AC282" s="113">
        <f>'[1]Plan Indicativo'!AA277</f>
        <v>3</v>
      </c>
      <c r="AD282" s="24">
        <f>'[1]Plan Indicativo'!AB277</f>
        <v>0.25</v>
      </c>
      <c r="AE282" s="116">
        <v>3</v>
      </c>
      <c r="AF282" s="113">
        <f>'[8]Plan de Acción-metas'!$O$25</f>
        <v>3</v>
      </c>
      <c r="AG282" s="113"/>
      <c r="AH282" s="259"/>
      <c r="AI282" s="11">
        <f t="shared" si="104"/>
        <v>1</v>
      </c>
      <c r="AJ282" s="99">
        <f t="shared" si="115"/>
        <v>1</v>
      </c>
      <c r="AK282" s="11">
        <f t="shared" si="131"/>
        <v>1</v>
      </c>
      <c r="AL282" s="75">
        <f t="shared" si="116"/>
        <v>1</v>
      </c>
      <c r="AM282" s="11">
        <f t="shared" si="132"/>
        <v>0</v>
      </c>
      <c r="AN282" s="75">
        <f t="shared" si="117"/>
        <v>0</v>
      </c>
      <c r="AO282" s="11">
        <f t="shared" si="133"/>
        <v>0</v>
      </c>
      <c r="AP282" s="75">
        <f t="shared" si="118"/>
        <v>0</v>
      </c>
      <c r="AQ282" s="12">
        <f t="shared" si="119"/>
        <v>0.5</v>
      </c>
      <c r="AR282" s="11">
        <f>+AVERAGE(AJ282,AL282,AN282,AP282)</f>
        <v>0.5</v>
      </c>
      <c r="AS282" s="100">
        <f t="shared" si="120"/>
        <v>0.5</v>
      </c>
      <c r="AT282" s="25">
        <v>764943497</v>
      </c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20"/>
      <c r="BH282" s="48">
        <f t="shared" si="121"/>
        <v>764943497</v>
      </c>
      <c r="BI282" s="23">
        <v>679912927</v>
      </c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20"/>
      <c r="BW282" s="53">
        <f t="shared" si="122"/>
        <v>679912927</v>
      </c>
      <c r="BX282" s="54">
        <v>679912927</v>
      </c>
      <c r="BY282" s="55">
        <v>652455956</v>
      </c>
      <c r="BZ282" s="62">
        <f t="shared" si="123"/>
        <v>0.88884071786546603</v>
      </c>
      <c r="CA282" s="63">
        <f t="shared" si="124"/>
        <v>0.88884071786546603</v>
      </c>
      <c r="CB282" s="64">
        <f t="shared" si="125"/>
        <v>0.85294660136185196</v>
      </c>
      <c r="CC282" s="23">
        <f>'[8]Plan de Acción-metas'!R25</f>
        <v>1000000000</v>
      </c>
      <c r="CD282" s="7">
        <f>'[8]Plan de Acción-metas'!S25</f>
        <v>0</v>
      </c>
      <c r="CE282" s="7">
        <f>'[8]Plan de Acción-metas'!T25</f>
        <v>0</v>
      </c>
      <c r="CF282" s="7">
        <f>'[8]Plan de Acción-metas'!U25</f>
        <v>0</v>
      </c>
      <c r="CG282" s="7">
        <f>'[8]Plan de Acción-metas'!V25</f>
        <v>0</v>
      </c>
      <c r="CH282" s="7">
        <f>'[8]Plan de Acción-metas'!W25</f>
        <v>0</v>
      </c>
      <c r="CI282" s="7">
        <f>'[8]Plan de Acción-metas'!X25</f>
        <v>0</v>
      </c>
      <c r="CJ282" s="7">
        <f>'[8]Plan de Acción-metas'!Y25</f>
        <v>0</v>
      </c>
      <c r="CK282" s="7">
        <f>'[8]Plan de Acción-metas'!Z25</f>
        <v>0</v>
      </c>
      <c r="CL282" s="7">
        <f>'[8]Plan de Acción-metas'!AA25</f>
        <v>0</v>
      </c>
      <c r="CM282" s="7">
        <f>'[8]Plan de Acción-metas'!AB25</f>
        <v>0</v>
      </c>
      <c r="CN282" s="7">
        <f>'[8]Plan de Acción-metas'!AC25</f>
        <v>0</v>
      </c>
      <c r="CO282" s="7">
        <f>'[8]Plan de Acción-metas'!AD25</f>
        <v>0</v>
      </c>
      <c r="CP282" s="20">
        <f>'[8]Plan de Acción-metas'!AE25</f>
        <v>743026180.66999996</v>
      </c>
      <c r="CQ282" s="48">
        <f t="shared" si="126"/>
        <v>1743026180.6700001</v>
      </c>
      <c r="CR282" s="23">
        <f>'[8]Plan de Acción-metas'!AG25</f>
        <v>1694195293</v>
      </c>
      <c r="CS282" s="7">
        <f>'[8]Plan de Acción-metas'!AH25</f>
        <v>0</v>
      </c>
      <c r="CT282" s="7">
        <f>'[8]Plan de Acción-metas'!AI25</f>
        <v>0</v>
      </c>
      <c r="CU282" s="7">
        <f>'[8]Plan de Acción-metas'!AJ25</f>
        <v>0</v>
      </c>
      <c r="CV282" s="7">
        <f>'[8]Plan de Acción-metas'!AK25</f>
        <v>0</v>
      </c>
      <c r="CW282" s="7">
        <f>'[8]Plan de Acción-metas'!AL25</f>
        <v>0</v>
      </c>
      <c r="CX282" s="7">
        <f>'[8]Plan de Acción-metas'!AM25</f>
        <v>0</v>
      </c>
      <c r="CY282" s="7">
        <f>'[8]Plan de Acción-metas'!AN25</f>
        <v>0</v>
      </c>
      <c r="CZ282" s="7">
        <f>'[8]Plan de Acción-metas'!AO25</f>
        <v>0</v>
      </c>
      <c r="DA282" s="7">
        <f>'[8]Plan de Acción-metas'!AP25</f>
        <v>0</v>
      </c>
      <c r="DB282" s="7">
        <f>'[8]Plan de Acción-metas'!AQ25</f>
        <v>0</v>
      </c>
      <c r="DC282" s="7">
        <f>'[8]Plan de Acción-metas'!AR25</f>
        <v>0</v>
      </c>
      <c r="DD282" s="7">
        <f>'[8]Plan de Acción-metas'!AS25</f>
        <v>0</v>
      </c>
      <c r="DE282" s="20">
        <f>'[8]Plan de Acción-metas'!AT25</f>
        <v>0</v>
      </c>
      <c r="DF282" s="53">
        <f t="shared" si="127"/>
        <v>1694195293</v>
      </c>
      <c r="DG282" s="54">
        <f>'[8]Plan de Acción-metas'!AV25</f>
        <v>1694195293</v>
      </c>
      <c r="DH282" s="68">
        <f>'[8]Plan de Acción-metas'!AW25</f>
        <v>1442524446</v>
      </c>
      <c r="DI282" s="69">
        <f t="shared" si="128"/>
        <v>0.97198499471119248</v>
      </c>
      <c r="DJ282" s="63">
        <f t="shared" si="129"/>
        <v>0.97198499471119248</v>
      </c>
      <c r="DK282" s="64">
        <f t="shared" si="130"/>
        <v>0.82759769302232133</v>
      </c>
      <c r="DL282" s="25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/>
      <c r="EA282" s="7"/>
      <c r="EB282" s="7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7"/>
      <c r="EO282" s="7"/>
      <c r="EP282" s="7"/>
      <c r="EQ282" s="7"/>
      <c r="ER282" s="8"/>
      <c r="ES282" s="8"/>
      <c r="ET282" s="8"/>
      <c r="EU282" s="9"/>
      <c r="EV282" s="7"/>
      <c r="EW282" s="7"/>
      <c r="EX282" s="7"/>
      <c r="EY282" s="7"/>
      <c r="EZ282" s="7"/>
      <c r="FA282" s="7"/>
      <c r="FB282" s="7"/>
      <c r="FC282" s="7"/>
      <c r="FD282" s="7"/>
      <c r="FE282" s="7"/>
      <c r="FF282" s="7"/>
      <c r="FG282" s="7"/>
      <c r="FH282" s="7"/>
      <c r="FI282" s="7"/>
      <c r="FJ282" s="7"/>
      <c r="FK282" s="7"/>
      <c r="FL282" s="7"/>
      <c r="FM282" s="7"/>
      <c r="FN282" s="7"/>
      <c r="FO282" s="7"/>
      <c r="FP282" s="7"/>
      <c r="FQ282" s="7"/>
      <c r="FR282" s="7"/>
      <c r="FS282" s="7"/>
      <c r="FT282" s="7"/>
      <c r="FU282" s="7"/>
      <c r="FV282" s="7"/>
      <c r="FW282" s="7"/>
      <c r="FX282" s="7"/>
      <c r="FY282" s="7"/>
      <c r="FZ282" s="7"/>
      <c r="GA282" s="8"/>
      <c r="GB282" s="8"/>
      <c r="GC282" s="8"/>
      <c r="GD282" s="7"/>
      <c r="GE282" s="7"/>
      <c r="GF282" s="7"/>
      <c r="GG282" s="7"/>
      <c r="GH282" s="7"/>
      <c r="GI282" s="7"/>
      <c r="GJ282" s="7"/>
      <c r="GK282" s="7"/>
      <c r="GL282" s="7"/>
      <c r="GM282" s="7"/>
      <c r="GN282" s="7"/>
      <c r="GO282" s="7"/>
      <c r="GP282" s="7"/>
      <c r="GQ282" s="7"/>
      <c r="GR282" s="7"/>
      <c r="GS282" s="7"/>
      <c r="GT282" s="7"/>
      <c r="GU282" s="7"/>
      <c r="GV282" s="7"/>
      <c r="GW282" s="7"/>
      <c r="GX282" s="7"/>
      <c r="GY282" s="7"/>
      <c r="GZ282" s="7"/>
      <c r="HA282" s="7"/>
      <c r="HB282" s="7"/>
      <c r="HC282" s="7"/>
      <c r="HD282" s="7"/>
      <c r="HE282" s="7"/>
      <c r="HF282" s="7"/>
      <c r="HG282" s="7"/>
      <c r="HH282" s="7"/>
      <c r="HI282" s="7"/>
      <c r="HJ282" s="8"/>
      <c r="HK282" s="8"/>
      <c r="HL282" s="70"/>
      <c r="HM282" s="72" t="str">
        <f>'[1]Plan Indicativo'!BL277</f>
        <v>IMCT</v>
      </c>
    </row>
    <row r="283" spans="1:221" ht="75">
      <c r="A283" s="18">
        <f>'[1]Plan Indicativo'!A278</f>
        <v>270</v>
      </c>
      <c r="B283" s="4" t="str">
        <f>'[1]Plan Indicativo'!B278</f>
        <v>LE-1</v>
      </c>
      <c r="C283" s="5" t="str">
        <f>'[1]Plan Indicativo'!C278</f>
        <v>Territorio seguro que integra</v>
      </c>
      <c r="D283" s="5" t="str">
        <f>'[1]Plan Indicativo'!D278</f>
        <v>Inclusión social y reconciliación</v>
      </c>
      <c r="E283" s="4">
        <f>'[1]Plan Indicativo'!E278</f>
        <v>41</v>
      </c>
      <c r="F283" s="6" t="str">
        <f>'[1]Plan Indicativo'!F278</f>
        <v>Disminuir la Pobreza multidimensional 10,2%</v>
      </c>
      <c r="G283" s="6" t="str">
        <f>'[1]Plan Indicativo'!G278</f>
        <v>Disminuir la pobreza multidimensional al 10,2%</v>
      </c>
      <c r="H283" s="4" t="str">
        <f>'[1]Plan Indicativo'!H278</f>
        <v>140010004</v>
      </c>
      <c r="I283" s="6" t="str">
        <f>'[1]Plan Indicativo'!I278</f>
        <v>Índice de pobreza multidimensional - IPM</v>
      </c>
      <c r="J283" s="4">
        <f>'[1]Plan Indicativo'!J278</f>
        <v>14.2</v>
      </c>
      <c r="K283" s="4">
        <f>'[1]Plan Indicativo'!K278</f>
        <v>10.199999999999999</v>
      </c>
      <c r="L283" s="4" t="str">
        <f>'[1]Plan Indicativo'!L278</f>
        <v>4103</v>
      </c>
      <c r="M283" s="5" t="str">
        <f>'[1]Plan Indicativo'!M278</f>
        <v>Inclusión social y productiva para la población en situación de vulnerabilidad (4103)</v>
      </c>
      <c r="N283" s="4" t="str">
        <f>'[1]Plan Indicativo'!N278</f>
        <v>4103017</v>
      </c>
      <c r="O283" s="6" t="str">
        <f>'[1]Plan Indicativo'!O278</f>
        <v>Beneficiar mensualmente a 3.000 personas con raciones de alimentos para comunidades vulnerables (adultos mayores, personas en condición de discapacidad, niños, niñas y adolescentes)</v>
      </c>
      <c r="P283" s="4">
        <f>'[1]Plan Indicativo'!P278</f>
        <v>410301700</v>
      </c>
      <c r="Q283" s="6" t="str">
        <f>'[1]Plan Indicativo'!Q278</f>
        <v>Personas beneficiadas con raciones de alimentos (410301700)</v>
      </c>
      <c r="R283" s="4" t="str">
        <f>'[1]Plan Indicativo'!AC278</f>
        <v>No Acumulativa</v>
      </c>
      <c r="S283" s="4">
        <f>'[1]Plan Indicativo'!AD278</f>
        <v>10</v>
      </c>
      <c r="T283" s="7">
        <f>'[1]Plan Indicativo'!R278</f>
        <v>0</v>
      </c>
      <c r="U283" s="4" t="str">
        <f>'[1]Plan Indicativo'!S278</f>
        <v>Número</v>
      </c>
      <c r="V283" s="20">
        <f>'[1]Plan Indicativo'!T278</f>
        <v>3000</v>
      </c>
      <c r="W283" s="116">
        <f>'[1]Plan Indicativo'!U278</f>
        <v>3000</v>
      </c>
      <c r="X283" s="158">
        <f>'[1]Plan Indicativo'!V278</f>
        <v>0.25</v>
      </c>
      <c r="Y283" s="189">
        <f>'[1]Plan Indicativo'!W278</f>
        <v>3000</v>
      </c>
      <c r="Z283" s="158">
        <f>'[1]Plan Indicativo'!X278</f>
        <v>0.25</v>
      </c>
      <c r="AA283" s="113">
        <f>'[1]Plan Indicativo'!Y278</f>
        <v>3000</v>
      </c>
      <c r="AB283" s="158">
        <f>'[1]Plan Indicativo'!Z278</f>
        <v>0.25</v>
      </c>
      <c r="AC283" s="113">
        <f>'[1]Plan Indicativo'!AA278</f>
        <v>3000</v>
      </c>
      <c r="AD283" s="24">
        <f>'[1]Plan Indicativo'!AB278</f>
        <v>0.25</v>
      </c>
      <c r="AE283" s="116">
        <v>4026</v>
      </c>
      <c r="AF283" s="113">
        <f>'[2]Plan de Acción-metas'!O50</f>
        <v>3717</v>
      </c>
      <c r="AG283" s="113"/>
      <c r="AH283" s="259"/>
      <c r="AI283" s="11">
        <f t="shared" si="104"/>
        <v>1.3420000000000001</v>
      </c>
      <c r="AJ283" s="99">
        <f t="shared" si="115"/>
        <v>1</v>
      </c>
      <c r="AK283" s="11">
        <f t="shared" si="131"/>
        <v>1.2390000000000001</v>
      </c>
      <c r="AL283" s="75">
        <f t="shared" si="116"/>
        <v>1</v>
      </c>
      <c r="AM283" s="11">
        <f t="shared" si="132"/>
        <v>0</v>
      </c>
      <c r="AN283" s="75">
        <f t="shared" si="117"/>
        <v>0</v>
      </c>
      <c r="AO283" s="11">
        <f t="shared" si="133"/>
        <v>0</v>
      </c>
      <c r="AP283" s="75">
        <f t="shared" si="118"/>
        <v>0</v>
      </c>
      <c r="AQ283" s="12">
        <f t="shared" si="119"/>
        <v>0.5</v>
      </c>
      <c r="AR283" s="11">
        <f>+AVERAGE(AJ283,AL283,AN283,AP283)</f>
        <v>0.5</v>
      </c>
      <c r="AS283" s="100">
        <f t="shared" si="120"/>
        <v>0.5</v>
      </c>
      <c r="AT283" s="25">
        <v>1321897577</v>
      </c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>
        <v>1987568251</v>
      </c>
      <c r="BG283" s="20"/>
      <c r="BH283" s="48">
        <f t="shared" si="121"/>
        <v>3309465828</v>
      </c>
      <c r="BI283" s="23">
        <v>1321855226</v>
      </c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>
        <v>1815323867</v>
      </c>
      <c r="BV283" s="20"/>
      <c r="BW283" s="53">
        <f t="shared" si="122"/>
        <v>3137179093</v>
      </c>
      <c r="BX283" s="54">
        <v>3137179093</v>
      </c>
      <c r="BY283" s="55">
        <v>3137179093</v>
      </c>
      <c r="BZ283" s="62">
        <f t="shared" si="123"/>
        <v>0.94794122557714466</v>
      </c>
      <c r="CA283" s="63">
        <f t="shared" si="124"/>
        <v>0.94794122557714466</v>
      </c>
      <c r="CB283" s="64">
        <f t="shared" si="125"/>
        <v>0.94794122557714466</v>
      </c>
      <c r="CC283" s="23">
        <f>'[2]Plan de Acción-metas'!R50</f>
        <v>660954693</v>
      </c>
      <c r="CD283" s="7">
        <f>'[2]Plan de Acción-metas'!S50</f>
        <v>0</v>
      </c>
      <c r="CE283" s="7">
        <f>'[2]Plan de Acción-metas'!T50</f>
        <v>0</v>
      </c>
      <c r="CF283" s="7">
        <f>'[2]Plan de Acción-metas'!U50</f>
        <v>0</v>
      </c>
      <c r="CG283" s="7">
        <f>'[2]Plan de Acción-metas'!V50</f>
        <v>0</v>
      </c>
      <c r="CH283" s="7">
        <f>'[2]Plan de Acción-metas'!W50</f>
        <v>0</v>
      </c>
      <c r="CI283" s="7">
        <f>'[2]Plan de Acción-metas'!X50</f>
        <v>0</v>
      </c>
      <c r="CJ283" s="7">
        <f>'[2]Plan de Acción-metas'!Y50</f>
        <v>0</v>
      </c>
      <c r="CK283" s="7">
        <f>'[2]Plan de Acción-metas'!Z50</f>
        <v>0</v>
      </c>
      <c r="CL283" s="7">
        <f>'[2]Plan de Acción-metas'!AA50</f>
        <v>0</v>
      </c>
      <c r="CM283" s="7">
        <f>'[2]Plan de Acción-metas'!AB50</f>
        <v>0</v>
      </c>
      <c r="CN283" s="7">
        <f>'[2]Plan de Acción-metas'!AC50</f>
        <v>0</v>
      </c>
      <c r="CO283" s="7">
        <f>'[2]Plan de Acción-metas'!AD50</f>
        <v>1184725867</v>
      </c>
      <c r="CP283" s="20">
        <f>'[2]Plan de Acción-metas'!AE50</f>
        <v>3796316040</v>
      </c>
      <c r="CQ283" s="48">
        <f t="shared" si="126"/>
        <v>5641996600</v>
      </c>
      <c r="CR283" s="23">
        <f>'[2]Plan de Acción-metas'!AG50</f>
        <v>660665451.80999994</v>
      </c>
      <c r="CS283" s="7">
        <f>'[2]Plan de Acción-metas'!AH50</f>
        <v>0</v>
      </c>
      <c r="CT283" s="7">
        <f>'[2]Plan de Acción-metas'!AI50</f>
        <v>0</v>
      </c>
      <c r="CU283" s="7">
        <f>'[2]Plan de Acción-metas'!AJ50</f>
        <v>0</v>
      </c>
      <c r="CV283" s="7">
        <f>'[2]Plan de Acción-metas'!AK50</f>
        <v>0</v>
      </c>
      <c r="CW283" s="7">
        <f>'[2]Plan de Acción-metas'!AL50</f>
        <v>0</v>
      </c>
      <c r="CX283" s="7">
        <f>'[2]Plan de Acción-metas'!AM50</f>
        <v>0</v>
      </c>
      <c r="CY283" s="7">
        <f>'[2]Plan de Acción-metas'!AN50</f>
        <v>0</v>
      </c>
      <c r="CZ283" s="7">
        <f>'[2]Plan de Acción-metas'!AO50</f>
        <v>0</v>
      </c>
      <c r="DA283" s="7">
        <f>'[2]Plan de Acción-metas'!AP50</f>
        <v>0</v>
      </c>
      <c r="DB283" s="7">
        <f>'[2]Plan de Acción-metas'!AQ50</f>
        <v>0</v>
      </c>
      <c r="DC283" s="7">
        <f>'[2]Plan de Acción-metas'!AR50</f>
        <v>0</v>
      </c>
      <c r="DD283" s="7">
        <f>'[2]Plan de Acción-metas'!AS50</f>
        <v>1184725867</v>
      </c>
      <c r="DE283" s="20">
        <f>'[2]Plan de Acción-metas'!AT50</f>
        <v>3796194104.0700002</v>
      </c>
      <c r="DF283" s="53">
        <f t="shared" si="127"/>
        <v>5641585422.8800001</v>
      </c>
      <c r="DG283" s="54">
        <f>'[2]Plan de Acción-metas'!AV50</f>
        <v>5581037792.8800001</v>
      </c>
      <c r="DH283" s="68">
        <f>'[2]Plan de Acción-metas'!AW50</f>
        <v>5581037792.8800001</v>
      </c>
      <c r="DI283" s="69">
        <f t="shared" si="128"/>
        <v>0.99992712205462875</v>
      </c>
      <c r="DJ283" s="63">
        <f t="shared" si="129"/>
        <v>0.98919552572576885</v>
      </c>
      <c r="DK283" s="64">
        <f t="shared" si="130"/>
        <v>0.98919552572576885</v>
      </c>
      <c r="DL283" s="25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7"/>
      <c r="EO283" s="7"/>
      <c r="EP283" s="7"/>
      <c r="EQ283" s="7"/>
      <c r="ER283" s="8"/>
      <c r="ES283" s="8"/>
      <c r="ET283" s="8"/>
      <c r="EU283" s="9"/>
      <c r="EV283" s="7"/>
      <c r="EW283" s="7"/>
      <c r="EX283" s="7"/>
      <c r="EY283" s="7"/>
      <c r="EZ283" s="7"/>
      <c r="FA283" s="7"/>
      <c r="FB283" s="7"/>
      <c r="FC283" s="7"/>
      <c r="FD283" s="7"/>
      <c r="FE283" s="7"/>
      <c r="FF283" s="7"/>
      <c r="FG283" s="7"/>
      <c r="FH283" s="7"/>
      <c r="FI283" s="7"/>
      <c r="FJ283" s="7"/>
      <c r="FK283" s="7"/>
      <c r="FL283" s="7"/>
      <c r="FM283" s="7"/>
      <c r="FN283" s="7"/>
      <c r="FO283" s="7"/>
      <c r="FP283" s="7"/>
      <c r="FQ283" s="7"/>
      <c r="FR283" s="7"/>
      <c r="FS283" s="7"/>
      <c r="FT283" s="7"/>
      <c r="FU283" s="7"/>
      <c r="FV283" s="7"/>
      <c r="FW283" s="7"/>
      <c r="FX283" s="7"/>
      <c r="FY283" s="7"/>
      <c r="FZ283" s="7"/>
      <c r="GA283" s="8"/>
      <c r="GB283" s="8"/>
      <c r="GC283" s="8"/>
      <c r="GD283" s="7"/>
      <c r="GE283" s="7"/>
      <c r="GF283" s="7"/>
      <c r="GG283" s="7"/>
      <c r="GH283" s="7"/>
      <c r="GI283" s="7"/>
      <c r="GJ283" s="7"/>
      <c r="GK283" s="7"/>
      <c r="GL283" s="7"/>
      <c r="GM283" s="7"/>
      <c r="GN283" s="7"/>
      <c r="GO283" s="7"/>
      <c r="GP283" s="7"/>
      <c r="GQ283" s="7"/>
      <c r="GR283" s="7"/>
      <c r="GS283" s="7"/>
      <c r="GT283" s="7"/>
      <c r="GU283" s="7"/>
      <c r="GV283" s="7"/>
      <c r="GW283" s="7"/>
      <c r="GX283" s="7"/>
      <c r="GY283" s="7"/>
      <c r="GZ283" s="7"/>
      <c r="HA283" s="7"/>
      <c r="HB283" s="7"/>
      <c r="HC283" s="7"/>
      <c r="HD283" s="7"/>
      <c r="HE283" s="7"/>
      <c r="HF283" s="7"/>
      <c r="HG283" s="7"/>
      <c r="HH283" s="7"/>
      <c r="HI283" s="7"/>
      <c r="HJ283" s="8"/>
      <c r="HK283" s="8"/>
      <c r="HL283" s="70"/>
      <c r="HM283" s="72" t="str">
        <f>'[1]Plan Indicativo'!BL278</f>
        <v>Secretaría de Desarrollo Social</v>
      </c>
    </row>
    <row r="284" spans="1:221" ht="105">
      <c r="A284" s="18">
        <f>'[1]Plan Indicativo'!A279</f>
        <v>271</v>
      </c>
      <c r="B284" s="4" t="str">
        <f>'[1]Plan Indicativo'!B279</f>
        <v>LE-1</v>
      </c>
      <c r="C284" s="5" t="str">
        <f>'[1]Plan Indicativo'!C279</f>
        <v>Territorio seguro que integra</v>
      </c>
      <c r="D284" s="5" t="str">
        <f>'[1]Plan Indicativo'!D279</f>
        <v>Inclusión social y reconciliación</v>
      </c>
      <c r="E284" s="4">
        <f>'[1]Plan Indicativo'!E279</f>
        <v>41</v>
      </c>
      <c r="F284" s="6" t="str">
        <f>'[1]Plan Indicativo'!F279</f>
        <v>Disminuir la Pobreza multidimensional 10,2%</v>
      </c>
      <c r="G284" s="6" t="str">
        <f>'[1]Plan Indicativo'!G279</f>
        <v>Disminuir la pobreza multidimensional al 10,2%</v>
      </c>
      <c r="H284" s="4" t="str">
        <f>'[1]Plan Indicativo'!H279</f>
        <v>140010004</v>
      </c>
      <c r="I284" s="6" t="str">
        <f>'[1]Plan Indicativo'!I279</f>
        <v>Índice de pobreza multidimensional - IPM</v>
      </c>
      <c r="J284" s="4">
        <f>'[1]Plan Indicativo'!J279</f>
        <v>14.2</v>
      </c>
      <c r="K284" s="4">
        <f>'[1]Plan Indicativo'!K279</f>
        <v>10.199999999999999</v>
      </c>
      <c r="L284" s="4" t="str">
        <f>'[1]Plan Indicativo'!L279</f>
        <v>4103</v>
      </c>
      <c r="M284" s="5" t="str">
        <f>'[1]Plan Indicativo'!M279</f>
        <v>Inclusión social y productiva para la población en situación de vulnerabilidad (4103)</v>
      </c>
      <c r="N284" s="4" t="str">
        <f>'[1]Plan Indicativo'!N279</f>
        <v>4103052</v>
      </c>
      <c r="O284" s="6" t="str">
        <f>'[1]Plan Indicativo'!O279</f>
        <v xml:space="preserve">Beneficiar a 550 cuidadores de personas con discapacidad en temas de exploración y entendimiento de la discapacidad, normatividad y derechos de las personas con discapacidad, procesos de habilitación y rehabilitación, orientación ocupacional y proyecto de vida. </v>
      </c>
      <c r="P284" s="4">
        <f>'[1]Plan Indicativo'!P279</f>
        <v>410305200</v>
      </c>
      <c r="Q284" s="6" t="str">
        <f>'[1]Plan Indicativo'!Q279</f>
        <v>Beneficiarios potenciales para quienes se gestiona la oferta social
 (410305200)</v>
      </c>
      <c r="R284" s="4" t="str">
        <f>'[1]Plan Indicativo'!AC279</f>
        <v>Acumulativa</v>
      </c>
      <c r="S284" s="4">
        <f>'[1]Plan Indicativo'!AD279</f>
        <v>10</v>
      </c>
      <c r="T284" s="7">
        <f>'[1]Plan Indicativo'!R279</f>
        <v>0</v>
      </c>
      <c r="U284" s="4" t="str">
        <f>'[1]Plan Indicativo'!S279</f>
        <v xml:space="preserve">Número </v>
      </c>
      <c r="V284" s="20">
        <f>'[1]Plan Indicativo'!T279</f>
        <v>550</v>
      </c>
      <c r="W284" s="116">
        <f>'[1]Plan Indicativo'!U279</f>
        <v>130</v>
      </c>
      <c r="X284" s="158">
        <f>'[1]Plan Indicativo'!V279</f>
        <v>0.23636363636363636</v>
      </c>
      <c r="Y284" s="189">
        <f>'[1]Plan Indicativo'!W279</f>
        <v>140</v>
      </c>
      <c r="Z284" s="158">
        <f>'[1]Plan Indicativo'!X279</f>
        <v>0.25454545454545452</v>
      </c>
      <c r="AA284" s="113">
        <f>'[1]Plan Indicativo'!Y279</f>
        <v>140</v>
      </c>
      <c r="AB284" s="158">
        <f>'[1]Plan Indicativo'!Z279</f>
        <v>0.25454545454545452</v>
      </c>
      <c r="AC284" s="113">
        <f>'[1]Plan Indicativo'!AA279</f>
        <v>140</v>
      </c>
      <c r="AD284" s="24">
        <f>'[1]Plan Indicativo'!AB279</f>
        <v>0.25454545454545452</v>
      </c>
      <c r="AE284" s="116">
        <v>260</v>
      </c>
      <c r="AF284" s="113">
        <f>'[2]Plan de Acción-metas'!O51</f>
        <v>427</v>
      </c>
      <c r="AG284" s="113"/>
      <c r="AH284" s="259"/>
      <c r="AI284" s="11">
        <f t="shared" si="104"/>
        <v>2</v>
      </c>
      <c r="AJ284" s="99">
        <f t="shared" si="115"/>
        <v>1</v>
      </c>
      <c r="AK284" s="11">
        <f t="shared" si="131"/>
        <v>3.05</v>
      </c>
      <c r="AL284" s="75">
        <f t="shared" si="116"/>
        <v>1</v>
      </c>
      <c r="AM284" s="11">
        <f t="shared" si="132"/>
        <v>0</v>
      </c>
      <c r="AN284" s="75">
        <f t="shared" si="117"/>
        <v>0</v>
      </c>
      <c r="AO284" s="11">
        <f t="shared" si="133"/>
        <v>0</v>
      </c>
      <c r="AP284" s="75">
        <f t="shared" si="118"/>
        <v>0</v>
      </c>
      <c r="AQ284" s="12">
        <f t="shared" si="119"/>
        <v>1</v>
      </c>
      <c r="AR284" s="11">
        <f>+SUM(AE284:AH284)/V284</f>
        <v>1.249090909090909</v>
      </c>
      <c r="AS284" s="100">
        <f t="shared" si="120"/>
        <v>1</v>
      </c>
      <c r="AT284" s="25">
        <v>137383333.31999999</v>
      </c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20"/>
      <c r="BH284" s="48">
        <f t="shared" si="121"/>
        <v>137383333.31999999</v>
      </c>
      <c r="BI284" s="23">
        <v>137383333.31999999</v>
      </c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20"/>
      <c r="BW284" s="53">
        <f t="shared" si="122"/>
        <v>137383333.31999999</v>
      </c>
      <c r="BX284" s="54">
        <v>137383333.31999999</v>
      </c>
      <c r="BY284" s="55">
        <v>137383333.31999999</v>
      </c>
      <c r="BZ284" s="62">
        <f t="shared" si="123"/>
        <v>1</v>
      </c>
      <c r="CA284" s="63">
        <f t="shared" si="124"/>
        <v>1</v>
      </c>
      <c r="CB284" s="64">
        <f t="shared" si="125"/>
        <v>1</v>
      </c>
      <c r="CC284" s="23">
        <f>'[2]Plan de Acción-metas'!R51</f>
        <v>76800000</v>
      </c>
      <c r="CD284" s="7">
        <f>'[2]Plan de Acción-metas'!S51</f>
        <v>0</v>
      </c>
      <c r="CE284" s="7">
        <f>'[2]Plan de Acción-metas'!T51</f>
        <v>0</v>
      </c>
      <c r="CF284" s="7">
        <f>'[2]Plan de Acción-metas'!U51</f>
        <v>0</v>
      </c>
      <c r="CG284" s="7">
        <f>'[2]Plan de Acción-metas'!V51</f>
        <v>0</v>
      </c>
      <c r="CH284" s="7">
        <f>'[2]Plan de Acción-metas'!W51</f>
        <v>0</v>
      </c>
      <c r="CI284" s="7">
        <f>'[2]Plan de Acción-metas'!X51</f>
        <v>0</v>
      </c>
      <c r="CJ284" s="7">
        <f>'[2]Plan de Acción-metas'!Y51</f>
        <v>0</v>
      </c>
      <c r="CK284" s="7">
        <f>'[2]Plan de Acción-metas'!Z51</f>
        <v>0</v>
      </c>
      <c r="CL284" s="7">
        <f>'[2]Plan de Acción-metas'!AA51</f>
        <v>0</v>
      </c>
      <c r="CM284" s="7">
        <f>'[2]Plan de Acción-metas'!AB51</f>
        <v>0</v>
      </c>
      <c r="CN284" s="7">
        <f>'[2]Plan de Acción-metas'!AC51</f>
        <v>0</v>
      </c>
      <c r="CO284" s="7">
        <f>'[2]Plan de Acción-metas'!AD51</f>
        <v>0</v>
      </c>
      <c r="CP284" s="20">
        <f>'[2]Plan de Acción-metas'!AE51</f>
        <v>110000000</v>
      </c>
      <c r="CQ284" s="48">
        <f t="shared" si="126"/>
        <v>186800000</v>
      </c>
      <c r="CR284" s="23">
        <f>'[2]Plan de Acción-metas'!AG51</f>
        <v>75000000</v>
      </c>
      <c r="CS284" s="7">
        <f>'[2]Plan de Acción-metas'!AH51</f>
        <v>0</v>
      </c>
      <c r="CT284" s="7">
        <f>'[2]Plan de Acción-metas'!AI51</f>
        <v>0</v>
      </c>
      <c r="CU284" s="7">
        <f>'[2]Plan de Acción-metas'!AJ51</f>
        <v>0</v>
      </c>
      <c r="CV284" s="7">
        <f>'[2]Plan de Acción-metas'!AK51</f>
        <v>0</v>
      </c>
      <c r="CW284" s="7">
        <f>'[2]Plan de Acción-metas'!AL51</f>
        <v>0</v>
      </c>
      <c r="CX284" s="7">
        <f>'[2]Plan de Acción-metas'!AM51</f>
        <v>0</v>
      </c>
      <c r="CY284" s="7">
        <f>'[2]Plan de Acción-metas'!AN51</f>
        <v>0</v>
      </c>
      <c r="CZ284" s="7">
        <f>'[2]Plan de Acción-metas'!AO51</f>
        <v>0</v>
      </c>
      <c r="DA284" s="7">
        <f>'[2]Plan de Acción-metas'!AP51</f>
        <v>0</v>
      </c>
      <c r="DB284" s="7">
        <f>'[2]Plan de Acción-metas'!AQ51</f>
        <v>0</v>
      </c>
      <c r="DC284" s="7">
        <f>'[2]Plan de Acción-metas'!AR51</f>
        <v>0</v>
      </c>
      <c r="DD284" s="7">
        <f>'[2]Plan de Acción-metas'!AS51</f>
        <v>0</v>
      </c>
      <c r="DE284" s="20">
        <f>'[2]Plan de Acción-metas'!AT51</f>
        <v>98633333.329999998</v>
      </c>
      <c r="DF284" s="53">
        <f t="shared" si="127"/>
        <v>173633333.32999998</v>
      </c>
      <c r="DG284" s="54">
        <f>'[2]Plan de Acción-metas'!AV51</f>
        <v>173633333.32999998</v>
      </c>
      <c r="DH284" s="68">
        <f>'[2]Plan de Acción-metas'!AW51</f>
        <v>173633333.32999998</v>
      </c>
      <c r="DI284" s="69">
        <f t="shared" si="128"/>
        <v>0.92951463238758025</v>
      </c>
      <c r="DJ284" s="63">
        <f t="shared" si="129"/>
        <v>0.92951463238758025</v>
      </c>
      <c r="DK284" s="64">
        <f t="shared" si="130"/>
        <v>0.92951463238758025</v>
      </c>
      <c r="DL284" s="25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8"/>
      <c r="ES284" s="8"/>
      <c r="ET284" s="8"/>
      <c r="EU284" s="9"/>
      <c r="EV284" s="7"/>
      <c r="EW284" s="7"/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7"/>
      <c r="FZ284" s="7"/>
      <c r="GA284" s="8"/>
      <c r="GB284" s="8"/>
      <c r="GC284" s="8"/>
      <c r="GD284" s="7"/>
      <c r="GE284" s="7"/>
      <c r="GF284" s="7"/>
      <c r="GG284" s="7"/>
      <c r="GH284" s="7"/>
      <c r="GI284" s="7"/>
      <c r="GJ284" s="7"/>
      <c r="GK284" s="7"/>
      <c r="GL284" s="7"/>
      <c r="GM284" s="7"/>
      <c r="GN284" s="7"/>
      <c r="GO284" s="7"/>
      <c r="GP284" s="7"/>
      <c r="GQ284" s="7"/>
      <c r="GR284" s="7"/>
      <c r="GS284" s="7"/>
      <c r="GT284" s="7"/>
      <c r="GU284" s="7"/>
      <c r="GV284" s="7"/>
      <c r="GW284" s="7"/>
      <c r="GX284" s="7"/>
      <c r="GY284" s="7"/>
      <c r="GZ284" s="7"/>
      <c r="HA284" s="7"/>
      <c r="HB284" s="7"/>
      <c r="HC284" s="7"/>
      <c r="HD284" s="7"/>
      <c r="HE284" s="7"/>
      <c r="HF284" s="7"/>
      <c r="HG284" s="7"/>
      <c r="HH284" s="7"/>
      <c r="HI284" s="7"/>
      <c r="HJ284" s="8"/>
      <c r="HK284" s="8"/>
      <c r="HL284" s="70"/>
      <c r="HM284" s="72" t="str">
        <f>'[1]Plan Indicativo'!BL279</f>
        <v>Secretaría de Desarrollo Social</v>
      </c>
    </row>
    <row r="285" spans="1:221" ht="75">
      <c r="A285" s="18">
        <f>'[1]Plan Indicativo'!A280</f>
        <v>272</v>
      </c>
      <c r="B285" s="4" t="str">
        <f>'[1]Plan Indicativo'!B280</f>
        <v>LE-1</v>
      </c>
      <c r="C285" s="5" t="str">
        <f>'[1]Plan Indicativo'!C280</f>
        <v>Territorio seguro que integra</v>
      </c>
      <c r="D285" s="5" t="str">
        <f>'[1]Plan Indicativo'!D280</f>
        <v>Salud y protección social</v>
      </c>
      <c r="E285" s="4">
        <f>'[1]Plan Indicativo'!E280</f>
        <v>19</v>
      </c>
      <c r="F285" s="6" t="str">
        <f>'[1]Plan Indicativo'!F280</f>
        <v>Disminuir la Pobreza multidimensional 10,2%</v>
      </c>
      <c r="G285" s="6" t="str">
        <f>'[1]Plan Indicativo'!G280</f>
        <v>Disminuir a 3,7 la Tasa de mortalidad (x cada 1.000 habitantes)</v>
      </c>
      <c r="H285" s="4" t="str">
        <f>'[1]Plan Indicativo'!H280</f>
        <v>050020001</v>
      </c>
      <c r="I285" s="6" t="str">
        <f>'[1]Plan Indicativo'!I280</f>
        <v>Tasa de mortalidad (x cada 1.000 habitantes)</v>
      </c>
      <c r="J285" s="4">
        <f>'[1]Plan Indicativo'!J280</f>
        <v>4.0999999999999996</v>
      </c>
      <c r="K285" s="4">
        <f>'[1]Plan Indicativo'!K280</f>
        <v>3.7</v>
      </c>
      <c r="L285" s="4" t="str">
        <f>'[1]Plan Indicativo'!L280</f>
        <v>1903</v>
      </c>
      <c r="M285" s="5" t="str">
        <f>'[1]Plan Indicativo'!M280</f>
        <v>Inspección, vigilancia y control (1903)</v>
      </c>
      <c r="N285" s="4" t="str">
        <f>'[1]Plan Indicativo'!N280</f>
        <v>1903041</v>
      </c>
      <c r="O285" s="6" t="str">
        <f>'[1]Plan Indicativo'!O280</f>
        <v>Realizar vigilancia sanitaria e Inspección Vigilancia y Control de la gestión del Sistema general de Seguridad Social en Salud en su jurisdicción</v>
      </c>
      <c r="P285" s="4">
        <f>'[1]Plan Indicativo'!P280</f>
        <v>190304100</v>
      </c>
      <c r="Q285" s="6" t="str">
        <f>'[1]Plan Indicativo'!Q280</f>
        <v>Distritos que realizan la vigilancia sanitaria e Inspección Vigilancia y Control  de la gestión del Sistema general de Seguridad Social en Salud  en su jurisdicción real y efectivamente  realizados (190304100)</v>
      </c>
      <c r="R285" s="4" t="str">
        <f>'[1]Plan Indicativo'!AC280</f>
        <v>No Acumulativa</v>
      </c>
      <c r="S285" s="4">
        <f>'[1]Plan Indicativo'!AD280</f>
        <v>3</v>
      </c>
      <c r="T285" s="7">
        <f>'[1]Plan Indicativo'!R280</f>
        <v>1</v>
      </c>
      <c r="U285" s="4" t="str">
        <f>'[1]Plan Indicativo'!S280</f>
        <v>Número</v>
      </c>
      <c r="V285" s="20">
        <f>'[1]Plan Indicativo'!T280</f>
        <v>1</v>
      </c>
      <c r="W285" s="116">
        <f>'[1]Plan Indicativo'!U280</f>
        <v>1</v>
      </c>
      <c r="X285" s="158">
        <f>'[1]Plan Indicativo'!V280</f>
        <v>0.25</v>
      </c>
      <c r="Y285" s="189">
        <f>'[1]Plan Indicativo'!W280</f>
        <v>1</v>
      </c>
      <c r="Z285" s="158">
        <f>'[1]Plan Indicativo'!X280</f>
        <v>0.25</v>
      </c>
      <c r="AA285" s="113">
        <f>'[1]Plan Indicativo'!Y280</f>
        <v>1</v>
      </c>
      <c r="AB285" s="158">
        <f>'[1]Plan Indicativo'!Z280</f>
        <v>0.25</v>
      </c>
      <c r="AC285" s="113">
        <f>'[1]Plan Indicativo'!AA280</f>
        <v>1</v>
      </c>
      <c r="AD285" s="24">
        <f>'[1]Plan Indicativo'!AB280</f>
        <v>0.25</v>
      </c>
      <c r="AE285" s="116">
        <v>1</v>
      </c>
      <c r="AF285" s="261">
        <f>'[12]Plan de Acción-metas'!O49</f>
        <v>0.9</v>
      </c>
      <c r="AG285" s="113"/>
      <c r="AH285" s="259"/>
      <c r="AI285" s="11">
        <f t="shared" si="104"/>
        <v>1</v>
      </c>
      <c r="AJ285" s="99">
        <f t="shared" si="115"/>
        <v>1</v>
      </c>
      <c r="AK285" s="11">
        <f t="shared" si="131"/>
        <v>0.9</v>
      </c>
      <c r="AL285" s="75">
        <f t="shared" si="116"/>
        <v>0.9</v>
      </c>
      <c r="AM285" s="11">
        <f t="shared" si="132"/>
        <v>0</v>
      </c>
      <c r="AN285" s="75">
        <f t="shared" si="117"/>
        <v>0</v>
      </c>
      <c r="AO285" s="11">
        <f t="shared" si="133"/>
        <v>0</v>
      </c>
      <c r="AP285" s="75">
        <f t="shared" si="118"/>
        <v>0</v>
      </c>
      <c r="AQ285" s="12">
        <f t="shared" si="119"/>
        <v>0.47499999999999998</v>
      </c>
      <c r="AR285" s="11">
        <f>+AVERAGE(AJ285,AL285,AN285,AP285)</f>
        <v>0.47499999999999998</v>
      </c>
      <c r="AS285" s="100">
        <f t="shared" si="120"/>
        <v>0.47499999999999998</v>
      </c>
      <c r="AT285" s="25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>
        <v>962878900.10000002</v>
      </c>
      <c r="BG285" s="20"/>
      <c r="BH285" s="48">
        <f t="shared" si="121"/>
        <v>962878900.10000002</v>
      </c>
      <c r="BI285" s="23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>
        <v>962878900.10000002</v>
      </c>
      <c r="BV285" s="20"/>
      <c r="BW285" s="53">
        <f t="shared" si="122"/>
        <v>962878900.10000002</v>
      </c>
      <c r="BX285" s="54">
        <v>962878900.10000002</v>
      </c>
      <c r="BY285" s="55">
        <v>962878900.10000002</v>
      </c>
      <c r="BZ285" s="62">
        <f t="shared" si="123"/>
        <v>1</v>
      </c>
      <c r="CA285" s="63">
        <f t="shared" si="124"/>
        <v>1</v>
      </c>
      <c r="CB285" s="64">
        <f t="shared" si="125"/>
        <v>1</v>
      </c>
      <c r="CC285" s="23">
        <f>'[12]Plan de Acción-metas'!R49</f>
        <v>0</v>
      </c>
      <c r="CD285" s="7">
        <f>'[12]Plan de Acción-metas'!S49</f>
        <v>0</v>
      </c>
      <c r="CE285" s="7">
        <f>'[12]Plan de Acción-metas'!T49</f>
        <v>0</v>
      </c>
      <c r="CF285" s="7">
        <f>'[12]Plan de Acción-metas'!U49</f>
        <v>0</v>
      </c>
      <c r="CG285" s="7">
        <f>'[12]Plan de Acción-metas'!V49</f>
        <v>0</v>
      </c>
      <c r="CH285" s="7">
        <f>'[12]Plan de Acción-metas'!W49</f>
        <v>0</v>
      </c>
      <c r="CI285" s="7">
        <f>'[12]Plan de Acción-metas'!X49</f>
        <v>0</v>
      </c>
      <c r="CJ285" s="7">
        <f>'[12]Plan de Acción-metas'!Y49</f>
        <v>0</v>
      </c>
      <c r="CK285" s="7">
        <f>'[12]Plan de Acción-metas'!Z49</f>
        <v>0</v>
      </c>
      <c r="CL285" s="7">
        <f>'[12]Plan de Acción-metas'!AA49</f>
        <v>0</v>
      </c>
      <c r="CM285" s="7">
        <f>'[12]Plan de Acción-metas'!AB49</f>
        <v>0</v>
      </c>
      <c r="CN285" s="7">
        <f>'[12]Plan de Acción-metas'!AC49</f>
        <v>0</v>
      </c>
      <c r="CO285" s="7">
        <f>'[12]Plan de Acción-metas'!AD49</f>
        <v>1830557376</v>
      </c>
      <c r="CP285" s="20">
        <f>'[12]Plan de Acción-metas'!AE49</f>
        <v>0</v>
      </c>
      <c r="CQ285" s="48">
        <f t="shared" si="126"/>
        <v>1830557376</v>
      </c>
      <c r="CR285" s="23">
        <f>'[12]Plan de Acción-metas'!AG49</f>
        <v>0</v>
      </c>
      <c r="CS285" s="7">
        <f>'[12]Plan de Acción-metas'!AH49</f>
        <v>0</v>
      </c>
      <c r="CT285" s="7">
        <f>'[12]Plan de Acción-metas'!AI49</f>
        <v>0</v>
      </c>
      <c r="CU285" s="7">
        <f>'[12]Plan de Acción-metas'!AJ49</f>
        <v>0</v>
      </c>
      <c r="CV285" s="7">
        <f>'[12]Plan de Acción-metas'!AK49</f>
        <v>0</v>
      </c>
      <c r="CW285" s="7">
        <f>'[12]Plan de Acción-metas'!AL49</f>
        <v>0</v>
      </c>
      <c r="CX285" s="7">
        <f>'[12]Plan de Acción-metas'!AM49</f>
        <v>0</v>
      </c>
      <c r="CY285" s="7">
        <f>'[12]Plan de Acción-metas'!AN49</f>
        <v>0</v>
      </c>
      <c r="CZ285" s="7">
        <f>'[12]Plan de Acción-metas'!AO49</f>
        <v>0</v>
      </c>
      <c r="DA285" s="7">
        <f>'[12]Plan de Acción-metas'!AP49</f>
        <v>0</v>
      </c>
      <c r="DB285" s="7">
        <f>'[12]Plan de Acción-metas'!AQ49</f>
        <v>0</v>
      </c>
      <c r="DC285" s="7">
        <f>'[12]Plan de Acción-metas'!AR49</f>
        <v>0</v>
      </c>
      <c r="DD285" s="7">
        <f>'[12]Plan de Acción-metas'!AS49</f>
        <v>1830557376</v>
      </c>
      <c r="DE285" s="20">
        <f>'[12]Plan de Acción-metas'!AT49</f>
        <v>0</v>
      </c>
      <c r="DF285" s="53">
        <f t="shared" si="127"/>
        <v>1830557376</v>
      </c>
      <c r="DG285" s="54">
        <f>'[12]Plan de Acción-metas'!AV49</f>
        <v>1830557376</v>
      </c>
      <c r="DH285" s="68">
        <f>'[12]Plan de Acción-metas'!AW49</f>
        <v>1830557376</v>
      </c>
      <c r="DI285" s="69">
        <f t="shared" si="128"/>
        <v>1</v>
      </c>
      <c r="DJ285" s="63">
        <f t="shared" si="129"/>
        <v>1</v>
      </c>
      <c r="DK285" s="64">
        <f t="shared" si="130"/>
        <v>1</v>
      </c>
      <c r="DL285" s="25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8"/>
      <c r="ES285" s="8"/>
      <c r="ET285" s="8"/>
      <c r="EU285" s="9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8"/>
      <c r="GB285" s="8"/>
      <c r="GC285" s="8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/>
      <c r="GS285" s="7"/>
      <c r="GT285" s="7"/>
      <c r="GU285" s="7"/>
      <c r="GV285" s="7"/>
      <c r="GW285" s="7"/>
      <c r="GX285" s="7"/>
      <c r="GY285" s="7"/>
      <c r="GZ285" s="7"/>
      <c r="HA285" s="7"/>
      <c r="HB285" s="7"/>
      <c r="HC285" s="7"/>
      <c r="HD285" s="7"/>
      <c r="HE285" s="7"/>
      <c r="HF285" s="7"/>
      <c r="HG285" s="7"/>
      <c r="HH285" s="7"/>
      <c r="HI285" s="7"/>
      <c r="HJ285" s="8"/>
      <c r="HK285" s="8"/>
      <c r="HL285" s="70"/>
      <c r="HM285" s="72" t="str">
        <f>'[1]Plan Indicativo'!BL280</f>
        <v>Secretaría de Salud y Ambiente</v>
      </c>
    </row>
    <row r="286" spans="1:221" ht="105">
      <c r="A286" s="18">
        <f>'[1]Plan Indicativo'!A281</f>
        <v>273</v>
      </c>
      <c r="B286" s="4" t="str">
        <f>'[1]Plan Indicativo'!B281</f>
        <v>LE-1</v>
      </c>
      <c r="C286" s="5" t="str">
        <f>'[1]Plan Indicativo'!C281</f>
        <v>Territorio seguro que integra</v>
      </c>
      <c r="D286" s="5" t="str">
        <f>'[1]Plan Indicativo'!D281</f>
        <v>Salud y protección social</v>
      </c>
      <c r="E286" s="4">
        <f>'[1]Plan Indicativo'!E281</f>
        <v>19</v>
      </c>
      <c r="F286" s="6" t="str">
        <f>'[1]Plan Indicativo'!F281</f>
        <v>Disminuir la Pobreza multidimensional 10,2%</v>
      </c>
      <c r="G286" s="6" t="str">
        <f>'[1]Plan Indicativo'!G281</f>
        <v>Disminuir a 3,7 la Tasa de mortalidad (x cada 1.000 habitantes)</v>
      </c>
      <c r="H286" s="4" t="str">
        <f>'[1]Plan Indicativo'!H281</f>
        <v>050020001</v>
      </c>
      <c r="I286" s="6" t="str">
        <f>'[1]Plan Indicativo'!I281</f>
        <v>Tasa de mortalidad (x cada 1.000 habitantes)</v>
      </c>
      <c r="J286" s="4">
        <f>'[1]Plan Indicativo'!J281</f>
        <v>4.0999999999999996</v>
      </c>
      <c r="K286" s="4">
        <f>'[1]Plan Indicativo'!K281</f>
        <v>3.7</v>
      </c>
      <c r="L286" s="4" t="str">
        <f>'[1]Plan Indicativo'!L281</f>
        <v>1905</v>
      </c>
      <c r="M286" s="5" t="str">
        <f>'[1]Plan Indicativo'!M281</f>
        <v>Salud pública (1905)</v>
      </c>
      <c r="N286" s="4" t="str">
        <f>'[1]Plan Indicativo'!N281</f>
        <v>1905041</v>
      </c>
      <c r="O286" s="6" t="str">
        <f>'[1]Plan Indicativo'!O281</f>
        <v>Atender a 1,000 personas víctimas del conflicto armado con atención psicosocial en los ámbitos individual, familiar y comunitario, como consecuencia de las graves violaciones a los Derechos Humanos y las infracciones al Derecho Internacional Humanitario</v>
      </c>
      <c r="P286" s="4">
        <f>'[1]Plan Indicativo'!P281</f>
        <v>190504100</v>
      </c>
      <c r="Q286" s="6" t="str">
        <f>'[1]Plan Indicativo'!Q281</f>
        <v>Personas víctimas del conflicto armado atendidas con atención psicosocial (190504100)</v>
      </c>
      <c r="R286" s="4" t="str">
        <f>'[1]Plan Indicativo'!AC281</f>
        <v>Acumulativa</v>
      </c>
      <c r="S286" s="4">
        <f>'[1]Plan Indicativo'!AD281</f>
        <v>3</v>
      </c>
      <c r="T286" s="7">
        <f>'[1]Plan Indicativo'!R281</f>
        <v>409</v>
      </c>
      <c r="U286" s="4" t="str">
        <f>'[1]Plan Indicativo'!S281</f>
        <v>Número</v>
      </c>
      <c r="V286" s="20">
        <f>'[1]Plan Indicativo'!T281</f>
        <v>1000</v>
      </c>
      <c r="W286" s="116">
        <f>'[1]Plan Indicativo'!U281</f>
        <v>100</v>
      </c>
      <c r="X286" s="158">
        <f>'[1]Plan Indicativo'!V281</f>
        <v>0.1</v>
      </c>
      <c r="Y286" s="189">
        <f>'[1]Plan Indicativo'!W281</f>
        <v>300</v>
      </c>
      <c r="Z286" s="158">
        <f>'[1]Plan Indicativo'!X281</f>
        <v>0.3</v>
      </c>
      <c r="AA286" s="113">
        <f>'[1]Plan Indicativo'!Y281</f>
        <v>300</v>
      </c>
      <c r="AB286" s="158">
        <f>'[1]Plan Indicativo'!Z281</f>
        <v>0.3</v>
      </c>
      <c r="AC286" s="113">
        <f>'[1]Plan Indicativo'!AA281</f>
        <v>300</v>
      </c>
      <c r="AD286" s="24">
        <f>'[1]Plan Indicativo'!AB281</f>
        <v>0.3</v>
      </c>
      <c r="AE286" s="116">
        <v>112</v>
      </c>
      <c r="AF286" s="113">
        <f>'[12]Plan de Acción-metas'!O50</f>
        <v>302</v>
      </c>
      <c r="AG286" s="113"/>
      <c r="AH286" s="259"/>
      <c r="AI286" s="11">
        <f t="shared" si="104"/>
        <v>1.1200000000000001</v>
      </c>
      <c r="AJ286" s="99">
        <f t="shared" si="115"/>
        <v>1</v>
      </c>
      <c r="AK286" s="11">
        <f t="shared" si="131"/>
        <v>1.0066666666666666</v>
      </c>
      <c r="AL286" s="75">
        <f t="shared" si="116"/>
        <v>1</v>
      </c>
      <c r="AM286" s="11">
        <f t="shared" si="132"/>
        <v>0</v>
      </c>
      <c r="AN286" s="75">
        <f t="shared" si="117"/>
        <v>0</v>
      </c>
      <c r="AO286" s="11">
        <f t="shared" si="133"/>
        <v>0</v>
      </c>
      <c r="AP286" s="75">
        <f t="shared" si="118"/>
        <v>0</v>
      </c>
      <c r="AQ286" s="12">
        <f t="shared" si="119"/>
        <v>0.41399999999999998</v>
      </c>
      <c r="AR286" s="11">
        <f>+SUM(AE286:AH286)/V286</f>
        <v>0.41399999999999998</v>
      </c>
      <c r="AS286" s="100">
        <f t="shared" si="120"/>
        <v>0.41399999999999998</v>
      </c>
      <c r="AT286" s="25">
        <v>150000000</v>
      </c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20"/>
      <c r="BH286" s="48">
        <f t="shared" si="121"/>
        <v>150000000</v>
      </c>
      <c r="BI286" s="23">
        <v>85000000</v>
      </c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20"/>
      <c r="BW286" s="53">
        <f t="shared" si="122"/>
        <v>85000000</v>
      </c>
      <c r="BX286" s="54">
        <v>85000000</v>
      </c>
      <c r="BY286" s="55">
        <v>85000000</v>
      </c>
      <c r="BZ286" s="62">
        <f t="shared" si="123"/>
        <v>0.56666666666666665</v>
      </c>
      <c r="CA286" s="63">
        <f t="shared" si="124"/>
        <v>0.56666666666666665</v>
      </c>
      <c r="CB286" s="64">
        <f t="shared" si="125"/>
        <v>0.56666666666666665</v>
      </c>
      <c r="CC286" s="23">
        <f>'[12]Plan de Acción-metas'!R50</f>
        <v>180000000</v>
      </c>
      <c r="CD286" s="7">
        <f>'[12]Plan de Acción-metas'!S50</f>
        <v>0</v>
      </c>
      <c r="CE286" s="7">
        <f>'[12]Plan de Acción-metas'!T50</f>
        <v>0</v>
      </c>
      <c r="CF286" s="7">
        <f>'[12]Plan de Acción-metas'!U50</f>
        <v>0</v>
      </c>
      <c r="CG286" s="7">
        <f>'[12]Plan de Acción-metas'!V50</f>
        <v>0</v>
      </c>
      <c r="CH286" s="7">
        <f>'[12]Plan de Acción-metas'!W50</f>
        <v>0</v>
      </c>
      <c r="CI286" s="7">
        <f>'[12]Plan de Acción-metas'!X50</f>
        <v>0</v>
      </c>
      <c r="CJ286" s="7">
        <f>'[12]Plan de Acción-metas'!Y50</f>
        <v>0</v>
      </c>
      <c r="CK286" s="7">
        <f>'[12]Plan de Acción-metas'!Z50</f>
        <v>0</v>
      </c>
      <c r="CL286" s="7">
        <f>'[12]Plan de Acción-metas'!AA50</f>
        <v>0</v>
      </c>
      <c r="CM286" s="7">
        <f>'[12]Plan de Acción-metas'!AB50</f>
        <v>0</v>
      </c>
      <c r="CN286" s="7">
        <f>'[12]Plan de Acción-metas'!AC50</f>
        <v>0</v>
      </c>
      <c r="CO286" s="7">
        <f>'[12]Plan de Acción-metas'!AD50</f>
        <v>0</v>
      </c>
      <c r="CP286" s="20">
        <f>'[12]Plan de Acción-metas'!AE50</f>
        <v>121500000</v>
      </c>
      <c r="CQ286" s="48">
        <f t="shared" si="126"/>
        <v>301500000</v>
      </c>
      <c r="CR286" s="23">
        <f>'[12]Plan de Acción-metas'!AG50</f>
        <v>175500000</v>
      </c>
      <c r="CS286" s="7">
        <f>'[12]Plan de Acción-metas'!AH50</f>
        <v>0</v>
      </c>
      <c r="CT286" s="7">
        <f>'[12]Plan de Acción-metas'!AI50</f>
        <v>0</v>
      </c>
      <c r="CU286" s="7">
        <f>'[12]Plan de Acción-metas'!AJ50</f>
        <v>0</v>
      </c>
      <c r="CV286" s="7">
        <f>'[12]Plan de Acción-metas'!AK50</f>
        <v>0</v>
      </c>
      <c r="CW286" s="7">
        <f>'[12]Plan de Acción-metas'!AL50</f>
        <v>0</v>
      </c>
      <c r="CX286" s="7">
        <f>'[12]Plan de Acción-metas'!AM50</f>
        <v>0</v>
      </c>
      <c r="CY286" s="7">
        <f>'[12]Plan de Acción-metas'!AN50</f>
        <v>0</v>
      </c>
      <c r="CZ286" s="7">
        <f>'[12]Plan de Acción-metas'!AO50</f>
        <v>0</v>
      </c>
      <c r="DA286" s="7">
        <f>'[12]Plan de Acción-metas'!AP50</f>
        <v>0</v>
      </c>
      <c r="DB286" s="7">
        <f>'[12]Plan de Acción-metas'!AQ50</f>
        <v>0</v>
      </c>
      <c r="DC286" s="7">
        <f>'[12]Plan de Acción-metas'!AR50</f>
        <v>0</v>
      </c>
      <c r="DD286" s="7">
        <f>'[12]Plan de Acción-metas'!AS50</f>
        <v>0</v>
      </c>
      <c r="DE286" s="20">
        <f>'[12]Plan de Acción-metas'!AT50</f>
        <v>47666666.649999999</v>
      </c>
      <c r="DF286" s="53">
        <f t="shared" si="127"/>
        <v>223166666.65000001</v>
      </c>
      <c r="DG286" s="54">
        <f>'[12]Plan de Acción-metas'!AV50</f>
        <v>223166666.65000001</v>
      </c>
      <c r="DH286" s="68">
        <f>'[12]Plan de Acción-metas'!AW50</f>
        <v>215999999.99000001</v>
      </c>
      <c r="DI286" s="69">
        <f t="shared" si="128"/>
        <v>0.74018794908789387</v>
      </c>
      <c r="DJ286" s="63">
        <f t="shared" si="129"/>
        <v>0.74018794908789387</v>
      </c>
      <c r="DK286" s="64">
        <f t="shared" si="130"/>
        <v>0.71641791041459368</v>
      </c>
      <c r="DL286" s="25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8"/>
      <c r="ES286" s="8"/>
      <c r="ET286" s="8"/>
      <c r="EU286" s="9"/>
      <c r="EV286" s="7"/>
      <c r="EW286" s="7"/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/>
      <c r="FZ286" s="7"/>
      <c r="GA286" s="8"/>
      <c r="GB286" s="8"/>
      <c r="GC286" s="8"/>
      <c r="GD286" s="7"/>
      <c r="GE286" s="7"/>
      <c r="GF286" s="7"/>
      <c r="GG286" s="7"/>
      <c r="GH286" s="7"/>
      <c r="GI286" s="7"/>
      <c r="GJ286" s="7"/>
      <c r="GK286" s="7"/>
      <c r="GL286" s="7"/>
      <c r="GM286" s="7"/>
      <c r="GN286" s="7"/>
      <c r="GO286" s="7"/>
      <c r="GP286" s="7"/>
      <c r="GQ286" s="7"/>
      <c r="GR286" s="7"/>
      <c r="GS286" s="7"/>
      <c r="GT286" s="7"/>
      <c r="GU286" s="7"/>
      <c r="GV286" s="7"/>
      <c r="GW286" s="7"/>
      <c r="GX286" s="7"/>
      <c r="GY286" s="7"/>
      <c r="GZ286" s="7"/>
      <c r="HA286" s="7"/>
      <c r="HB286" s="7"/>
      <c r="HC286" s="7"/>
      <c r="HD286" s="7"/>
      <c r="HE286" s="7"/>
      <c r="HF286" s="7"/>
      <c r="HG286" s="7"/>
      <c r="HH286" s="7"/>
      <c r="HI286" s="7"/>
      <c r="HJ286" s="8"/>
      <c r="HK286" s="8"/>
      <c r="HL286" s="70"/>
      <c r="HM286" s="72" t="str">
        <f>'[1]Plan Indicativo'!BL281</f>
        <v>Secretaría de Salud y Ambiente</v>
      </c>
    </row>
    <row r="287" spans="1:221" ht="60">
      <c r="A287" s="18">
        <f>'[1]Plan Indicativo'!A282</f>
        <v>274</v>
      </c>
      <c r="B287" s="4" t="str">
        <f>'[1]Plan Indicativo'!B282</f>
        <v>LE-1</v>
      </c>
      <c r="C287" s="5" t="str">
        <f>'[1]Plan Indicativo'!C282</f>
        <v>Territorio seguro que integra</v>
      </c>
      <c r="D287" s="5" t="str">
        <f>'[1]Plan Indicativo'!D282</f>
        <v>Salud y protección social</v>
      </c>
      <c r="E287" s="4">
        <f>'[1]Plan Indicativo'!E282</f>
        <v>19</v>
      </c>
      <c r="F287" s="6" t="str">
        <f>'[1]Plan Indicativo'!F282</f>
        <v>Disminuir la Pobreza multidimensional 10,2%</v>
      </c>
      <c r="G287" s="6" t="str">
        <f>'[1]Plan Indicativo'!G282</f>
        <v>Disminuir a 3,7 la Tasa de mortalidad (x cada 1.000 habitantes)</v>
      </c>
      <c r="H287" s="4" t="str">
        <f>'[1]Plan Indicativo'!H282</f>
        <v>050020001</v>
      </c>
      <c r="I287" s="6" t="str">
        <f>'[1]Plan Indicativo'!I282</f>
        <v>Tasa de mortalidad (x cada 1.000 habitantes)</v>
      </c>
      <c r="J287" s="4">
        <f>'[1]Plan Indicativo'!J282</f>
        <v>4.0999999999999996</v>
      </c>
      <c r="K287" s="4">
        <f>'[1]Plan Indicativo'!K282</f>
        <v>3.7</v>
      </c>
      <c r="L287" s="4" t="str">
        <f>'[1]Plan Indicativo'!L282</f>
        <v>1905</v>
      </c>
      <c r="M287" s="5" t="str">
        <f>'[1]Plan Indicativo'!M282</f>
        <v>Salud pública (1905)</v>
      </c>
      <c r="N287" s="4" t="str">
        <f>'[1]Plan Indicativo'!N282</f>
        <v>1905023</v>
      </c>
      <c r="O287" s="6" t="str">
        <f>'[1]Plan Indicativo'!O282</f>
        <v>Implementar 4 campañas de gestión del riesgo para el abordaje de enfermedades crónicas no transmisibles que incluya entre otras diabetes (pie diabético) y sarcopenia.</v>
      </c>
      <c r="P287" s="4">
        <f>'[1]Plan Indicativo'!P282</f>
        <v>190502300</v>
      </c>
      <c r="Q287" s="6" t="str">
        <f>'[1]Plan Indicativo'!Q282</f>
        <v>Campañas de gestión del riesgo para abordar condiciones crónicas prevalentes implementadas (190502300)</v>
      </c>
      <c r="R287" s="4" t="str">
        <f>'[1]Plan Indicativo'!AC282</f>
        <v>Acumulativa</v>
      </c>
      <c r="S287" s="4">
        <f>'[1]Plan Indicativo'!AD282</f>
        <v>3</v>
      </c>
      <c r="T287" s="7">
        <f>'[1]Plan Indicativo'!R282</f>
        <v>0</v>
      </c>
      <c r="U287" s="4" t="str">
        <f>'[1]Plan Indicativo'!S282</f>
        <v>número</v>
      </c>
      <c r="V287" s="20">
        <f>'[1]Plan Indicativo'!T282</f>
        <v>4</v>
      </c>
      <c r="W287" s="116">
        <f>'[1]Plan Indicativo'!U282</f>
        <v>0</v>
      </c>
      <c r="X287" s="158">
        <f>'[1]Plan Indicativo'!V282</f>
        <v>0</v>
      </c>
      <c r="Y287" s="189">
        <f>'[1]Plan Indicativo'!W282</f>
        <v>2</v>
      </c>
      <c r="Z287" s="158">
        <f>'[1]Plan Indicativo'!X282</f>
        <v>0.5</v>
      </c>
      <c r="AA287" s="113">
        <f>'[1]Plan Indicativo'!Y282</f>
        <v>1</v>
      </c>
      <c r="AB287" s="158">
        <f>'[1]Plan Indicativo'!Z282</f>
        <v>0.25</v>
      </c>
      <c r="AC287" s="113">
        <f>'[1]Plan Indicativo'!AA282</f>
        <v>1</v>
      </c>
      <c r="AD287" s="24">
        <f>'[1]Plan Indicativo'!AB282</f>
        <v>0.25</v>
      </c>
      <c r="AE287" s="116">
        <v>0</v>
      </c>
      <c r="AF287" s="186">
        <f>'[12]Plan de Acción-metas'!O51</f>
        <v>2</v>
      </c>
      <c r="AG287" s="113"/>
      <c r="AH287" s="259"/>
      <c r="AI287" s="11" t="str">
        <f t="shared" si="104"/>
        <v xml:space="preserve"> -</v>
      </c>
      <c r="AJ287" s="99" t="str">
        <f t="shared" si="115"/>
        <v xml:space="preserve"> -</v>
      </c>
      <c r="AK287" s="11">
        <f t="shared" si="131"/>
        <v>1</v>
      </c>
      <c r="AL287" s="75">
        <f t="shared" si="116"/>
        <v>1</v>
      </c>
      <c r="AM287" s="11">
        <f t="shared" si="132"/>
        <v>0</v>
      </c>
      <c r="AN287" s="75">
        <f t="shared" si="117"/>
        <v>0</v>
      </c>
      <c r="AO287" s="11">
        <f t="shared" si="133"/>
        <v>0</v>
      </c>
      <c r="AP287" s="75">
        <f t="shared" si="118"/>
        <v>0</v>
      </c>
      <c r="AQ287" s="12">
        <f t="shared" si="119"/>
        <v>0.5</v>
      </c>
      <c r="AR287" s="11">
        <f t="shared" ref="AR287:AR291" si="135">+SUM(AE287:AH287)/V287</f>
        <v>0.5</v>
      </c>
      <c r="AS287" s="100">
        <f t="shared" si="120"/>
        <v>0.5</v>
      </c>
      <c r="AT287" s="25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20"/>
      <c r="BH287" s="48">
        <f t="shared" si="121"/>
        <v>0</v>
      </c>
      <c r="BI287" s="23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20"/>
      <c r="BW287" s="53">
        <f t="shared" si="122"/>
        <v>0</v>
      </c>
      <c r="BX287" s="54">
        <v>0</v>
      </c>
      <c r="BY287" s="55">
        <v>0</v>
      </c>
      <c r="BZ287" s="62" t="str">
        <f t="shared" si="123"/>
        <v xml:space="preserve"> -</v>
      </c>
      <c r="CA287" s="63" t="str">
        <f t="shared" si="124"/>
        <v xml:space="preserve"> -</v>
      </c>
      <c r="CB287" s="64" t="str">
        <f t="shared" si="125"/>
        <v xml:space="preserve"> -</v>
      </c>
      <c r="CC287" s="23">
        <f>'[12]Plan de Acción-metas'!R51</f>
        <v>0</v>
      </c>
      <c r="CD287" s="7">
        <f>'[12]Plan de Acción-metas'!S51</f>
        <v>0</v>
      </c>
      <c r="CE287" s="7">
        <f>'[12]Plan de Acción-metas'!T51</f>
        <v>0</v>
      </c>
      <c r="CF287" s="7">
        <f>'[12]Plan de Acción-metas'!U51</f>
        <v>0</v>
      </c>
      <c r="CG287" s="7">
        <f>'[12]Plan de Acción-metas'!V51</f>
        <v>0</v>
      </c>
      <c r="CH287" s="7">
        <f>'[12]Plan de Acción-metas'!W51</f>
        <v>0</v>
      </c>
      <c r="CI287" s="7">
        <f>'[12]Plan de Acción-metas'!X51</f>
        <v>0</v>
      </c>
      <c r="CJ287" s="7">
        <f>'[12]Plan de Acción-metas'!Y51</f>
        <v>0</v>
      </c>
      <c r="CK287" s="7">
        <f>'[12]Plan de Acción-metas'!Z51</f>
        <v>0</v>
      </c>
      <c r="CL287" s="7">
        <f>'[12]Plan de Acción-metas'!AA51</f>
        <v>0</v>
      </c>
      <c r="CM287" s="7">
        <f>'[12]Plan de Acción-metas'!AB51</f>
        <v>0</v>
      </c>
      <c r="CN287" s="7">
        <f>'[12]Plan de Acción-metas'!AC51</f>
        <v>0</v>
      </c>
      <c r="CO287" s="7">
        <f>'[12]Plan de Acción-metas'!AD51</f>
        <v>0</v>
      </c>
      <c r="CP287" s="20">
        <f>'[12]Plan de Acción-metas'!AE51</f>
        <v>100000000</v>
      </c>
      <c r="CQ287" s="48">
        <f t="shared" si="126"/>
        <v>100000000</v>
      </c>
      <c r="CR287" s="23">
        <f>'[12]Plan de Acción-metas'!AG51</f>
        <v>0</v>
      </c>
      <c r="CS287" s="7">
        <f>'[12]Plan de Acción-metas'!AH51</f>
        <v>0</v>
      </c>
      <c r="CT287" s="7">
        <f>'[12]Plan de Acción-metas'!AI51</f>
        <v>0</v>
      </c>
      <c r="CU287" s="7">
        <f>'[12]Plan de Acción-metas'!AJ51</f>
        <v>0</v>
      </c>
      <c r="CV287" s="7">
        <f>'[12]Plan de Acción-metas'!AK51</f>
        <v>0</v>
      </c>
      <c r="CW287" s="7">
        <f>'[12]Plan de Acción-metas'!AL51</f>
        <v>0</v>
      </c>
      <c r="CX287" s="7">
        <f>'[12]Plan de Acción-metas'!AM51</f>
        <v>0</v>
      </c>
      <c r="CY287" s="7">
        <f>'[12]Plan de Acción-metas'!AN51</f>
        <v>0</v>
      </c>
      <c r="CZ287" s="7">
        <f>'[12]Plan de Acción-metas'!AO51</f>
        <v>0</v>
      </c>
      <c r="DA287" s="7">
        <f>'[12]Plan de Acción-metas'!AP51</f>
        <v>0</v>
      </c>
      <c r="DB287" s="7">
        <f>'[12]Plan de Acción-metas'!AQ51</f>
        <v>0</v>
      </c>
      <c r="DC287" s="7">
        <f>'[12]Plan de Acción-metas'!AR51</f>
        <v>0</v>
      </c>
      <c r="DD287" s="7">
        <f>'[12]Plan de Acción-metas'!AS51</f>
        <v>0</v>
      </c>
      <c r="DE287" s="20">
        <f>'[12]Plan de Acción-metas'!AT51</f>
        <v>99015140</v>
      </c>
      <c r="DF287" s="53">
        <f t="shared" si="127"/>
        <v>99015140</v>
      </c>
      <c r="DG287" s="54">
        <f>'[12]Plan de Acción-metas'!AV51</f>
        <v>99015140</v>
      </c>
      <c r="DH287" s="68">
        <f>'[12]Plan de Acción-metas'!AW51</f>
        <v>99015140</v>
      </c>
      <c r="DI287" s="69">
        <f t="shared" si="128"/>
        <v>0.99015140000000001</v>
      </c>
      <c r="DJ287" s="63">
        <f t="shared" si="129"/>
        <v>0.99015140000000001</v>
      </c>
      <c r="DK287" s="64">
        <f t="shared" si="130"/>
        <v>0.99015140000000001</v>
      </c>
      <c r="DL287" s="25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8"/>
      <c r="ES287" s="8"/>
      <c r="ET287" s="8"/>
      <c r="EU287" s="9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8"/>
      <c r="GB287" s="8"/>
      <c r="GC287" s="8"/>
      <c r="GD287" s="7"/>
      <c r="GE287" s="7"/>
      <c r="GF287" s="7"/>
      <c r="GG287" s="7"/>
      <c r="GH287" s="7"/>
      <c r="GI287" s="7"/>
      <c r="GJ287" s="7"/>
      <c r="GK287" s="7"/>
      <c r="GL287" s="7"/>
      <c r="GM287" s="7"/>
      <c r="GN287" s="7"/>
      <c r="GO287" s="7"/>
      <c r="GP287" s="7"/>
      <c r="GQ287" s="7"/>
      <c r="GR287" s="7"/>
      <c r="GS287" s="7"/>
      <c r="GT287" s="7"/>
      <c r="GU287" s="7"/>
      <c r="GV287" s="7"/>
      <c r="GW287" s="7"/>
      <c r="GX287" s="7"/>
      <c r="GY287" s="7"/>
      <c r="GZ287" s="7"/>
      <c r="HA287" s="7"/>
      <c r="HB287" s="7"/>
      <c r="HC287" s="7"/>
      <c r="HD287" s="7"/>
      <c r="HE287" s="7"/>
      <c r="HF287" s="7"/>
      <c r="HG287" s="7"/>
      <c r="HH287" s="7"/>
      <c r="HI287" s="7"/>
      <c r="HJ287" s="8"/>
      <c r="HK287" s="8"/>
      <c r="HL287" s="70"/>
      <c r="HM287" s="72" t="str">
        <f>'[1]Plan Indicativo'!BL282</f>
        <v>Secretaría de Salud y Ambiente</v>
      </c>
    </row>
    <row r="288" spans="1:221" ht="45">
      <c r="A288" s="18">
        <f>'[1]Plan Indicativo'!A283</f>
        <v>275</v>
      </c>
      <c r="B288" s="4" t="str">
        <f>'[1]Plan Indicativo'!B283</f>
        <v>LE-1</v>
      </c>
      <c r="C288" s="5" t="str">
        <f>'[1]Plan Indicativo'!C283</f>
        <v>Territorio seguro que integra</v>
      </c>
      <c r="D288" s="5" t="str">
        <f>'[1]Plan Indicativo'!D283</f>
        <v>Salud y protección social</v>
      </c>
      <c r="E288" s="4">
        <f>'[1]Plan Indicativo'!E283</f>
        <v>19</v>
      </c>
      <c r="F288" s="6" t="str">
        <f>'[1]Plan Indicativo'!F283</f>
        <v>Disminuir la Pobreza multidimensional 10,2%</v>
      </c>
      <c r="G288" s="6" t="str">
        <f>'[1]Plan Indicativo'!G283</f>
        <v>Disminuir a 3,7 la Tasa de mortalidad (x cada 1.000 habitantes)</v>
      </c>
      <c r="H288" s="4" t="str">
        <f>'[1]Plan Indicativo'!H283</f>
        <v>050020001</v>
      </c>
      <c r="I288" s="6" t="str">
        <f>'[1]Plan Indicativo'!I283</f>
        <v>Tasa de mortalidad (x cada 1.000 habitantes)</v>
      </c>
      <c r="J288" s="4">
        <f>'[1]Plan Indicativo'!J283</f>
        <v>4.0999999999999996</v>
      </c>
      <c r="K288" s="4">
        <f>'[1]Plan Indicativo'!K283</f>
        <v>3.7</v>
      </c>
      <c r="L288" s="4" t="str">
        <f>'[1]Plan Indicativo'!L283</f>
        <v>1906</v>
      </c>
      <c r="M288" s="5" t="str">
        <f>'[1]Plan Indicativo'!M283</f>
        <v>Aseguramiento y prestación integral de servicios de salud (1906)</v>
      </c>
      <c r="N288" s="4" t="str">
        <f>'[1]Plan Indicativo'!N283</f>
        <v>1906033</v>
      </c>
      <c r="O288" s="6" t="str">
        <f>'[1]Plan Indicativo'!O283</f>
        <v>Adquirir y dotar dos (2) unidades móviles para la atención médica</v>
      </c>
      <c r="P288" s="4">
        <f>'[1]Plan Indicativo'!P283</f>
        <v>190603300</v>
      </c>
      <c r="Q288" s="6" t="str">
        <f>'[1]Plan Indicativo'!Q283</f>
        <v>Unidades móviles para la atención médica adquiridas y dotadas (190603300)</v>
      </c>
      <c r="R288" s="4" t="str">
        <f>'[1]Plan Indicativo'!AC283</f>
        <v>Acumulativa</v>
      </c>
      <c r="S288" s="4">
        <f>'[1]Plan Indicativo'!AD283</f>
        <v>3</v>
      </c>
      <c r="T288" s="7">
        <f>'[1]Plan Indicativo'!R283</f>
        <v>1</v>
      </c>
      <c r="U288" s="4" t="str">
        <f>'[1]Plan Indicativo'!S283</f>
        <v>Número</v>
      </c>
      <c r="V288" s="20">
        <f>'[1]Plan Indicativo'!T283</f>
        <v>2</v>
      </c>
      <c r="W288" s="116">
        <f>'[1]Plan Indicativo'!U283</f>
        <v>0</v>
      </c>
      <c r="X288" s="158">
        <f>'[1]Plan Indicativo'!V283</f>
        <v>0</v>
      </c>
      <c r="Y288" s="189">
        <f>'[1]Plan Indicativo'!W283</f>
        <v>0</v>
      </c>
      <c r="Z288" s="158">
        <f>'[1]Plan Indicativo'!X283</f>
        <v>0</v>
      </c>
      <c r="AA288" s="113">
        <f>'[1]Plan Indicativo'!Y283</f>
        <v>2</v>
      </c>
      <c r="AB288" s="158">
        <f>'[1]Plan Indicativo'!Z283</f>
        <v>1</v>
      </c>
      <c r="AC288" s="113">
        <f>'[1]Plan Indicativo'!AA283</f>
        <v>0</v>
      </c>
      <c r="AD288" s="24">
        <f>'[1]Plan Indicativo'!AB283</f>
        <v>0</v>
      </c>
      <c r="AE288" s="116">
        <v>0</v>
      </c>
      <c r="AF288" s="113">
        <f>'[12]Plan de Acción-metas'!O52</f>
        <v>0</v>
      </c>
      <c r="AG288" s="113"/>
      <c r="AH288" s="259"/>
      <c r="AI288" s="11" t="str">
        <f t="shared" si="104"/>
        <v xml:space="preserve"> -</v>
      </c>
      <c r="AJ288" s="99" t="str">
        <f t="shared" si="115"/>
        <v xml:space="preserve"> -</v>
      </c>
      <c r="AK288" s="11" t="str">
        <f t="shared" si="131"/>
        <v xml:space="preserve"> -</v>
      </c>
      <c r="AL288" s="75" t="str">
        <f t="shared" si="116"/>
        <v xml:space="preserve"> -</v>
      </c>
      <c r="AM288" s="11">
        <f t="shared" si="132"/>
        <v>0</v>
      </c>
      <c r="AN288" s="75">
        <f t="shared" si="117"/>
        <v>0</v>
      </c>
      <c r="AO288" s="11" t="str">
        <f t="shared" si="133"/>
        <v xml:space="preserve"> -</v>
      </c>
      <c r="AP288" s="75" t="str">
        <f t="shared" si="118"/>
        <v xml:space="preserve"> -</v>
      </c>
      <c r="AQ288" s="12">
        <f t="shared" si="119"/>
        <v>0</v>
      </c>
      <c r="AR288" s="11">
        <f t="shared" si="135"/>
        <v>0</v>
      </c>
      <c r="AS288" s="100">
        <f t="shared" si="120"/>
        <v>0</v>
      </c>
      <c r="AT288" s="25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20"/>
      <c r="BH288" s="48">
        <f t="shared" si="121"/>
        <v>0</v>
      </c>
      <c r="BI288" s="23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20"/>
      <c r="BW288" s="53">
        <f t="shared" si="122"/>
        <v>0</v>
      </c>
      <c r="BX288" s="54">
        <v>0</v>
      </c>
      <c r="BY288" s="55">
        <v>0</v>
      </c>
      <c r="BZ288" s="62" t="str">
        <f t="shared" si="123"/>
        <v xml:space="preserve"> -</v>
      </c>
      <c r="CA288" s="63" t="str">
        <f t="shared" si="124"/>
        <v xml:space="preserve"> -</v>
      </c>
      <c r="CB288" s="64" t="str">
        <f t="shared" si="125"/>
        <v xml:space="preserve"> -</v>
      </c>
      <c r="CC288" s="23">
        <f>'[12]Plan de Acción-metas'!R52</f>
        <v>0</v>
      </c>
      <c r="CD288" s="7">
        <f>'[12]Plan de Acción-metas'!S52</f>
        <v>0</v>
      </c>
      <c r="CE288" s="7">
        <f>'[12]Plan de Acción-metas'!T52</f>
        <v>0</v>
      </c>
      <c r="CF288" s="7">
        <f>'[12]Plan de Acción-metas'!U52</f>
        <v>0</v>
      </c>
      <c r="CG288" s="7">
        <f>'[12]Plan de Acción-metas'!V52</f>
        <v>0</v>
      </c>
      <c r="CH288" s="7">
        <f>'[12]Plan de Acción-metas'!W52</f>
        <v>0</v>
      </c>
      <c r="CI288" s="7">
        <f>'[12]Plan de Acción-metas'!X52</f>
        <v>0</v>
      </c>
      <c r="CJ288" s="7">
        <f>'[12]Plan de Acción-metas'!Y52</f>
        <v>0</v>
      </c>
      <c r="CK288" s="7">
        <f>'[12]Plan de Acción-metas'!Z52</f>
        <v>0</v>
      </c>
      <c r="CL288" s="7">
        <f>'[12]Plan de Acción-metas'!AA52</f>
        <v>0</v>
      </c>
      <c r="CM288" s="7">
        <f>'[12]Plan de Acción-metas'!AB52</f>
        <v>0</v>
      </c>
      <c r="CN288" s="7">
        <f>'[12]Plan de Acción-metas'!AC52</f>
        <v>0</v>
      </c>
      <c r="CO288" s="7">
        <f>'[12]Plan de Acción-metas'!AD52</f>
        <v>1500000000</v>
      </c>
      <c r="CP288" s="20">
        <f>'[12]Plan de Acción-metas'!AE52</f>
        <v>0</v>
      </c>
      <c r="CQ288" s="48">
        <f t="shared" si="126"/>
        <v>1500000000</v>
      </c>
      <c r="CR288" s="23">
        <f>'[12]Plan de Acción-metas'!AG52</f>
        <v>0</v>
      </c>
      <c r="CS288" s="7">
        <f>'[12]Plan de Acción-metas'!AH52</f>
        <v>0</v>
      </c>
      <c r="CT288" s="7">
        <f>'[12]Plan de Acción-metas'!AI52</f>
        <v>0</v>
      </c>
      <c r="CU288" s="7">
        <f>'[12]Plan de Acción-metas'!AJ52</f>
        <v>0</v>
      </c>
      <c r="CV288" s="7">
        <f>'[12]Plan de Acción-metas'!AK52</f>
        <v>0</v>
      </c>
      <c r="CW288" s="7">
        <f>'[12]Plan de Acción-metas'!AL52</f>
        <v>0</v>
      </c>
      <c r="CX288" s="7">
        <f>'[12]Plan de Acción-metas'!AM52</f>
        <v>0</v>
      </c>
      <c r="CY288" s="7">
        <f>'[12]Plan de Acción-metas'!AN52</f>
        <v>0</v>
      </c>
      <c r="CZ288" s="7">
        <f>'[12]Plan de Acción-metas'!AO52</f>
        <v>0</v>
      </c>
      <c r="DA288" s="7">
        <f>'[12]Plan de Acción-metas'!AP52</f>
        <v>0</v>
      </c>
      <c r="DB288" s="7">
        <f>'[12]Plan de Acción-metas'!AQ52</f>
        <v>0</v>
      </c>
      <c r="DC288" s="7">
        <f>'[12]Plan de Acción-metas'!AR52</f>
        <v>0</v>
      </c>
      <c r="DD288" s="7">
        <f>'[12]Plan de Acción-metas'!AS52</f>
        <v>0</v>
      </c>
      <c r="DE288" s="20">
        <f>'[12]Plan de Acción-metas'!AT52</f>
        <v>0</v>
      </c>
      <c r="DF288" s="53">
        <f t="shared" si="127"/>
        <v>0</v>
      </c>
      <c r="DG288" s="54">
        <f>'[12]Plan de Acción-metas'!AV52</f>
        <v>0</v>
      </c>
      <c r="DH288" s="68">
        <f>'[12]Plan de Acción-metas'!AW52</f>
        <v>0</v>
      </c>
      <c r="DI288" s="69">
        <f t="shared" si="128"/>
        <v>0</v>
      </c>
      <c r="DJ288" s="63" t="str">
        <f t="shared" si="129"/>
        <v>0,0%</v>
      </c>
      <c r="DK288" s="64" t="str">
        <f t="shared" si="130"/>
        <v>0,0%</v>
      </c>
      <c r="DL288" s="25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8"/>
      <c r="ES288" s="8"/>
      <c r="ET288" s="8"/>
      <c r="EU288" s="9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8"/>
      <c r="GB288" s="8"/>
      <c r="GC288" s="8"/>
      <c r="GD288" s="7"/>
      <c r="GE288" s="7"/>
      <c r="GF288" s="7"/>
      <c r="GG288" s="7"/>
      <c r="GH288" s="7"/>
      <c r="GI288" s="7"/>
      <c r="GJ288" s="7"/>
      <c r="GK288" s="7"/>
      <c r="GL288" s="7"/>
      <c r="GM288" s="7"/>
      <c r="GN288" s="7"/>
      <c r="GO288" s="7"/>
      <c r="GP288" s="7"/>
      <c r="GQ288" s="7"/>
      <c r="GR288" s="7"/>
      <c r="GS288" s="7"/>
      <c r="GT288" s="7"/>
      <c r="GU288" s="7"/>
      <c r="GV288" s="7"/>
      <c r="GW288" s="7"/>
      <c r="GX288" s="7"/>
      <c r="GY288" s="7"/>
      <c r="GZ288" s="7"/>
      <c r="HA288" s="7"/>
      <c r="HB288" s="7"/>
      <c r="HC288" s="7"/>
      <c r="HD288" s="7"/>
      <c r="HE288" s="7"/>
      <c r="HF288" s="7"/>
      <c r="HG288" s="7"/>
      <c r="HH288" s="7"/>
      <c r="HI288" s="7"/>
      <c r="HJ288" s="8"/>
      <c r="HK288" s="8"/>
      <c r="HL288" s="70"/>
      <c r="HM288" s="72" t="str">
        <f>'[1]Plan Indicativo'!BL283</f>
        <v>Secretaría de Salud y Ambiente</v>
      </c>
    </row>
    <row r="289" spans="1:221" ht="60">
      <c r="A289" s="18">
        <f>'[1]Plan Indicativo'!A284</f>
        <v>276</v>
      </c>
      <c r="B289" s="4" t="str">
        <f>'[1]Plan Indicativo'!B284</f>
        <v>LE-1</v>
      </c>
      <c r="C289" s="5" t="str">
        <f>'[1]Plan Indicativo'!C284</f>
        <v>Territorio seguro que integra</v>
      </c>
      <c r="D289" s="5" t="str">
        <f>'[1]Plan Indicativo'!D284</f>
        <v>Información estadística.</v>
      </c>
      <c r="E289" s="4" t="str">
        <f>'[1]Plan Indicativo'!E284</f>
        <v>04</v>
      </c>
      <c r="F289" s="6" t="str">
        <f>'[1]Plan Indicativo'!F284</f>
        <v>Disminuir la Pobreza multidimensional 10,2%</v>
      </c>
      <c r="G289" s="6" t="str">
        <f>'[1]Plan Indicativo'!G284</f>
        <v>Disminuir la pobreza multidimensional al 10,2%</v>
      </c>
      <c r="H289" s="4" t="str">
        <f>'[1]Plan Indicativo'!H284</f>
        <v>140010004</v>
      </c>
      <c r="I289" s="6" t="str">
        <f>'[1]Plan Indicativo'!I284</f>
        <v>Índice de pobreza multidimensional - IPM</v>
      </c>
      <c r="J289" s="4">
        <f>'[1]Plan Indicativo'!J284</f>
        <v>14.2</v>
      </c>
      <c r="K289" s="4">
        <f>'[1]Plan Indicativo'!K284</f>
        <v>10.199999999999999</v>
      </c>
      <c r="L289" s="4" t="str">
        <f>'[1]Plan Indicativo'!L284</f>
        <v>0406</v>
      </c>
      <c r="M289" s="5" t="str">
        <f>'[1]Plan Indicativo'!M284</f>
        <v>Generación de la información geográfica del territorio nacional (0406)</v>
      </c>
      <c r="N289" s="4" t="str">
        <f>'[1]Plan Indicativo'!N284</f>
        <v>0406009</v>
      </c>
      <c r="O289" s="6" t="str">
        <f>'[1]Plan Indicativo'!O284</f>
        <v xml:space="preserve">Realizar un documento de actualización en el censo de personas con discapacidad del sector urbano y rural definiendo su condición de extrema vulnerabilidad. </v>
      </c>
      <c r="P289" s="4">
        <f>'[1]Plan Indicativo'!P284</f>
        <v>40600900</v>
      </c>
      <c r="Q289" s="6" t="str">
        <f>'[1]Plan Indicativo'!Q284</f>
        <v>Documentos de estudios técnicos realizados
(040600900)</v>
      </c>
      <c r="R289" s="4" t="str">
        <f>'[1]Plan Indicativo'!AC284</f>
        <v>Acumulativa</v>
      </c>
      <c r="S289" s="4">
        <f>'[1]Plan Indicativo'!AD284</f>
        <v>10</v>
      </c>
      <c r="T289" s="7">
        <f>'[1]Plan Indicativo'!R284</f>
        <v>1</v>
      </c>
      <c r="U289" s="4" t="str">
        <f>'[1]Plan Indicativo'!S284</f>
        <v xml:space="preserve">Número </v>
      </c>
      <c r="V289" s="20">
        <f>'[1]Plan Indicativo'!T284</f>
        <v>1</v>
      </c>
      <c r="W289" s="260">
        <f>'[1]Plan Indicativo'!U284</f>
        <v>0</v>
      </c>
      <c r="X289" s="270">
        <f>'[1]Plan Indicativo'!V284</f>
        <v>0</v>
      </c>
      <c r="Y289" s="189">
        <f>'[1]Plan Indicativo'!W284</f>
        <v>0.33</v>
      </c>
      <c r="Z289" s="270">
        <f>'[1]Plan Indicativo'!X284</f>
        <v>0.33</v>
      </c>
      <c r="AA289" s="261">
        <f>'[1]Plan Indicativo'!Y284</f>
        <v>0.33</v>
      </c>
      <c r="AB289" s="270">
        <f>'[1]Plan Indicativo'!Z284</f>
        <v>0.33</v>
      </c>
      <c r="AC289" s="261">
        <f>'[1]Plan Indicativo'!AA284</f>
        <v>0.34</v>
      </c>
      <c r="AD289" s="24">
        <f>'[1]Plan Indicativo'!AB284</f>
        <v>0.34</v>
      </c>
      <c r="AE289" s="260">
        <v>0</v>
      </c>
      <c r="AF289" s="261">
        <f>'[2]Plan de Acción-metas'!$O$52</f>
        <v>0.33</v>
      </c>
      <c r="AG289" s="261"/>
      <c r="AH289" s="262"/>
      <c r="AI289" s="11" t="str">
        <f t="shared" si="104"/>
        <v xml:space="preserve"> -</v>
      </c>
      <c r="AJ289" s="99" t="str">
        <f t="shared" si="115"/>
        <v xml:space="preserve"> -</v>
      </c>
      <c r="AK289" s="11">
        <f t="shared" si="131"/>
        <v>1</v>
      </c>
      <c r="AL289" s="75">
        <f t="shared" si="116"/>
        <v>1</v>
      </c>
      <c r="AM289" s="11">
        <f t="shared" si="132"/>
        <v>0</v>
      </c>
      <c r="AN289" s="75">
        <f t="shared" si="117"/>
        <v>0</v>
      </c>
      <c r="AO289" s="11">
        <f t="shared" si="133"/>
        <v>0</v>
      </c>
      <c r="AP289" s="75">
        <f t="shared" si="118"/>
        <v>0</v>
      </c>
      <c r="AQ289" s="12">
        <f t="shared" si="119"/>
        <v>0.33</v>
      </c>
      <c r="AR289" s="11">
        <f t="shared" si="135"/>
        <v>0.33</v>
      </c>
      <c r="AS289" s="100">
        <f t="shared" si="120"/>
        <v>0.33</v>
      </c>
      <c r="AT289" s="25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20"/>
      <c r="BH289" s="48">
        <f t="shared" si="121"/>
        <v>0</v>
      </c>
      <c r="BI289" s="23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20"/>
      <c r="BW289" s="53">
        <f t="shared" si="122"/>
        <v>0</v>
      </c>
      <c r="BX289" s="54">
        <v>0</v>
      </c>
      <c r="BY289" s="55">
        <v>0</v>
      </c>
      <c r="BZ289" s="62" t="str">
        <f t="shared" si="123"/>
        <v xml:space="preserve"> -</v>
      </c>
      <c r="CA289" s="63" t="str">
        <f t="shared" si="124"/>
        <v xml:space="preserve"> -</v>
      </c>
      <c r="CB289" s="64" t="str">
        <f t="shared" si="125"/>
        <v xml:space="preserve"> -</v>
      </c>
      <c r="CC289" s="23">
        <f>'[2]Plan de Acción-metas'!R52</f>
        <v>100000000</v>
      </c>
      <c r="CD289" s="7">
        <f>'[2]Plan de Acción-metas'!S52</f>
        <v>0</v>
      </c>
      <c r="CE289" s="7">
        <f>'[2]Plan de Acción-metas'!T52</f>
        <v>0</v>
      </c>
      <c r="CF289" s="7">
        <f>'[2]Plan de Acción-metas'!U52</f>
        <v>0</v>
      </c>
      <c r="CG289" s="7">
        <f>'[2]Plan de Acción-metas'!V52</f>
        <v>0</v>
      </c>
      <c r="CH289" s="7">
        <f>'[2]Plan de Acción-metas'!W52</f>
        <v>0</v>
      </c>
      <c r="CI289" s="7">
        <f>'[2]Plan de Acción-metas'!X52</f>
        <v>0</v>
      </c>
      <c r="CJ289" s="7">
        <f>'[2]Plan de Acción-metas'!Y52</f>
        <v>0</v>
      </c>
      <c r="CK289" s="7">
        <f>'[2]Plan de Acción-metas'!Z52</f>
        <v>0</v>
      </c>
      <c r="CL289" s="7">
        <f>'[2]Plan de Acción-metas'!AA52</f>
        <v>0</v>
      </c>
      <c r="CM289" s="7">
        <f>'[2]Plan de Acción-metas'!AB52</f>
        <v>0</v>
      </c>
      <c r="CN289" s="7">
        <f>'[2]Plan de Acción-metas'!AC52</f>
        <v>0</v>
      </c>
      <c r="CO289" s="7">
        <f>'[2]Plan de Acción-metas'!AD52</f>
        <v>0</v>
      </c>
      <c r="CP289" s="20">
        <f>'[2]Plan de Acción-metas'!AE52</f>
        <v>0</v>
      </c>
      <c r="CQ289" s="48">
        <f t="shared" si="126"/>
        <v>100000000</v>
      </c>
      <c r="CR289" s="23">
        <f>'[2]Plan de Acción-metas'!AG52</f>
        <v>61833333.329999998</v>
      </c>
      <c r="CS289" s="7">
        <f>'[2]Plan de Acción-metas'!AH52</f>
        <v>0</v>
      </c>
      <c r="CT289" s="7">
        <f>'[2]Plan de Acción-metas'!AI52</f>
        <v>0</v>
      </c>
      <c r="CU289" s="7">
        <f>'[2]Plan de Acción-metas'!AJ52</f>
        <v>0</v>
      </c>
      <c r="CV289" s="7">
        <f>'[2]Plan de Acción-metas'!AK52</f>
        <v>0</v>
      </c>
      <c r="CW289" s="7">
        <f>'[2]Plan de Acción-metas'!AL52</f>
        <v>0</v>
      </c>
      <c r="CX289" s="7">
        <f>'[2]Plan de Acción-metas'!AM52</f>
        <v>0</v>
      </c>
      <c r="CY289" s="7">
        <f>'[2]Plan de Acción-metas'!AN52</f>
        <v>0</v>
      </c>
      <c r="CZ289" s="7">
        <f>'[2]Plan de Acción-metas'!AO52</f>
        <v>0</v>
      </c>
      <c r="DA289" s="7">
        <f>'[2]Plan de Acción-metas'!AP52</f>
        <v>0</v>
      </c>
      <c r="DB289" s="7">
        <f>'[2]Plan de Acción-metas'!AQ52</f>
        <v>0</v>
      </c>
      <c r="DC289" s="7">
        <f>'[2]Plan de Acción-metas'!AR52</f>
        <v>0</v>
      </c>
      <c r="DD289" s="7">
        <f>'[2]Plan de Acción-metas'!AS52</f>
        <v>0</v>
      </c>
      <c r="DE289" s="20">
        <f>'[2]Plan de Acción-metas'!AT52</f>
        <v>0</v>
      </c>
      <c r="DF289" s="53">
        <f t="shared" si="127"/>
        <v>61833333.329999998</v>
      </c>
      <c r="DG289" s="54">
        <f>'[2]Plan de Acción-metas'!AV52</f>
        <v>61833333.329999998</v>
      </c>
      <c r="DH289" s="68">
        <f>'[2]Plan de Acción-metas'!AW52</f>
        <v>61833333.329999998</v>
      </c>
      <c r="DI289" s="69">
        <f t="shared" si="128"/>
        <v>0.61833333329999995</v>
      </c>
      <c r="DJ289" s="63">
        <f t="shared" si="129"/>
        <v>0.61833333329999995</v>
      </c>
      <c r="DK289" s="64">
        <f t="shared" si="130"/>
        <v>0.61833333329999995</v>
      </c>
      <c r="DL289" s="25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8"/>
      <c r="ES289" s="8"/>
      <c r="ET289" s="8"/>
      <c r="EU289" s="9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8"/>
      <c r="GB289" s="8"/>
      <c r="GC289" s="8"/>
      <c r="GD289" s="7"/>
      <c r="GE289" s="7"/>
      <c r="GF289" s="7"/>
      <c r="GG289" s="7"/>
      <c r="GH289" s="7"/>
      <c r="GI289" s="7"/>
      <c r="GJ289" s="7"/>
      <c r="GK289" s="7"/>
      <c r="GL289" s="7"/>
      <c r="GM289" s="7"/>
      <c r="GN289" s="7"/>
      <c r="GO289" s="7"/>
      <c r="GP289" s="7"/>
      <c r="GQ289" s="7"/>
      <c r="GR289" s="7"/>
      <c r="GS289" s="7"/>
      <c r="GT289" s="7"/>
      <c r="GU289" s="7"/>
      <c r="GV289" s="7"/>
      <c r="GW289" s="7"/>
      <c r="GX289" s="7"/>
      <c r="GY289" s="7"/>
      <c r="GZ289" s="7"/>
      <c r="HA289" s="7"/>
      <c r="HB289" s="7"/>
      <c r="HC289" s="7"/>
      <c r="HD289" s="7"/>
      <c r="HE289" s="7"/>
      <c r="HF289" s="7"/>
      <c r="HG289" s="7"/>
      <c r="HH289" s="7"/>
      <c r="HI289" s="7"/>
      <c r="HJ289" s="8"/>
      <c r="HK289" s="8"/>
      <c r="HL289" s="70"/>
      <c r="HM289" s="72" t="str">
        <f>'[1]Plan Indicativo'!BL284</f>
        <v>Secretaría de Desarrollo Social</v>
      </c>
    </row>
    <row r="290" spans="1:221" ht="45">
      <c r="A290" s="18">
        <f>'[1]Plan Indicativo'!A285</f>
        <v>277</v>
      </c>
      <c r="B290" s="4" t="str">
        <f>'[1]Plan Indicativo'!B285</f>
        <v>LE-2</v>
      </c>
      <c r="C290" s="5" t="str">
        <f>'[1]Plan Indicativo'!C285</f>
        <v>Territorio seguro que progresa</v>
      </c>
      <c r="D290" s="5" t="str">
        <f>'[1]Plan Indicativo'!D285</f>
        <v>Gobierno territorial</v>
      </c>
      <c r="E290" s="4">
        <f>'[1]Plan Indicativo'!E285</f>
        <v>45</v>
      </c>
      <c r="F290" s="6" t="str">
        <f>'[1]Plan Indicativo'!F285</f>
        <v>Mejorar el Índice de competitividad de Bucaramanga 6,47 puntos</v>
      </c>
      <c r="G290" s="6" t="str">
        <f>'[1]Plan Indicativo'!G285</f>
        <v>Reducir a 34 puntos el índice municipal de riesgo ajustado por capacidades</v>
      </c>
      <c r="H290" s="4" t="str">
        <f>'[1]Plan Indicativo'!H285</f>
        <v>110150007</v>
      </c>
      <c r="I290" s="6" t="str">
        <f>'[1]Plan Indicativo'!I285</f>
        <v>índice municipal de riesgo ajustado por capacidades</v>
      </c>
      <c r="J290" s="4">
        <f>'[1]Plan Indicativo'!J285</f>
        <v>35.299999999999997</v>
      </c>
      <c r="K290" s="4">
        <f>'[1]Plan Indicativo'!K285</f>
        <v>34</v>
      </c>
      <c r="L290" s="4" t="str">
        <f>'[1]Plan Indicativo'!L285</f>
        <v>4503</v>
      </c>
      <c r="M290" s="5" t="str">
        <f>'[1]Plan Indicativo'!M285</f>
        <v>Gestión del riesgo de desastres y emergencias (4503).</v>
      </c>
      <c r="N290" s="4" t="str">
        <f>'[1]Plan Indicativo'!N285</f>
        <v>4503016</v>
      </c>
      <c r="O290" s="6" t="str">
        <f>'[1]Plan Indicativo'!O285</f>
        <v>Adquirir y dotar un vehículo para la atención a emergencias y desastres</v>
      </c>
      <c r="P290" s="4">
        <f>'[1]Plan Indicativo'!P285</f>
        <v>450301600</v>
      </c>
      <c r="Q290" s="6" t="str">
        <f>'[1]Plan Indicativo'!Q285</f>
        <v>Organismos de atención de emergencias fortalecidos (450301600)</v>
      </c>
      <c r="R290" s="4" t="str">
        <f>'[1]Plan Indicativo'!AC285</f>
        <v>Acumulativa</v>
      </c>
      <c r="S290" s="4">
        <f>'[1]Plan Indicativo'!AD285</f>
        <v>13</v>
      </c>
      <c r="T290" s="7">
        <f>'[1]Plan Indicativo'!R285</f>
        <v>0</v>
      </c>
      <c r="U290" s="4" t="str">
        <f>'[1]Plan Indicativo'!S285</f>
        <v>Número</v>
      </c>
      <c r="V290" s="20">
        <f>'[1]Plan Indicativo'!T285</f>
        <v>1</v>
      </c>
      <c r="W290" s="116">
        <f>'[1]Plan Indicativo'!U285</f>
        <v>0</v>
      </c>
      <c r="X290" s="158">
        <f>'[1]Plan Indicativo'!V285</f>
        <v>0</v>
      </c>
      <c r="Y290" s="189">
        <f>'[1]Plan Indicativo'!W285</f>
        <v>0</v>
      </c>
      <c r="Z290" s="158">
        <f>'[1]Plan Indicativo'!X285</f>
        <v>0</v>
      </c>
      <c r="AA290" s="113">
        <f>'[1]Plan Indicativo'!Y285</f>
        <v>0</v>
      </c>
      <c r="AB290" s="158">
        <f>'[1]Plan Indicativo'!Z285</f>
        <v>0</v>
      </c>
      <c r="AC290" s="113">
        <f>'[1]Plan Indicativo'!AA285</f>
        <v>1</v>
      </c>
      <c r="AD290" s="24">
        <f>'[1]Plan Indicativo'!AB285</f>
        <v>1</v>
      </c>
      <c r="AE290" s="116">
        <v>0</v>
      </c>
      <c r="AF290" s="113">
        <f>'[9]Plan de Acción-metas'!$O$17</f>
        <v>0</v>
      </c>
      <c r="AG290" s="113"/>
      <c r="AH290" s="259"/>
      <c r="AI290" s="11" t="str">
        <f t="shared" si="104"/>
        <v xml:space="preserve"> -</v>
      </c>
      <c r="AJ290" s="99" t="str">
        <f t="shared" si="115"/>
        <v xml:space="preserve"> -</v>
      </c>
      <c r="AK290" s="11" t="str">
        <f t="shared" si="131"/>
        <v xml:space="preserve"> -</v>
      </c>
      <c r="AL290" s="75" t="str">
        <f t="shared" si="116"/>
        <v xml:space="preserve"> -</v>
      </c>
      <c r="AM290" s="11" t="str">
        <f t="shared" si="132"/>
        <v xml:space="preserve"> -</v>
      </c>
      <c r="AN290" s="75" t="str">
        <f t="shared" si="117"/>
        <v xml:space="preserve"> -</v>
      </c>
      <c r="AO290" s="11">
        <f t="shared" si="133"/>
        <v>0</v>
      </c>
      <c r="AP290" s="75">
        <f t="shared" si="118"/>
        <v>0</v>
      </c>
      <c r="AQ290" s="12">
        <f t="shared" si="119"/>
        <v>0</v>
      </c>
      <c r="AR290" s="11">
        <f t="shared" si="135"/>
        <v>0</v>
      </c>
      <c r="AS290" s="100">
        <f t="shared" si="120"/>
        <v>0</v>
      </c>
      <c r="AT290" s="25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20"/>
      <c r="BH290" s="48">
        <f t="shared" si="121"/>
        <v>0</v>
      </c>
      <c r="BI290" s="23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20"/>
      <c r="BW290" s="53">
        <f t="shared" si="122"/>
        <v>0</v>
      </c>
      <c r="BX290" s="54">
        <v>0</v>
      </c>
      <c r="BY290" s="55">
        <v>0</v>
      </c>
      <c r="BZ290" s="62" t="str">
        <f t="shared" si="123"/>
        <v xml:space="preserve"> -</v>
      </c>
      <c r="CA290" s="63" t="str">
        <f t="shared" si="124"/>
        <v xml:space="preserve"> -</v>
      </c>
      <c r="CB290" s="64" t="str">
        <f t="shared" si="125"/>
        <v xml:space="preserve"> -</v>
      </c>
      <c r="CC290" s="23">
        <f>'[9]Plan de Acción-metas'!R17</f>
        <v>0</v>
      </c>
      <c r="CD290" s="7">
        <f>'[9]Plan de Acción-metas'!S17</f>
        <v>0</v>
      </c>
      <c r="CE290" s="7">
        <f>'[9]Plan de Acción-metas'!T17</f>
        <v>0</v>
      </c>
      <c r="CF290" s="7">
        <f>'[9]Plan de Acción-metas'!U17</f>
        <v>0</v>
      </c>
      <c r="CG290" s="7">
        <f>'[9]Plan de Acción-metas'!V17</f>
        <v>0</v>
      </c>
      <c r="CH290" s="7">
        <f>'[9]Plan de Acción-metas'!W17</f>
        <v>0</v>
      </c>
      <c r="CI290" s="7">
        <f>'[9]Plan de Acción-metas'!X17</f>
        <v>0</v>
      </c>
      <c r="CJ290" s="7">
        <f>'[9]Plan de Acción-metas'!Y17</f>
        <v>0</v>
      </c>
      <c r="CK290" s="7">
        <f>'[9]Plan de Acción-metas'!Z17</f>
        <v>0</v>
      </c>
      <c r="CL290" s="7">
        <f>'[9]Plan de Acción-metas'!AA17</f>
        <v>0</v>
      </c>
      <c r="CM290" s="7">
        <f>'[9]Plan de Acción-metas'!AB17</f>
        <v>0</v>
      </c>
      <c r="CN290" s="7">
        <f>'[9]Plan de Acción-metas'!AC17</f>
        <v>0</v>
      </c>
      <c r="CO290" s="7">
        <f>'[9]Plan de Acción-metas'!AD17</f>
        <v>0</v>
      </c>
      <c r="CP290" s="20">
        <f>'[9]Plan de Acción-metas'!AE17</f>
        <v>0</v>
      </c>
      <c r="CQ290" s="48">
        <f t="shared" si="126"/>
        <v>0</v>
      </c>
      <c r="CR290" s="23">
        <f>'[9]Plan de Acción-metas'!AG17</f>
        <v>0</v>
      </c>
      <c r="CS290" s="7">
        <f>'[9]Plan de Acción-metas'!AH17</f>
        <v>0</v>
      </c>
      <c r="CT290" s="7">
        <f>'[9]Plan de Acción-metas'!AI17</f>
        <v>0</v>
      </c>
      <c r="CU290" s="7">
        <f>'[9]Plan de Acción-metas'!AJ17</f>
        <v>0</v>
      </c>
      <c r="CV290" s="7">
        <f>'[9]Plan de Acción-metas'!AK17</f>
        <v>0</v>
      </c>
      <c r="CW290" s="7">
        <f>'[9]Plan de Acción-metas'!AL17</f>
        <v>0</v>
      </c>
      <c r="CX290" s="7">
        <f>'[9]Plan de Acción-metas'!AM17</f>
        <v>0</v>
      </c>
      <c r="CY290" s="7">
        <f>'[9]Plan de Acción-metas'!AN17</f>
        <v>0</v>
      </c>
      <c r="CZ290" s="7">
        <f>'[9]Plan de Acción-metas'!AO17</f>
        <v>0</v>
      </c>
      <c r="DA290" s="7">
        <f>'[9]Plan de Acción-metas'!AP17</f>
        <v>0</v>
      </c>
      <c r="DB290" s="7">
        <f>'[9]Plan de Acción-metas'!AQ17</f>
        <v>0</v>
      </c>
      <c r="DC290" s="7">
        <f>'[9]Plan de Acción-metas'!AR17</f>
        <v>0</v>
      </c>
      <c r="DD290" s="7">
        <f>'[9]Plan de Acción-metas'!AS17</f>
        <v>0</v>
      </c>
      <c r="DE290" s="20">
        <f>'[9]Plan de Acción-metas'!AT17</f>
        <v>0</v>
      </c>
      <c r="DF290" s="53">
        <f t="shared" si="127"/>
        <v>0</v>
      </c>
      <c r="DG290" s="54">
        <f>'[9]Plan de Acción-metas'!AV17</f>
        <v>0</v>
      </c>
      <c r="DH290" s="68">
        <f>'[9]Plan de Acción-metas'!AW17</f>
        <v>0</v>
      </c>
      <c r="DI290" s="69" t="str">
        <f t="shared" si="128"/>
        <v xml:space="preserve"> -</v>
      </c>
      <c r="DJ290" s="63" t="str">
        <f t="shared" si="129"/>
        <v xml:space="preserve"> -</v>
      </c>
      <c r="DK290" s="64" t="str">
        <f t="shared" si="130"/>
        <v xml:space="preserve"> -</v>
      </c>
      <c r="DL290" s="25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8"/>
      <c r="ES290" s="8"/>
      <c r="ET290" s="8"/>
      <c r="EU290" s="9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7"/>
      <c r="GA290" s="8"/>
      <c r="GB290" s="8"/>
      <c r="GC290" s="8"/>
      <c r="GD290" s="7"/>
      <c r="GE290" s="7"/>
      <c r="GF290" s="7"/>
      <c r="GG290" s="7"/>
      <c r="GH290" s="7"/>
      <c r="GI290" s="7"/>
      <c r="GJ290" s="7"/>
      <c r="GK290" s="7"/>
      <c r="GL290" s="7"/>
      <c r="GM290" s="7"/>
      <c r="GN290" s="7"/>
      <c r="GO290" s="7"/>
      <c r="GP290" s="7"/>
      <c r="GQ290" s="7"/>
      <c r="GR290" s="7"/>
      <c r="GS290" s="7"/>
      <c r="GT290" s="7"/>
      <c r="GU290" s="7"/>
      <c r="GV290" s="7"/>
      <c r="GW290" s="7"/>
      <c r="GX290" s="7"/>
      <c r="GY290" s="7"/>
      <c r="GZ290" s="7"/>
      <c r="HA290" s="7"/>
      <c r="HB290" s="7"/>
      <c r="HC290" s="7"/>
      <c r="HD290" s="7"/>
      <c r="HE290" s="7"/>
      <c r="HF290" s="7"/>
      <c r="HG290" s="7"/>
      <c r="HH290" s="7"/>
      <c r="HI290" s="7"/>
      <c r="HJ290" s="8"/>
      <c r="HK290" s="8"/>
      <c r="HL290" s="70"/>
      <c r="HM290" s="72" t="str">
        <f>'[1]Plan Indicativo'!BL285</f>
        <v>Secretaría del Interior - GR</v>
      </c>
    </row>
    <row r="291" spans="1:221" ht="45">
      <c r="A291" s="18">
        <f>'[1]Plan Indicativo'!A286</f>
        <v>278</v>
      </c>
      <c r="B291" s="4" t="str">
        <f>'[1]Plan Indicativo'!B286</f>
        <v>LE-2</v>
      </c>
      <c r="C291" s="5" t="str">
        <f>'[1]Plan Indicativo'!C286</f>
        <v>Territorio seguro que progresa</v>
      </c>
      <c r="D291" s="5" t="str">
        <f>'[1]Plan Indicativo'!D286</f>
        <v>Agricultura y desarrollo rural</v>
      </c>
      <c r="E291" s="4">
        <f>'[1]Plan Indicativo'!E286</f>
        <v>17</v>
      </c>
      <c r="F291" s="6" t="str">
        <f>'[1]Plan Indicativo'!F286</f>
        <v>Mejorar el Índice de competitividad de Bucaramanga 6,47 puntos</v>
      </c>
      <c r="G291" s="6" t="str">
        <f>'[1]Plan Indicativo'!G286</f>
        <v>Aumentar a 50% las Unidades Productivas Agropecuarias con asistencia técnica</v>
      </c>
      <c r="H291" s="4" t="str">
        <f>'[1]Plan Indicativo'!H286</f>
        <v>00000026</v>
      </c>
      <c r="I291" s="6" t="str">
        <f>'[1]Plan Indicativo'!I286</f>
        <v>Porcentaje de UPA con acceso a asistencia técnica</v>
      </c>
      <c r="J291" s="4" t="str">
        <f>'[1]Plan Indicativo'!J286</f>
        <v>21.34%</v>
      </c>
      <c r="K291" s="4">
        <f>'[1]Plan Indicativo'!K286</f>
        <v>0.5</v>
      </c>
      <c r="L291" s="4" t="str">
        <f>'[1]Plan Indicativo'!L286</f>
        <v>1708</v>
      </c>
      <c r="M291" s="5" t="str">
        <f>'[1]Plan Indicativo'!M286</f>
        <v>Ciencia, tecnología e innovación agropecuaria (1708)</v>
      </c>
      <c r="N291" s="4" t="str">
        <f>'[1]Plan Indicativo'!N286</f>
        <v>1708018</v>
      </c>
      <c r="O291" s="6" t="str">
        <f>'[1]Plan Indicativo'!O286</f>
        <v>Mejorar 2 especies animales a nivel genético para un mejor rendimiento productivo.</v>
      </c>
      <c r="P291" s="4">
        <f>'[1]Plan Indicativo'!P286</f>
        <v>170801800</v>
      </c>
      <c r="Q291" s="6" t="str">
        <f>'[1]Plan Indicativo'!Q286</f>
        <v>Especies trabajadas a nivel genético (170801800)</v>
      </c>
      <c r="R291" s="4" t="str">
        <f>'[1]Plan Indicativo'!AC286</f>
        <v>Acumulativa</v>
      </c>
      <c r="S291" s="4" t="str">
        <f>'[1]Plan Indicativo'!AD286</f>
        <v>2
12</v>
      </c>
      <c r="T291" s="7">
        <f>'[1]Plan Indicativo'!R286</f>
        <v>0</v>
      </c>
      <c r="U291" s="4" t="str">
        <f>'[1]Plan Indicativo'!S286</f>
        <v>Número</v>
      </c>
      <c r="V291" s="20">
        <f>'[1]Plan Indicativo'!T286</f>
        <v>2</v>
      </c>
      <c r="W291" s="116">
        <f>'[1]Plan Indicativo'!U286</f>
        <v>0</v>
      </c>
      <c r="X291" s="158">
        <f>'[1]Plan Indicativo'!V286</f>
        <v>0</v>
      </c>
      <c r="Y291" s="189">
        <f>'[1]Plan Indicativo'!W286</f>
        <v>1</v>
      </c>
      <c r="Z291" s="158">
        <f>'[1]Plan Indicativo'!X286</f>
        <v>0.5</v>
      </c>
      <c r="AA291" s="113">
        <f>'[1]Plan Indicativo'!Y286</f>
        <v>1</v>
      </c>
      <c r="AB291" s="158">
        <f>'[1]Plan Indicativo'!Z286</f>
        <v>0.5</v>
      </c>
      <c r="AC291" s="113">
        <f>'[1]Plan Indicativo'!AA286</f>
        <v>0</v>
      </c>
      <c r="AD291" s="24">
        <f>'[1]Plan Indicativo'!AB286</f>
        <v>0</v>
      </c>
      <c r="AE291" s="116">
        <v>0</v>
      </c>
      <c r="AF291" s="113">
        <f>'[2]Plan de Acción-metas'!$O$53</f>
        <v>1</v>
      </c>
      <c r="AG291" s="113"/>
      <c r="AH291" s="259"/>
      <c r="AI291" s="11" t="str">
        <f t="shared" si="104"/>
        <v xml:space="preserve"> -</v>
      </c>
      <c r="AJ291" s="99" t="str">
        <f t="shared" ref="AJ291:AJ318" si="136">IF(W291=0," -",IF(AI291&gt;100%,100%,AI291))</f>
        <v xml:space="preserve"> -</v>
      </c>
      <c r="AK291" s="11">
        <f t="shared" si="131"/>
        <v>1</v>
      </c>
      <c r="AL291" s="75">
        <f t="shared" ref="AL291:AP318" si="137">IF(Y291=0," -",IF(AK291&gt;100%,100%,AK291))</f>
        <v>1</v>
      </c>
      <c r="AM291" s="11">
        <f t="shared" si="132"/>
        <v>0</v>
      </c>
      <c r="AN291" s="75">
        <f t="shared" ref="AN291:AN317" si="138">IF(AA291=0," -",IF(AM291&gt;100%,100%,AM291))</f>
        <v>0</v>
      </c>
      <c r="AO291" s="11" t="str">
        <f t="shared" si="133"/>
        <v xml:space="preserve"> -</v>
      </c>
      <c r="AP291" s="75" t="str">
        <f t="shared" ref="AP291:AP317" si="139">IF(AC291=0," -",IF(AO291&gt;100%,100%,AO291))</f>
        <v xml:space="preserve"> -</v>
      </c>
      <c r="AQ291" s="12">
        <f t="shared" si="119"/>
        <v>0.5</v>
      </c>
      <c r="AR291" s="11">
        <f t="shared" si="135"/>
        <v>0.5</v>
      </c>
      <c r="AS291" s="100">
        <f t="shared" si="120"/>
        <v>0.5</v>
      </c>
      <c r="AT291" s="25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20"/>
      <c r="BH291" s="48">
        <f t="shared" si="121"/>
        <v>0</v>
      </c>
      <c r="BI291" s="23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20"/>
      <c r="BW291" s="53">
        <f t="shared" si="122"/>
        <v>0</v>
      </c>
      <c r="BX291" s="54">
        <v>0</v>
      </c>
      <c r="BY291" s="55">
        <v>0</v>
      </c>
      <c r="BZ291" s="62" t="str">
        <f t="shared" si="123"/>
        <v xml:space="preserve"> -</v>
      </c>
      <c r="CA291" s="63" t="str">
        <f t="shared" si="124"/>
        <v xml:space="preserve"> -</v>
      </c>
      <c r="CB291" s="64" t="str">
        <f t="shared" si="125"/>
        <v xml:space="preserve"> -</v>
      </c>
      <c r="CC291" s="23">
        <f>'[2]Plan de Acción-metas'!R53</f>
        <v>84000000</v>
      </c>
      <c r="CD291" s="7">
        <f>'[2]Plan de Acción-metas'!S53</f>
        <v>0</v>
      </c>
      <c r="CE291" s="7">
        <f>'[2]Plan de Acción-metas'!T53</f>
        <v>0</v>
      </c>
      <c r="CF291" s="7">
        <f>'[2]Plan de Acción-metas'!U53</f>
        <v>0</v>
      </c>
      <c r="CG291" s="7">
        <f>'[2]Plan de Acción-metas'!V53</f>
        <v>0</v>
      </c>
      <c r="CH291" s="7">
        <f>'[2]Plan de Acción-metas'!W53</f>
        <v>0</v>
      </c>
      <c r="CI291" s="7">
        <f>'[2]Plan de Acción-metas'!X53</f>
        <v>0</v>
      </c>
      <c r="CJ291" s="7">
        <f>'[2]Plan de Acción-metas'!Y53</f>
        <v>0</v>
      </c>
      <c r="CK291" s="7">
        <f>'[2]Plan de Acción-metas'!Z53</f>
        <v>0</v>
      </c>
      <c r="CL291" s="7">
        <f>'[2]Plan de Acción-metas'!AA53</f>
        <v>0</v>
      </c>
      <c r="CM291" s="7">
        <f>'[2]Plan de Acción-metas'!AB53</f>
        <v>0</v>
      </c>
      <c r="CN291" s="7">
        <f>'[2]Plan de Acción-metas'!AC53</f>
        <v>0</v>
      </c>
      <c r="CO291" s="7">
        <f>'[2]Plan de Acción-metas'!AD53</f>
        <v>0</v>
      </c>
      <c r="CP291" s="20">
        <f>'[2]Plan de Acción-metas'!AE53</f>
        <v>0</v>
      </c>
      <c r="CQ291" s="48">
        <f t="shared" si="126"/>
        <v>84000000</v>
      </c>
      <c r="CR291" s="23">
        <f>'[2]Plan de Acción-metas'!AG53</f>
        <v>83738000</v>
      </c>
      <c r="CS291" s="7">
        <f>'[2]Plan de Acción-metas'!AH53</f>
        <v>0</v>
      </c>
      <c r="CT291" s="7">
        <f>'[2]Plan de Acción-metas'!AI53</f>
        <v>0</v>
      </c>
      <c r="CU291" s="7">
        <f>'[2]Plan de Acción-metas'!AJ53</f>
        <v>0</v>
      </c>
      <c r="CV291" s="7">
        <f>'[2]Plan de Acción-metas'!AK53</f>
        <v>0</v>
      </c>
      <c r="CW291" s="7">
        <f>'[2]Plan de Acción-metas'!AL53</f>
        <v>0</v>
      </c>
      <c r="CX291" s="7">
        <f>'[2]Plan de Acción-metas'!AM53</f>
        <v>0</v>
      </c>
      <c r="CY291" s="7">
        <f>'[2]Plan de Acción-metas'!AN53</f>
        <v>0</v>
      </c>
      <c r="CZ291" s="7">
        <f>'[2]Plan de Acción-metas'!AO53</f>
        <v>0</v>
      </c>
      <c r="DA291" s="7">
        <f>'[2]Plan de Acción-metas'!AP53</f>
        <v>0</v>
      </c>
      <c r="DB291" s="7">
        <f>'[2]Plan de Acción-metas'!AQ53</f>
        <v>0</v>
      </c>
      <c r="DC291" s="7">
        <f>'[2]Plan de Acción-metas'!AR53</f>
        <v>0</v>
      </c>
      <c r="DD291" s="7">
        <f>'[2]Plan de Acción-metas'!AS53</f>
        <v>0</v>
      </c>
      <c r="DE291" s="20">
        <f>'[2]Plan de Acción-metas'!AT53</f>
        <v>0</v>
      </c>
      <c r="DF291" s="53">
        <f t="shared" si="127"/>
        <v>83738000</v>
      </c>
      <c r="DG291" s="54">
        <f>'[2]Plan de Acción-metas'!AV53</f>
        <v>83738000</v>
      </c>
      <c r="DH291" s="68">
        <f>'[2]Plan de Acción-metas'!AW53</f>
        <v>83738000</v>
      </c>
      <c r="DI291" s="69">
        <f t="shared" si="128"/>
        <v>0.99688095238095242</v>
      </c>
      <c r="DJ291" s="63">
        <f t="shared" si="129"/>
        <v>0.99688095238095242</v>
      </c>
      <c r="DK291" s="64">
        <f t="shared" si="130"/>
        <v>0.99688095238095242</v>
      </c>
      <c r="DL291" s="25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8"/>
      <c r="ES291" s="8"/>
      <c r="ET291" s="8"/>
      <c r="EU291" s="9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8"/>
      <c r="GB291" s="8"/>
      <c r="GC291" s="8"/>
      <c r="GD291" s="7"/>
      <c r="GE291" s="7"/>
      <c r="GF291" s="7"/>
      <c r="GG291" s="7"/>
      <c r="GH291" s="7"/>
      <c r="GI291" s="7"/>
      <c r="GJ291" s="7"/>
      <c r="GK291" s="7"/>
      <c r="GL291" s="7"/>
      <c r="GM291" s="7"/>
      <c r="GN291" s="7"/>
      <c r="GO291" s="7"/>
      <c r="GP291" s="7"/>
      <c r="GQ291" s="7"/>
      <c r="GR291" s="7"/>
      <c r="GS291" s="7"/>
      <c r="GT291" s="7"/>
      <c r="GU291" s="7"/>
      <c r="GV291" s="7"/>
      <c r="GW291" s="7"/>
      <c r="GX291" s="7"/>
      <c r="GY291" s="7"/>
      <c r="GZ291" s="7"/>
      <c r="HA291" s="7"/>
      <c r="HB291" s="7"/>
      <c r="HC291" s="7"/>
      <c r="HD291" s="7"/>
      <c r="HE291" s="7"/>
      <c r="HF291" s="7"/>
      <c r="HG291" s="7"/>
      <c r="HH291" s="7"/>
      <c r="HI291" s="7"/>
      <c r="HJ291" s="8"/>
      <c r="HK291" s="8"/>
      <c r="HL291" s="70"/>
      <c r="HM291" s="72" t="str">
        <f>'[1]Plan Indicativo'!BL286</f>
        <v>Secretaría de Desarrollo Social</v>
      </c>
    </row>
    <row r="292" spans="1:221" ht="120">
      <c r="A292" s="18">
        <f>'[1]Plan Indicativo'!A287</f>
        <v>279</v>
      </c>
      <c r="B292" s="4" t="str">
        <f>'[1]Plan Indicativo'!B287</f>
        <v>LE-2</v>
      </c>
      <c r="C292" s="5" t="str">
        <f>'[1]Plan Indicativo'!C287</f>
        <v>Territorio seguro que progresa</v>
      </c>
      <c r="D292" s="5" t="str">
        <f>'[1]Plan Indicativo'!D287</f>
        <v>Comercio, industria y turismo</v>
      </c>
      <c r="E292" s="4">
        <f>'[1]Plan Indicativo'!E287</f>
        <v>35</v>
      </c>
      <c r="F292" s="6" t="str">
        <f>'[1]Plan Indicativo'!F287</f>
        <v>Mejorar el Índice de competitividad de Bucaramanga 6,47 puntos</v>
      </c>
      <c r="G292" s="6" t="str">
        <f>'[1]Plan Indicativo'!G287</f>
        <v>Aumentar  a 60 %  la Tasa de  supervivencia empresarial en  Bucaramanga</v>
      </c>
      <c r="H292" s="4" t="str">
        <f>'[1]Plan Indicativo'!H287</f>
        <v>00000022</v>
      </c>
      <c r="I292" s="6" t="str">
        <f>'[1]Plan Indicativo'!I287</f>
        <v>Tasa de supervivencia empresarial</v>
      </c>
      <c r="J292" s="4">
        <f>'[1]Plan Indicativo'!J287</f>
        <v>0.51200000000000001</v>
      </c>
      <c r="K292" s="4">
        <f>'[1]Plan Indicativo'!K287</f>
        <v>0.6</v>
      </c>
      <c r="L292" s="4" t="str">
        <f>'[1]Plan Indicativo'!L287</f>
        <v>3502</v>
      </c>
      <c r="M292" s="5" t="str">
        <f>'[1]Plan Indicativo'!M287</f>
        <v>Productividad y competitividad de las empresas colombianas (3502).</v>
      </c>
      <c r="N292" s="4" t="str">
        <f>'[1]Plan Indicativo'!N287</f>
        <v>3502012</v>
      </c>
      <c r="O292" s="6" t="str">
        <f>'[1]Plan Indicativo'!O287</f>
        <v>Implementar un proyecto para la modernización y fomento de la innovación empresarial, la inclusión financiera y la participación ciudadana en la economía popular a través de una herramienta digital, dirigido a la situación de informalidad económica o laboral y sin historial financiero</v>
      </c>
      <c r="P292" s="4">
        <f>'[1]Plan Indicativo'!P287</f>
        <v>350201200</v>
      </c>
      <c r="Q292" s="6" t="str">
        <f>'[1]Plan Indicativo'!Q287</f>
        <v>Proyectos de innovación cofinanciados (350201200).</v>
      </c>
      <c r="R292" s="4" t="str">
        <f>'[1]Plan Indicativo'!AC287</f>
        <v>No Acumulativa</v>
      </c>
      <c r="S292" s="4" t="str">
        <f>'[1]Plan Indicativo'!AD287</f>
        <v>8, 11</v>
      </c>
      <c r="T292" s="7">
        <f>'[1]Plan Indicativo'!R287</f>
        <v>0</v>
      </c>
      <c r="U292" s="4" t="str">
        <f>'[1]Plan Indicativo'!S287</f>
        <v>Número</v>
      </c>
      <c r="V292" s="20">
        <f>'[1]Plan Indicativo'!T287</f>
        <v>1</v>
      </c>
      <c r="W292" s="116">
        <f>'[1]Plan Indicativo'!U287</f>
        <v>1</v>
      </c>
      <c r="X292" s="158">
        <f>'[1]Plan Indicativo'!V287</f>
        <v>0.25</v>
      </c>
      <c r="Y292" s="189">
        <f>'[1]Plan Indicativo'!W287</f>
        <v>1</v>
      </c>
      <c r="Z292" s="158">
        <f>'[1]Plan Indicativo'!X287</f>
        <v>0.25</v>
      </c>
      <c r="AA292" s="113">
        <f>'[1]Plan Indicativo'!Y287</f>
        <v>1</v>
      </c>
      <c r="AB292" s="158">
        <f>'[1]Plan Indicativo'!Z287</f>
        <v>0.25</v>
      </c>
      <c r="AC292" s="113">
        <f>'[1]Plan Indicativo'!AA287</f>
        <v>1</v>
      </c>
      <c r="AD292" s="24">
        <f>'[1]Plan Indicativo'!AB287</f>
        <v>0.25</v>
      </c>
      <c r="AE292" s="116">
        <v>1</v>
      </c>
      <c r="AF292" s="113">
        <f>'[15]Plan de Acción-metas'!$O$21</f>
        <v>1</v>
      </c>
      <c r="AG292" s="113"/>
      <c r="AH292" s="259"/>
      <c r="AI292" s="11">
        <f t="shared" si="104"/>
        <v>1</v>
      </c>
      <c r="AJ292" s="99">
        <f t="shared" si="136"/>
        <v>1</v>
      </c>
      <c r="AK292" s="11">
        <f t="shared" si="131"/>
        <v>1</v>
      </c>
      <c r="AL292" s="75">
        <f t="shared" si="137"/>
        <v>1</v>
      </c>
      <c r="AM292" s="11">
        <f t="shared" si="132"/>
        <v>0</v>
      </c>
      <c r="AN292" s="75">
        <f t="shared" si="138"/>
        <v>0</v>
      </c>
      <c r="AO292" s="11">
        <f t="shared" si="133"/>
        <v>0</v>
      </c>
      <c r="AP292" s="75">
        <f t="shared" si="139"/>
        <v>0</v>
      </c>
      <c r="AQ292" s="12">
        <f t="shared" si="119"/>
        <v>0.5</v>
      </c>
      <c r="AR292" s="11">
        <f>+AVERAGE(AJ292,AL292,AN292,AP292)</f>
        <v>0.5</v>
      </c>
      <c r="AS292" s="100">
        <f t="shared" si="120"/>
        <v>0.5</v>
      </c>
      <c r="AT292" s="25">
        <v>135000000</v>
      </c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20"/>
      <c r="BH292" s="48">
        <f t="shared" si="121"/>
        <v>135000000</v>
      </c>
      <c r="BI292" s="23">
        <v>20280000</v>
      </c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20"/>
      <c r="BW292" s="53">
        <f t="shared" si="122"/>
        <v>20280000</v>
      </c>
      <c r="BX292" s="54">
        <v>20280000</v>
      </c>
      <c r="BY292" s="55">
        <v>20280000</v>
      </c>
      <c r="BZ292" s="62">
        <f t="shared" si="123"/>
        <v>0.15022222222222223</v>
      </c>
      <c r="CA292" s="63">
        <f t="shared" si="124"/>
        <v>0.15022222222222223</v>
      </c>
      <c r="CB292" s="64">
        <f t="shared" si="125"/>
        <v>0.15022222222222223</v>
      </c>
      <c r="CC292" s="23">
        <f>'[15]Plan de Acción-metas'!R21</f>
        <v>100000000</v>
      </c>
      <c r="CD292" s="7">
        <f>'[15]Plan de Acción-metas'!S21</f>
        <v>0</v>
      </c>
      <c r="CE292" s="7">
        <f>'[15]Plan de Acción-metas'!T21</f>
        <v>0</v>
      </c>
      <c r="CF292" s="7">
        <f>'[15]Plan de Acción-metas'!U21</f>
        <v>0</v>
      </c>
      <c r="CG292" s="7">
        <f>'[15]Plan de Acción-metas'!V21</f>
        <v>0</v>
      </c>
      <c r="CH292" s="7">
        <f>'[15]Plan de Acción-metas'!W21</f>
        <v>0</v>
      </c>
      <c r="CI292" s="7">
        <f>'[15]Plan de Acción-metas'!X21</f>
        <v>0</v>
      </c>
      <c r="CJ292" s="7">
        <f>'[15]Plan de Acción-metas'!Y21</f>
        <v>0</v>
      </c>
      <c r="CK292" s="7">
        <f>'[15]Plan de Acción-metas'!Z21</f>
        <v>0</v>
      </c>
      <c r="CL292" s="7">
        <f>'[15]Plan de Acción-metas'!AA21</f>
        <v>0</v>
      </c>
      <c r="CM292" s="7">
        <f>'[15]Plan de Acción-metas'!AB21</f>
        <v>0</v>
      </c>
      <c r="CN292" s="7">
        <f>'[15]Plan de Acción-metas'!AC21</f>
        <v>0</v>
      </c>
      <c r="CO292" s="7">
        <f>'[15]Plan de Acción-metas'!AD21</f>
        <v>0</v>
      </c>
      <c r="CP292" s="20">
        <f>'[15]Plan de Acción-metas'!AE21</f>
        <v>0</v>
      </c>
      <c r="CQ292" s="48">
        <f t="shared" si="126"/>
        <v>100000000</v>
      </c>
      <c r="CR292" s="23">
        <f>'[15]Plan de Acción-metas'!AG21</f>
        <v>23445000</v>
      </c>
      <c r="CS292" s="7">
        <f>'[15]Plan de Acción-metas'!AH21</f>
        <v>0</v>
      </c>
      <c r="CT292" s="7">
        <f>'[15]Plan de Acción-metas'!AI21</f>
        <v>0</v>
      </c>
      <c r="CU292" s="7">
        <f>'[15]Plan de Acción-metas'!AJ21</f>
        <v>0</v>
      </c>
      <c r="CV292" s="7">
        <f>'[15]Plan de Acción-metas'!AK21</f>
        <v>0</v>
      </c>
      <c r="CW292" s="7">
        <f>'[15]Plan de Acción-metas'!AL21</f>
        <v>0</v>
      </c>
      <c r="CX292" s="7">
        <f>'[15]Plan de Acción-metas'!AM21</f>
        <v>0</v>
      </c>
      <c r="CY292" s="7">
        <f>'[15]Plan de Acción-metas'!AN21</f>
        <v>0</v>
      </c>
      <c r="CZ292" s="7">
        <f>'[15]Plan de Acción-metas'!AO21</f>
        <v>0</v>
      </c>
      <c r="DA292" s="7">
        <f>'[15]Plan de Acción-metas'!AP21</f>
        <v>0</v>
      </c>
      <c r="DB292" s="7">
        <f>'[15]Plan de Acción-metas'!AQ21</f>
        <v>0</v>
      </c>
      <c r="DC292" s="7">
        <f>'[15]Plan de Acción-metas'!AR21</f>
        <v>0</v>
      </c>
      <c r="DD292" s="7">
        <f>'[15]Plan de Acción-metas'!AS21</f>
        <v>0</v>
      </c>
      <c r="DE292" s="20">
        <f>'[15]Plan de Acción-metas'!AT21</f>
        <v>0</v>
      </c>
      <c r="DF292" s="53">
        <f t="shared" si="127"/>
        <v>23445000</v>
      </c>
      <c r="DG292" s="54">
        <f>'[15]Plan de Acción-metas'!AV21</f>
        <v>23445000</v>
      </c>
      <c r="DH292" s="68">
        <f>'[15]Plan de Acción-metas'!AW21</f>
        <v>21000000</v>
      </c>
      <c r="DI292" s="69">
        <f t="shared" si="128"/>
        <v>0.23444999999999999</v>
      </c>
      <c r="DJ292" s="63">
        <f t="shared" si="129"/>
        <v>0.23444999999999999</v>
      </c>
      <c r="DK292" s="64">
        <f t="shared" si="130"/>
        <v>0.21</v>
      </c>
      <c r="DL292" s="25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8"/>
      <c r="ES292" s="8"/>
      <c r="ET292" s="8"/>
      <c r="EU292" s="9"/>
      <c r="EV292" s="7"/>
      <c r="EW292" s="7"/>
      <c r="EX292" s="7"/>
      <c r="EY292" s="7"/>
      <c r="EZ292" s="7"/>
      <c r="FA292" s="7"/>
      <c r="FB292" s="7"/>
      <c r="FC292" s="7"/>
      <c r="FD292" s="7"/>
      <c r="FE292" s="7"/>
      <c r="FF292" s="7"/>
      <c r="FG292" s="7"/>
      <c r="FH292" s="7"/>
      <c r="FI292" s="7"/>
      <c r="FJ292" s="7"/>
      <c r="FK292" s="7"/>
      <c r="FL292" s="7"/>
      <c r="FM292" s="7"/>
      <c r="FN292" s="7"/>
      <c r="FO292" s="7"/>
      <c r="FP292" s="7"/>
      <c r="FQ292" s="7"/>
      <c r="FR292" s="7"/>
      <c r="FS292" s="7"/>
      <c r="FT292" s="7"/>
      <c r="FU292" s="7"/>
      <c r="FV292" s="7"/>
      <c r="FW292" s="7"/>
      <c r="FX292" s="7"/>
      <c r="FY292" s="7"/>
      <c r="FZ292" s="7"/>
      <c r="GA292" s="8"/>
      <c r="GB292" s="8"/>
      <c r="GC292" s="8"/>
      <c r="GD292" s="7"/>
      <c r="GE292" s="7"/>
      <c r="GF292" s="7"/>
      <c r="GG292" s="7"/>
      <c r="GH292" s="7"/>
      <c r="GI292" s="7"/>
      <c r="GJ292" s="7"/>
      <c r="GK292" s="7"/>
      <c r="GL292" s="7"/>
      <c r="GM292" s="7"/>
      <c r="GN292" s="7"/>
      <c r="GO292" s="7"/>
      <c r="GP292" s="7"/>
      <c r="GQ292" s="7"/>
      <c r="GR292" s="7"/>
      <c r="GS292" s="7"/>
      <c r="GT292" s="7"/>
      <c r="GU292" s="7"/>
      <c r="GV292" s="7"/>
      <c r="GW292" s="7"/>
      <c r="GX292" s="7"/>
      <c r="GY292" s="7"/>
      <c r="GZ292" s="7"/>
      <c r="HA292" s="7"/>
      <c r="HB292" s="7"/>
      <c r="HC292" s="7"/>
      <c r="HD292" s="7"/>
      <c r="HE292" s="7"/>
      <c r="HF292" s="7"/>
      <c r="HG292" s="7"/>
      <c r="HH292" s="7"/>
      <c r="HI292" s="7"/>
      <c r="HJ292" s="8"/>
      <c r="HK292" s="8"/>
      <c r="HL292" s="70"/>
      <c r="HM292" s="72" t="str">
        <f>'[1]Plan Indicativo'!BL287</f>
        <v>IMEBU</v>
      </c>
    </row>
    <row r="293" spans="1:221" ht="60">
      <c r="A293" s="18">
        <f>'[1]Plan Indicativo'!A288</f>
        <v>280</v>
      </c>
      <c r="B293" s="4" t="str">
        <f>'[1]Plan Indicativo'!B288</f>
        <v>LE-2</v>
      </c>
      <c r="C293" s="5" t="str">
        <f>'[1]Plan Indicativo'!C288</f>
        <v>Territorio seguro que progresa</v>
      </c>
      <c r="D293" s="5" t="str">
        <f>'[1]Plan Indicativo'!D288</f>
        <v>Trabajo</v>
      </c>
      <c r="E293" s="4">
        <f>'[1]Plan Indicativo'!E288</f>
        <v>36</v>
      </c>
      <c r="F293" s="6" t="str">
        <f>'[1]Plan Indicativo'!F288</f>
        <v>Mejorar el Índice de competitividad de Bucaramanga 6,47 puntos</v>
      </c>
      <c r="G293" s="6" t="str">
        <f>'[1]Plan Indicativo'!G288</f>
        <v>Aumentar  a 60 %  la Tasa de  supervivencia empresarial en  Bucaramanga</v>
      </c>
      <c r="H293" s="4" t="str">
        <f>'[1]Plan Indicativo'!H288</f>
        <v>00000022</v>
      </c>
      <c r="I293" s="6" t="str">
        <f>'[1]Plan Indicativo'!I288</f>
        <v>Tasa de supervivencia empresarial</v>
      </c>
      <c r="J293" s="4">
        <f>'[1]Plan Indicativo'!J288</f>
        <v>0.51200000000000001</v>
      </c>
      <c r="K293" s="4">
        <f>'[1]Plan Indicativo'!K288</f>
        <v>0.6</v>
      </c>
      <c r="L293" s="4" t="str">
        <f>'[1]Plan Indicativo'!L288</f>
        <v>3605</v>
      </c>
      <c r="M293" s="5" t="str">
        <f>'[1]Plan Indicativo'!M288</f>
        <v>Fomento de la investigacion, desarrollo tecnologico e innovacion del sector trabajo (3605)</v>
      </c>
      <c r="N293" s="4" t="str">
        <f>'[1]Plan Indicativo'!N288</f>
        <v>3605012</v>
      </c>
      <c r="O293" s="6" t="str">
        <f>'[1]Plan Indicativo'!O288</f>
        <v>Implementar una estrategia para el desarrollo de habilidades productivas a la población barrista del municipio</v>
      </c>
      <c r="P293" s="4">
        <f>'[1]Plan Indicativo'!P288</f>
        <v>360501200</v>
      </c>
      <c r="Q293" s="6" t="str">
        <f>'[1]Plan Indicativo'!Q288</f>
        <v>Estrategias implementadas
(360501200).</v>
      </c>
      <c r="R293" s="4" t="str">
        <f>'[1]Plan Indicativo'!AC288</f>
        <v>No Acumulativa</v>
      </c>
      <c r="S293" s="4">
        <f>'[1]Plan Indicativo'!AD288</f>
        <v>10</v>
      </c>
      <c r="T293" s="7">
        <f>'[1]Plan Indicativo'!R288</f>
        <v>0</v>
      </c>
      <c r="U293" s="4" t="str">
        <f>'[1]Plan Indicativo'!S288</f>
        <v xml:space="preserve">Número </v>
      </c>
      <c r="V293" s="20">
        <f>'[1]Plan Indicativo'!T288</f>
        <v>1</v>
      </c>
      <c r="W293" s="116">
        <f>'[1]Plan Indicativo'!U288</f>
        <v>1</v>
      </c>
      <c r="X293" s="158">
        <f>'[1]Plan Indicativo'!V288</f>
        <v>0.25</v>
      </c>
      <c r="Y293" s="189">
        <f>'[1]Plan Indicativo'!W288</f>
        <v>1</v>
      </c>
      <c r="Z293" s="158">
        <f>'[1]Plan Indicativo'!X288</f>
        <v>0.25</v>
      </c>
      <c r="AA293" s="113">
        <f>'[1]Plan Indicativo'!Y288</f>
        <v>1</v>
      </c>
      <c r="AB293" s="158">
        <f>'[1]Plan Indicativo'!Z288</f>
        <v>0.25</v>
      </c>
      <c r="AC293" s="113">
        <f>'[1]Plan Indicativo'!AA288</f>
        <v>1</v>
      </c>
      <c r="AD293" s="24">
        <f>'[1]Plan Indicativo'!AB288</f>
        <v>0.25</v>
      </c>
      <c r="AE293" s="116">
        <v>1</v>
      </c>
      <c r="AF293" s="113">
        <f>'[2]Plan de Acción-metas'!$O$54</f>
        <v>1</v>
      </c>
      <c r="AG293" s="113"/>
      <c r="AH293" s="259"/>
      <c r="AI293" s="11">
        <f t="shared" si="104"/>
        <v>1</v>
      </c>
      <c r="AJ293" s="99">
        <f t="shared" si="136"/>
        <v>1</v>
      </c>
      <c r="AK293" s="11">
        <f t="shared" si="131"/>
        <v>1</v>
      </c>
      <c r="AL293" s="75">
        <f t="shared" si="137"/>
        <v>1</v>
      </c>
      <c r="AM293" s="11">
        <f t="shared" si="132"/>
        <v>0</v>
      </c>
      <c r="AN293" s="75">
        <f t="shared" si="138"/>
        <v>0</v>
      </c>
      <c r="AO293" s="11">
        <f t="shared" si="133"/>
        <v>0</v>
      </c>
      <c r="AP293" s="75">
        <f t="shared" si="139"/>
        <v>0</v>
      </c>
      <c r="AQ293" s="12">
        <f t="shared" si="119"/>
        <v>0.5</v>
      </c>
      <c r="AR293" s="11">
        <f>+AVERAGE(AJ293,AL293,AN293,AP293)</f>
        <v>0.5</v>
      </c>
      <c r="AS293" s="100">
        <f t="shared" si="120"/>
        <v>0.5</v>
      </c>
      <c r="AT293" s="25">
        <v>38500000</v>
      </c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20"/>
      <c r="BH293" s="48">
        <f t="shared" si="121"/>
        <v>38500000</v>
      </c>
      <c r="BI293" s="23">
        <v>5866666.6600000001</v>
      </c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20"/>
      <c r="BW293" s="53">
        <f t="shared" si="122"/>
        <v>5866666.6600000001</v>
      </c>
      <c r="BX293" s="54">
        <v>5866666.6600000001</v>
      </c>
      <c r="BY293" s="55">
        <v>5866666.6600000001</v>
      </c>
      <c r="BZ293" s="62">
        <f t="shared" si="123"/>
        <v>0.15238095220779221</v>
      </c>
      <c r="CA293" s="63">
        <f t="shared" si="124"/>
        <v>0.15238095220779221</v>
      </c>
      <c r="CB293" s="64">
        <f t="shared" si="125"/>
        <v>0.15238095220779221</v>
      </c>
      <c r="CC293" s="23">
        <f>'[2]Plan de Acción-metas'!R54</f>
        <v>95600000</v>
      </c>
      <c r="CD293" s="7">
        <f>'[2]Plan de Acción-metas'!S54</f>
        <v>0</v>
      </c>
      <c r="CE293" s="7">
        <f>'[2]Plan de Acción-metas'!T54</f>
        <v>0</v>
      </c>
      <c r="CF293" s="7">
        <f>'[2]Plan de Acción-metas'!U54</f>
        <v>0</v>
      </c>
      <c r="CG293" s="7">
        <f>'[2]Plan de Acción-metas'!V54</f>
        <v>0</v>
      </c>
      <c r="CH293" s="7">
        <f>'[2]Plan de Acción-metas'!W54</f>
        <v>0</v>
      </c>
      <c r="CI293" s="7">
        <f>'[2]Plan de Acción-metas'!X54</f>
        <v>0</v>
      </c>
      <c r="CJ293" s="7">
        <f>'[2]Plan de Acción-metas'!Y54</f>
        <v>0</v>
      </c>
      <c r="CK293" s="7">
        <f>'[2]Plan de Acción-metas'!Z54</f>
        <v>0</v>
      </c>
      <c r="CL293" s="7">
        <f>'[2]Plan de Acción-metas'!AA54</f>
        <v>0</v>
      </c>
      <c r="CM293" s="7">
        <f>'[2]Plan de Acción-metas'!AB54</f>
        <v>0</v>
      </c>
      <c r="CN293" s="7">
        <f>'[2]Plan de Acción-metas'!AC54</f>
        <v>0</v>
      </c>
      <c r="CO293" s="7">
        <f>'[2]Plan de Acción-metas'!AD54</f>
        <v>0</v>
      </c>
      <c r="CP293" s="20">
        <f>'[2]Plan de Acción-metas'!AE54</f>
        <v>20000000</v>
      </c>
      <c r="CQ293" s="48">
        <f t="shared" si="126"/>
        <v>115600000</v>
      </c>
      <c r="CR293" s="23">
        <f>'[2]Plan de Acción-metas'!AG54</f>
        <v>37200000</v>
      </c>
      <c r="CS293" s="7">
        <f>'[2]Plan de Acción-metas'!AH54</f>
        <v>0</v>
      </c>
      <c r="CT293" s="7">
        <f>'[2]Plan de Acción-metas'!AI54</f>
        <v>0</v>
      </c>
      <c r="CU293" s="7">
        <f>'[2]Plan de Acción-metas'!AJ54</f>
        <v>0</v>
      </c>
      <c r="CV293" s="7">
        <f>'[2]Plan de Acción-metas'!AK54</f>
        <v>0</v>
      </c>
      <c r="CW293" s="7">
        <f>'[2]Plan de Acción-metas'!AL54</f>
        <v>0</v>
      </c>
      <c r="CX293" s="7">
        <f>'[2]Plan de Acción-metas'!AM54</f>
        <v>0</v>
      </c>
      <c r="CY293" s="7">
        <f>'[2]Plan de Acción-metas'!AN54</f>
        <v>0</v>
      </c>
      <c r="CZ293" s="7">
        <f>'[2]Plan de Acción-metas'!AO54</f>
        <v>0</v>
      </c>
      <c r="DA293" s="7">
        <f>'[2]Plan de Acción-metas'!AP54</f>
        <v>0</v>
      </c>
      <c r="DB293" s="7">
        <f>'[2]Plan de Acción-metas'!AQ54</f>
        <v>0</v>
      </c>
      <c r="DC293" s="7">
        <f>'[2]Plan de Acción-metas'!AR54</f>
        <v>0</v>
      </c>
      <c r="DD293" s="7">
        <f>'[2]Plan de Acción-metas'!AS54</f>
        <v>0</v>
      </c>
      <c r="DE293" s="20">
        <f>'[2]Plan de Acción-metas'!AT54</f>
        <v>10513333.33</v>
      </c>
      <c r="DF293" s="53">
        <f t="shared" si="127"/>
        <v>47713333.329999998</v>
      </c>
      <c r="DG293" s="54">
        <f>'[2]Plan de Acción-metas'!AV54</f>
        <v>47713333.329999998</v>
      </c>
      <c r="DH293" s="68">
        <f>'[2]Plan de Acción-metas'!AW54</f>
        <v>47713333.329999998</v>
      </c>
      <c r="DI293" s="69">
        <f t="shared" si="128"/>
        <v>0.41274509801038062</v>
      </c>
      <c r="DJ293" s="63">
        <f t="shared" si="129"/>
        <v>0.41274509801038062</v>
      </c>
      <c r="DK293" s="64">
        <f t="shared" si="130"/>
        <v>0.41274509801038062</v>
      </c>
      <c r="DL293" s="25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8"/>
      <c r="ES293" s="8"/>
      <c r="ET293" s="8"/>
      <c r="EU293" s="9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8"/>
      <c r="GB293" s="8"/>
      <c r="GC293" s="8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/>
      <c r="GS293" s="7"/>
      <c r="GT293" s="7"/>
      <c r="GU293" s="7"/>
      <c r="GV293" s="7"/>
      <c r="GW293" s="7"/>
      <c r="GX293" s="7"/>
      <c r="GY293" s="7"/>
      <c r="GZ293" s="7"/>
      <c r="HA293" s="7"/>
      <c r="HB293" s="7"/>
      <c r="HC293" s="7"/>
      <c r="HD293" s="7"/>
      <c r="HE293" s="7"/>
      <c r="HF293" s="7"/>
      <c r="HG293" s="7"/>
      <c r="HH293" s="7"/>
      <c r="HI293" s="7"/>
      <c r="HJ293" s="8"/>
      <c r="HK293" s="8"/>
      <c r="HL293" s="70"/>
      <c r="HM293" s="72" t="str">
        <f>'[1]Plan Indicativo'!BL288</f>
        <v>Secretaría de Desarrollo Social</v>
      </c>
    </row>
    <row r="294" spans="1:221" ht="150">
      <c r="A294" s="18">
        <f>'[1]Plan Indicativo'!A289</f>
        <v>281</v>
      </c>
      <c r="B294" s="4" t="str">
        <f>'[1]Plan Indicativo'!B289</f>
        <v>LE-2</v>
      </c>
      <c r="C294" s="5" t="str">
        <f>'[1]Plan Indicativo'!C289</f>
        <v>Territorio seguro que progresa</v>
      </c>
      <c r="D294" s="5" t="str">
        <f>'[1]Plan Indicativo'!D289</f>
        <v>Transporte.</v>
      </c>
      <c r="E294" s="4">
        <f>'[1]Plan Indicativo'!E289</f>
        <v>24</v>
      </c>
      <c r="F294" s="6" t="str">
        <f>'[1]Plan Indicativo'!F289</f>
        <v>Mejorar el Índice de competitividad de Bucaramanga 6,47 puntos</v>
      </c>
      <c r="G294" s="6" t="str">
        <f>'[1]Plan Indicativo'!G289</f>
        <v>Incrementar a 50.000 el numero de viajes promedio en dias habiles, realizados por la poblacion en el sistema de transporte masivo</v>
      </c>
      <c r="H294" s="4" t="str">
        <f>'[1]Plan Indicativo'!H289</f>
        <v>00000025</v>
      </c>
      <c r="I294" s="6" t="str">
        <f>'[1]Plan Indicativo'!I289</f>
        <v>Viajes promedio en dias habiles realizados por la poblacion en el sistema de transporte masivo</v>
      </c>
      <c r="J294" s="4">
        <f>'[1]Plan Indicativo'!J289</f>
        <v>27000</v>
      </c>
      <c r="K294" s="4">
        <f>'[1]Plan Indicativo'!K289</f>
        <v>50000</v>
      </c>
      <c r="L294" s="4" t="str">
        <f>'[1]Plan Indicativo'!L289</f>
        <v>2408</v>
      </c>
      <c r="M294" s="5" t="str">
        <f>'[1]Plan Indicativo'!M289</f>
        <v>Prestación de servicios de transporte público de pasajeros (2408).</v>
      </c>
      <c r="N294" s="4" t="str">
        <f>'[1]Plan Indicativo'!N289</f>
        <v>2408037</v>
      </c>
      <c r="O294" s="6" t="str">
        <f>'[1]Plan Indicativo'!O289</f>
        <v xml:space="preserve">Implementar una (1) estrategia anti-evasión como servicio de control de la evasión de pago en los sistemas de transporte publico organizado, mediante la tarifa diferencial a la población vulnerable. (menores de edad, escolarizados, estudiantes universitarios, técnicos y tecnólogos, deportistas, artistas, adulto mayor y población con discapacidad, SISBEN ABC) </v>
      </c>
      <c r="P294" s="4">
        <f>'[1]Plan Indicativo'!P289</f>
        <v>240803700</v>
      </c>
      <c r="Q294" s="6" t="str">
        <f>'[1]Plan Indicativo'!Q289</f>
        <v>Estrategias anti-evasión implementadas (240803700)</v>
      </c>
      <c r="R294" s="4" t="str">
        <f>'[1]Plan Indicativo'!AC289</f>
        <v>No Acumulativa</v>
      </c>
      <c r="S294" s="4">
        <f>'[1]Plan Indicativo'!AD289</f>
        <v>9</v>
      </c>
      <c r="T294" s="7">
        <f>'[1]Plan Indicativo'!R289</f>
        <v>1</v>
      </c>
      <c r="U294" s="4" t="str">
        <f>'[1]Plan Indicativo'!S289</f>
        <v xml:space="preserve">Número </v>
      </c>
      <c r="V294" s="20">
        <f>'[1]Plan Indicativo'!T289</f>
        <v>1</v>
      </c>
      <c r="W294" s="116">
        <f>'[1]Plan Indicativo'!U289</f>
        <v>0</v>
      </c>
      <c r="X294" s="158">
        <f>'[1]Plan Indicativo'!V289</f>
        <v>0</v>
      </c>
      <c r="Y294" s="189">
        <f>'[1]Plan Indicativo'!W289</f>
        <v>1</v>
      </c>
      <c r="Z294" s="158">
        <f>'[1]Plan Indicativo'!X289</f>
        <v>0.33</v>
      </c>
      <c r="AA294" s="113">
        <f>'[1]Plan Indicativo'!Y289</f>
        <v>1</v>
      </c>
      <c r="AB294" s="158">
        <f>'[1]Plan Indicativo'!Z289</f>
        <v>0.33</v>
      </c>
      <c r="AC294" s="113">
        <f>'[1]Plan Indicativo'!AA289</f>
        <v>1</v>
      </c>
      <c r="AD294" s="24">
        <f>'[1]Plan Indicativo'!AB289</f>
        <v>0.34</v>
      </c>
      <c r="AE294" s="116">
        <v>0</v>
      </c>
      <c r="AF294" s="113">
        <f>'[14]Plan de Acción-metas'!O22</f>
        <v>1</v>
      </c>
      <c r="AG294" s="113"/>
      <c r="AH294" s="259"/>
      <c r="AI294" s="11" t="str">
        <f t="shared" si="104"/>
        <v xml:space="preserve"> -</v>
      </c>
      <c r="AJ294" s="99" t="str">
        <f t="shared" si="136"/>
        <v xml:space="preserve"> -</v>
      </c>
      <c r="AK294" s="11">
        <f t="shared" si="131"/>
        <v>1</v>
      </c>
      <c r="AL294" s="75">
        <f t="shared" si="137"/>
        <v>1</v>
      </c>
      <c r="AM294" s="11">
        <f t="shared" si="132"/>
        <v>0</v>
      </c>
      <c r="AN294" s="75">
        <f t="shared" si="138"/>
        <v>0</v>
      </c>
      <c r="AO294" s="11">
        <f t="shared" si="133"/>
        <v>0</v>
      </c>
      <c r="AP294" s="75">
        <f t="shared" si="139"/>
        <v>0</v>
      </c>
      <c r="AQ294" s="12">
        <f t="shared" si="119"/>
        <v>0.33333333333333331</v>
      </c>
      <c r="AR294" s="11">
        <f>+AVERAGE(AL294,AN294,AP294)</f>
        <v>0.33333333333333331</v>
      </c>
      <c r="AS294" s="100">
        <f t="shared" si="120"/>
        <v>0.33333333333333331</v>
      </c>
      <c r="AT294" s="25">
        <v>370892200</v>
      </c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20"/>
      <c r="BH294" s="48">
        <f t="shared" si="121"/>
        <v>370892200</v>
      </c>
      <c r="BI294" s="23">
        <v>22400</v>
      </c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20"/>
      <c r="BW294" s="53">
        <f t="shared" si="122"/>
        <v>22400</v>
      </c>
      <c r="BX294" s="54">
        <v>22400</v>
      </c>
      <c r="BY294" s="55">
        <v>22400</v>
      </c>
      <c r="BZ294" s="62">
        <f t="shared" si="123"/>
        <v>6.0394907199450407E-5</v>
      </c>
      <c r="CA294" s="63">
        <f t="shared" si="124"/>
        <v>6.0394907199450407E-5</v>
      </c>
      <c r="CB294" s="64">
        <f t="shared" si="125"/>
        <v>6.0394907199450407E-5</v>
      </c>
      <c r="CC294" s="23">
        <f>'[14]Plan de Acción-metas'!R22</f>
        <v>0</v>
      </c>
      <c r="CD294" s="7">
        <f>'[14]Plan de Acción-metas'!S22</f>
        <v>0</v>
      </c>
      <c r="CE294" s="7">
        <f>'[14]Plan de Acción-metas'!T22</f>
        <v>0</v>
      </c>
      <c r="CF294" s="7">
        <f>'[14]Plan de Acción-metas'!U22</f>
        <v>0</v>
      </c>
      <c r="CG294" s="7">
        <f>'[14]Plan de Acción-metas'!V22</f>
        <v>0</v>
      </c>
      <c r="CH294" s="7">
        <f>'[14]Plan de Acción-metas'!W22</f>
        <v>0</v>
      </c>
      <c r="CI294" s="7">
        <f>'[14]Plan de Acción-metas'!X22</f>
        <v>0</v>
      </c>
      <c r="CJ294" s="7">
        <f>'[14]Plan de Acción-metas'!Y22</f>
        <v>0</v>
      </c>
      <c r="CK294" s="7">
        <f>'[14]Plan de Acción-metas'!Z22</f>
        <v>0</v>
      </c>
      <c r="CL294" s="7">
        <f>'[14]Plan de Acción-metas'!AA22</f>
        <v>0</v>
      </c>
      <c r="CM294" s="7">
        <f>'[14]Plan de Acción-metas'!AB22</f>
        <v>0</v>
      </c>
      <c r="CN294" s="7">
        <f>'[14]Plan de Acción-metas'!AC22</f>
        <v>0</v>
      </c>
      <c r="CO294" s="7">
        <f>'[14]Plan de Acción-metas'!AD22</f>
        <v>0</v>
      </c>
      <c r="CP294" s="20">
        <f>'[14]Plan de Acción-metas'!AE22</f>
        <v>26000000</v>
      </c>
      <c r="CQ294" s="48">
        <f t="shared" si="126"/>
        <v>26000000</v>
      </c>
      <c r="CR294" s="23">
        <f>'[14]Plan de Acción-metas'!AG22</f>
        <v>0</v>
      </c>
      <c r="CS294" s="7">
        <f>'[14]Plan de Acción-metas'!AH22</f>
        <v>0</v>
      </c>
      <c r="CT294" s="7">
        <f>'[14]Plan de Acción-metas'!AI22</f>
        <v>0</v>
      </c>
      <c r="CU294" s="7">
        <f>'[14]Plan de Acción-metas'!AJ22</f>
        <v>0</v>
      </c>
      <c r="CV294" s="7">
        <f>'[14]Plan de Acción-metas'!AK22</f>
        <v>0</v>
      </c>
      <c r="CW294" s="7">
        <f>'[14]Plan de Acción-metas'!AL22</f>
        <v>0</v>
      </c>
      <c r="CX294" s="7">
        <f>'[14]Plan de Acción-metas'!AM22</f>
        <v>0</v>
      </c>
      <c r="CY294" s="7">
        <f>'[14]Plan de Acción-metas'!AN22</f>
        <v>0</v>
      </c>
      <c r="CZ294" s="7">
        <f>'[14]Plan de Acción-metas'!AO22</f>
        <v>0</v>
      </c>
      <c r="DA294" s="7">
        <f>'[14]Plan de Acción-metas'!AP22</f>
        <v>0</v>
      </c>
      <c r="DB294" s="7">
        <f>'[14]Plan de Acción-metas'!AQ22</f>
        <v>0</v>
      </c>
      <c r="DC294" s="7">
        <f>'[14]Plan de Acción-metas'!AR22</f>
        <v>0</v>
      </c>
      <c r="DD294" s="7">
        <f>'[14]Plan de Acción-metas'!AS22</f>
        <v>5500000</v>
      </c>
      <c r="DE294" s="20">
        <f>'[14]Plan de Acción-metas'!AT22</f>
        <v>0</v>
      </c>
      <c r="DF294" s="53">
        <f t="shared" si="127"/>
        <v>5500000</v>
      </c>
      <c r="DG294" s="54">
        <f>'[14]Plan de Acción-metas'!AV22</f>
        <v>5500000</v>
      </c>
      <c r="DH294" s="68">
        <f>'[14]Plan de Acción-metas'!AW22</f>
        <v>5500000</v>
      </c>
      <c r="DI294" s="69">
        <f t="shared" si="128"/>
        <v>0.21153846153846154</v>
      </c>
      <c r="DJ294" s="63">
        <f t="shared" si="129"/>
        <v>0.21153846153846154</v>
      </c>
      <c r="DK294" s="64">
        <f t="shared" si="130"/>
        <v>0.21153846153846154</v>
      </c>
      <c r="DL294" s="25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8"/>
      <c r="ES294" s="8"/>
      <c r="ET294" s="8"/>
      <c r="EU294" s="9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/>
      <c r="FZ294" s="7"/>
      <c r="GA294" s="8"/>
      <c r="GB294" s="8"/>
      <c r="GC294" s="8"/>
      <c r="GD294" s="7"/>
      <c r="GE294" s="7"/>
      <c r="GF294" s="7"/>
      <c r="GG294" s="7"/>
      <c r="GH294" s="7"/>
      <c r="GI294" s="7"/>
      <c r="GJ294" s="7"/>
      <c r="GK294" s="7"/>
      <c r="GL294" s="7"/>
      <c r="GM294" s="7"/>
      <c r="GN294" s="7"/>
      <c r="GO294" s="7"/>
      <c r="GP294" s="7"/>
      <c r="GQ294" s="7"/>
      <c r="GR294" s="7"/>
      <c r="GS294" s="7"/>
      <c r="GT294" s="7"/>
      <c r="GU294" s="7"/>
      <c r="GV294" s="7"/>
      <c r="GW294" s="7"/>
      <c r="GX294" s="7"/>
      <c r="GY294" s="7"/>
      <c r="GZ294" s="7"/>
      <c r="HA294" s="7"/>
      <c r="HB294" s="7"/>
      <c r="HC294" s="7"/>
      <c r="HD294" s="7"/>
      <c r="HE294" s="7"/>
      <c r="HF294" s="7"/>
      <c r="HG294" s="7"/>
      <c r="HH294" s="7"/>
      <c r="HI294" s="7"/>
      <c r="HJ294" s="8"/>
      <c r="HK294" s="8"/>
      <c r="HL294" s="70"/>
      <c r="HM294" s="72" t="str">
        <f>'[1]Plan Indicativo'!BL289</f>
        <v>Secretaría de Hacienda</v>
      </c>
    </row>
    <row r="295" spans="1:221" ht="60">
      <c r="A295" s="18">
        <f>'[1]Plan Indicativo'!A290</f>
        <v>282</v>
      </c>
      <c r="B295" s="4" t="str">
        <f>'[1]Plan Indicativo'!B290</f>
        <v>LE-2</v>
      </c>
      <c r="C295" s="5" t="str">
        <f>'[1]Plan Indicativo'!C290</f>
        <v>Territorio seguro que progresa</v>
      </c>
      <c r="D295" s="5" t="str">
        <f>'[1]Plan Indicativo'!D290</f>
        <v>Transporte.</v>
      </c>
      <c r="E295" s="4">
        <f>'[1]Plan Indicativo'!E290</f>
        <v>24</v>
      </c>
      <c r="F295" s="6" t="str">
        <f>'[1]Plan Indicativo'!F290</f>
        <v>Mejorar el Índice de competitividad de Bucaramanga 6,47 puntos</v>
      </c>
      <c r="G295" s="6" t="str">
        <f>'[1]Plan Indicativo'!G290</f>
        <v>Incrementar a 50.000 el numero de viajes promedio en dias habiles, realizados por la poblacion en el sistema de transporte masivo</v>
      </c>
      <c r="H295" s="4" t="str">
        <f>'[1]Plan Indicativo'!H290</f>
        <v>00000025</v>
      </c>
      <c r="I295" s="6" t="str">
        <f>'[1]Plan Indicativo'!I290</f>
        <v>Viajes promedio en dias habiles realizados por la poblacion en el sistema de transporte masivo</v>
      </c>
      <c r="J295" s="4">
        <f>'[1]Plan Indicativo'!J290</f>
        <v>27000</v>
      </c>
      <c r="K295" s="4">
        <f>'[1]Plan Indicativo'!K290</f>
        <v>50000</v>
      </c>
      <c r="L295" s="4" t="str">
        <f>'[1]Plan Indicativo'!L290</f>
        <v>2408</v>
      </c>
      <c r="M295" s="5" t="str">
        <f>'[1]Plan Indicativo'!M290</f>
        <v>Prestación de servicios de transporte público de pasajeros (2408).</v>
      </c>
      <c r="N295" s="4" t="str">
        <f>'[1]Plan Indicativo'!N290</f>
        <v>2408024</v>
      </c>
      <c r="O295" s="6" t="str">
        <f>'[1]Plan Indicativo'!O290</f>
        <v>Realizar estudio de pre-inversión sobre el SITME en Bucaramanga</v>
      </c>
      <c r="P295" s="4">
        <f>'[1]Plan Indicativo'!P290</f>
        <v>240802400</v>
      </c>
      <c r="Q295" s="6" t="str">
        <f>'[1]Plan Indicativo'!Q290</f>
        <v>Estudios de pre-inversión realizados (240802400)</v>
      </c>
      <c r="R295" s="4" t="str">
        <f>'[1]Plan Indicativo'!AC290</f>
        <v>Acumulativa</v>
      </c>
      <c r="S295" s="4">
        <f>'[1]Plan Indicativo'!AD290</f>
        <v>9</v>
      </c>
      <c r="T295" s="7">
        <f>'[1]Plan Indicativo'!R290</f>
        <v>0</v>
      </c>
      <c r="U295" s="4" t="str">
        <f>'[1]Plan Indicativo'!S290</f>
        <v xml:space="preserve">Número </v>
      </c>
      <c r="V295" s="20">
        <f>'[1]Plan Indicativo'!T290</f>
        <v>1</v>
      </c>
      <c r="W295" s="116">
        <f>'[1]Plan Indicativo'!U290</f>
        <v>0</v>
      </c>
      <c r="X295" s="158">
        <f>'[1]Plan Indicativo'!V290</f>
        <v>0</v>
      </c>
      <c r="Y295" s="189">
        <f>'[1]Plan Indicativo'!W290</f>
        <v>0</v>
      </c>
      <c r="Z295" s="158">
        <f>'[1]Plan Indicativo'!X290</f>
        <v>0</v>
      </c>
      <c r="AA295" s="113">
        <f>'[1]Plan Indicativo'!Y290</f>
        <v>0</v>
      </c>
      <c r="AB295" s="158">
        <f>'[1]Plan Indicativo'!Z290</f>
        <v>0</v>
      </c>
      <c r="AC295" s="113">
        <f>'[1]Plan Indicativo'!AA290</f>
        <v>1</v>
      </c>
      <c r="AD295" s="24">
        <f>'[1]Plan Indicativo'!AB290</f>
        <v>1</v>
      </c>
      <c r="AE295" s="116">
        <v>0</v>
      </c>
      <c r="AF295" s="113">
        <f>'[14]Plan de Acción-metas'!O23</f>
        <v>0</v>
      </c>
      <c r="AG295" s="113"/>
      <c r="AH295" s="259"/>
      <c r="AI295" s="11" t="str">
        <f t="shared" si="104"/>
        <v xml:space="preserve"> -</v>
      </c>
      <c r="AJ295" s="99" t="str">
        <f t="shared" si="136"/>
        <v xml:space="preserve"> -</v>
      </c>
      <c r="AK295" s="11" t="str">
        <f t="shared" si="131"/>
        <v xml:space="preserve"> -</v>
      </c>
      <c r="AL295" s="75" t="str">
        <f t="shared" si="137"/>
        <v xml:space="preserve"> -</v>
      </c>
      <c r="AM295" s="11" t="str">
        <f t="shared" si="132"/>
        <v xml:space="preserve"> -</v>
      </c>
      <c r="AN295" s="75" t="str">
        <f t="shared" si="138"/>
        <v xml:space="preserve"> -</v>
      </c>
      <c r="AO295" s="11">
        <f t="shared" si="133"/>
        <v>0</v>
      </c>
      <c r="AP295" s="75">
        <f t="shared" si="139"/>
        <v>0</v>
      </c>
      <c r="AQ295" s="12">
        <f t="shared" si="119"/>
        <v>0</v>
      </c>
      <c r="AR295" s="11">
        <f>+SUM(AE295:AH295)/V295</f>
        <v>0</v>
      </c>
      <c r="AS295" s="100">
        <f t="shared" si="120"/>
        <v>0</v>
      </c>
      <c r="AT295" s="25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20"/>
      <c r="BH295" s="48">
        <f t="shared" si="121"/>
        <v>0</v>
      </c>
      <c r="BI295" s="23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20"/>
      <c r="BW295" s="53">
        <f t="shared" si="122"/>
        <v>0</v>
      </c>
      <c r="BX295" s="54">
        <v>0</v>
      </c>
      <c r="BY295" s="55">
        <v>0</v>
      </c>
      <c r="BZ295" s="62" t="str">
        <f t="shared" si="123"/>
        <v xml:space="preserve"> -</v>
      </c>
      <c r="CA295" s="63" t="str">
        <f t="shared" si="124"/>
        <v xml:space="preserve"> -</v>
      </c>
      <c r="CB295" s="64" t="str">
        <f t="shared" si="125"/>
        <v xml:space="preserve"> -</v>
      </c>
      <c r="CC295" s="23">
        <f>'[14]Plan de Acción-metas'!R23</f>
        <v>0</v>
      </c>
      <c r="CD295" s="7">
        <f>'[14]Plan de Acción-metas'!S23</f>
        <v>0</v>
      </c>
      <c r="CE295" s="7">
        <f>'[14]Plan de Acción-metas'!T23</f>
        <v>0</v>
      </c>
      <c r="CF295" s="7">
        <f>'[14]Plan de Acción-metas'!U23</f>
        <v>0</v>
      </c>
      <c r="CG295" s="7">
        <f>'[14]Plan de Acción-metas'!V23</f>
        <v>0</v>
      </c>
      <c r="CH295" s="7">
        <f>'[14]Plan de Acción-metas'!W23</f>
        <v>0</v>
      </c>
      <c r="CI295" s="7">
        <f>'[14]Plan de Acción-metas'!X23</f>
        <v>0</v>
      </c>
      <c r="CJ295" s="7">
        <f>'[14]Plan de Acción-metas'!Y23</f>
        <v>0</v>
      </c>
      <c r="CK295" s="7">
        <f>'[14]Plan de Acción-metas'!Z23</f>
        <v>0</v>
      </c>
      <c r="CL295" s="7">
        <f>'[14]Plan de Acción-metas'!AA23</f>
        <v>0</v>
      </c>
      <c r="CM295" s="7">
        <f>'[14]Plan de Acción-metas'!AB23</f>
        <v>0</v>
      </c>
      <c r="CN295" s="7">
        <f>'[14]Plan de Acción-metas'!AC23</f>
        <v>0</v>
      </c>
      <c r="CO295" s="7">
        <f>'[14]Plan de Acción-metas'!AD23</f>
        <v>0</v>
      </c>
      <c r="CP295" s="20">
        <f>'[14]Plan de Acción-metas'!AE23</f>
        <v>0</v>
      </c>
      <c r="CQ295" s="48">
        <f t="shared" si="126"/>
        <v>0</v>
      </c>
      <c r="CR295" s="23">
        <f>'[14]Plan de Acción-metas'!AG23</f>
        <v>0</v>
      </c>
      <c r="CS295" s="7">
        <f>'[14]Plan de Acción-metas'!AH23</f>
        <v>0</v>
      </c>
      <c r="CT295" s="7">
        <f>'[14]Plan de Acción-metas'!AI23</f>
        <v>0</v>
      </c>
      <c r="CU295" s="7">
        <f>'[14]Plan de Acción-metas'!AJ23</f>
        <v>0</v>
      </c>
      <c r="CV295" s="7">
        <f>'[14]Plan de Acción-metas'!AK23</f>
        <v>0</v>
      </c>
      <c r="CW295" s="7">
        <f>'[14]Plan de Acción-metas'!AL23</f>
        <v>0</v>
      </c>
      <c r="CX295" s="7">
        <f>'[14]Plan de Acción-metas'!AM23</f>
        <v>0</v>
      </c>
      <c r="CY295" s="7">
        <f>'[14]Plan de Acción-metas'!AN23</f>
        <v>0</v>
      </c>
      <c r="CZ295" s="7">
        <f>'[14]Plan de Acción-metas'!AO23</f>
        <v>0</v>
      </c>
      <c r="DA295" s="7">
        <f>'[14]Plan de Acción-metas'!AP23</f>
        <v>0</v>
      </c>
      <c r="DB295" s="7">
        <f>'[14]Plan de Acción-metas'!AQ23</f>
        <v>0</v>
      </c>
      <c r="DC295" s="7">
        <f>'[14]Plan de Acción-metas'!AR23</f>
        <v>0</v>
      </c>
      <c r="DD295" s="7">
        <f>'[14]Plan de Acción-metas'!AS23</f>
        <v>0</v>
      </c>
      <c r="DE295" s="20">
        <f>'[14]Plan de Acción-metas'!AT23</f>
        <v>0</v>
      </c>
      <c r="DF295" s="53">
        <f t="shared" si="127"/>
        <v>0</v>
      </c>
      <c r="DG295" s="54">
        <f>'[14]Plan de Acción-metas'!AV23</f>
        <v>0</v>
      </c>
      <c r="DH295" s="68">
        <f>'[14]Plan de Acción-metas'!AW23</f>
        <v>0</v>
      </c>
      <c r="DI295" s="69" t="str">
        <f t="shared" si="128"/>
        <v xml:space="preserve"> -</v>
      </c>
      <c r="DJ295" s="63" t="str">
        <f t="shared" si="129"/>
        <v xml:space="preserve"> -</v>
      </c>
      <c r="DK295" s="64" t="str">
        <f t="shared" si="130"/>
        <v xml:space="preserve"> -</v>
      </c>
      <c r="DL295" s="25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8"/>
      <c r="ES295" s="8"/>
      <c r="ET295" s="8"/>
      <c r="EU295" s="9"/>
      <c r="EV295" s="7"/>
      <c r="EW295" s="7"/>
      <c r="EX295" s="7"/>
      <c r="EY295" s="7"/>
      <c r="EZ295" s="7"/>
      <c r="FA295" s="7"/>
      <c r="FB295" s="7"/>
      <c r="FC295" s="7"/>
      <c r="FD295" s="7"/>
      <c r="FE295" s="7"/>
      <c r="FF295" s="7"/>
      <c r="FG295" s="7"/>
      <c r="FH295" s="7"/>
      <c r="FI295" s="7"/>
      <c r="FJ295" s="7"/>
      <c r="FK295" s="7"/>
      <c r="FL295" s="7"/>
      <c r="FM295" s="7"/>
      <c r="FN295" s="7"/>
      <c r="FO295" s="7"/>
      <c r="FP295" s="7"/>
      <c r="FQ295" s="7"/>
      <c r="FR295" s="7"/>
      <c r="FS295" s="7"/>
      <c r="FT295" s="7"/>
      <c r="FU295" s="7"/>
      <c r="FV295" s="7"/>
      <c r="FW295" s="7"/>
      <c r="FX295" s="7"/>
      <c r="FY295" s="7"/>
      <c r="FZ295" s="7"/>
      <c r="GA295" s="8"/>
      <c r="GB295" s="8"/>
      <c r="GC295" s="8"/>
      <c r="GD295" s="7"/>
      <c r="GE295" s="7"/>
      <c r="GF295" s="7"/>
      <c r="GG295" s="7"/>
      <c r="GH295" s="7"/>
      <c r="GI295" s="7"/>
      <c r="GJ295" s="7"/>
      <c r="GK295" s="7"/>
      <c r="GL295" s="7"/>
      <c r="GM295" s="7"/>
      <c r="GN295" s="7"/>
      <c r="GO295" s="7"/>
      <c r="GP295" s="7"/>
      <c r="GQ295" s="7"/>
      <c r="GR295" s="7"/>
      <c r="GS295" s="7"/>
      <c r="GT295" s="7"/>
      <c r="GU295" s="7"/>
      <c r="GV295" s="7"/>
      <c r="GW295" s="7"/>
      <c r="GX295" s="7"/>
      <c r="GY295" s="7"/>
      <c r="GZ295" s="7"/>
      <c r="HA295" s="7"/>
      <c r="HB295" s="7"/>
      <c r="HC295" s="7"/>
      <c r="HD295" s="7"/>
      <c r="HE295" s="7"/>
      <c r="HF295" s="7"/>
      <c r="HG295" s="7"/>
      <c r="HH295" s="7"/>
      <c r="HI295" s="7"/>
      <c r="HJ295" s="8"/>
      <c r="HK295" s="8"/>
      <c r="HL295" s="70"/>
      <c r="HM295" s="72" t="str">
        <f>'[1]Plan Indicativo'!BL290</f>
        <v>Secretaría de Hacienda</v>
      </c>
    </row>
    <row r="296" spans="1:221" ht="45">
      <c r="A296" s="18">
        <f>'[1]Plan Indicativo'!A291</f>
        <v>283</v>
      </c>
      <c r="B296" s="4" t="str">
        <f>'[1]Plan Indicativo'!B291</f>
        <v>LE-2</v>
      </c>
      <c r="C296" s="5" t="str">
        <f>'[1]Plan Indicativo'!C291</f>
        <v>Territorio seguro que progresa</v>
      </c>
      <c r="D296" s="5" t="str">
        <f>'[1]Plan Indicativo'!D291</f>
        <v>Transporte.</v>
      </c>
      <c r="E296" s="4">
        <f>'[1]Plan Indicativo'!E291</f>
        <v>24</v>
      </c>
      <c r="F296" s="6" t="str">
        <f>'[1]Plan Indicativo'!F291</f>
        <v>Mejorar el Índice de competitividad de Bucaramanga 6,47 puntos</v>
      </c>
      <c r="G296" s="6" t="str">
        <f>'[1]Plan Indicativo'!G291</f>
        <v>Disminuir a 13,3 la tasa de mortalidad por accidentes de transporte terreste</v>
      </c>
      <c r="H296" s="4" t="str">
        <f>'[1]Plan Indicativo'!H291</f>
        <v>050020022</v>
      </c>
      <c r="I296" s="6" t="str">
        <f>'[1]Plan Indicativo'!I291</f>
        <v>Salud - Tasa ajustada de mortalidad por accidentes de transporte terrestre</v>
      </c>
      <c r="J296" s="4">
        <f>'[1]Plan Indicativo'!J291</f>
        <v>14.47</v>
      </c>
      <c r="K296" s="4">
        <f>'[1]Plan Indicativo'!K291</f>
        <v>13.3</v>
      </c>
      <c r="L296" s="4" t="str">
        <f>'[1]Plan Indicativo'!L291</f>
        <v>2409</v>
      </c>
      <c r="M296" s="5" t="str">
        <f>'[1]Plan Indicativo'!M291</f>
        <v>Seguridad de transporte (2409).</v>
      </c>
      <c r="N296" s="4" t="str">
        <f>'[1]Plan Indicativo'!N291</f>
        <v>2409011</v>
      </c>
      <c r="O296" s="6" t="str">
        <f>'[1]Plan Indicativo'!O291</f>
        <v>Dotar a un (1) Organismo e tránsito con implementos para el control del tránsito</v>
      </c>
      <c r="P296" s="4">
        <f>'[1]Plan Indicativo'!P291</f>
        <v>240901100</v>
      </c>
      <c r="Q296" s="6" t="str">
        <f>'[1]Plan Indicativo'!Q291</f>
        <v>Organismos de tránsito dotados con implementos para el control del tránsito
(240901100)</v>
      </c>
      <c r="R296" s="4" t="str">
        <f>'[1]Plan Indicativo'!AC291</f>
        <v>No Acumulativa</v>
      </c>
      <c r="S296" s="4">
        <f>'[1]Plan Indicativo'!AD291</f>
        <v>9</v>
      </c>
      <c r="T296" s="7">
        <f>'[1]Plan Indicativo'!R291</f>
        <v>1</v>
      </c>
      <c r="U296" s="4" t="str">
        <f>'[1]Plan Indicativo'!S291</f>
        <v>Número</v>
      </c>
      <c r="V296" s="20">
        <f>'[1]Plan Indicativo'!T291</f>
        <v>1</v>
      </c>
      <c r="W296" s="116">
        <f>'[1]Plan Indicativo'!U291</f>
        <v>1</v>
      </c>
      <c r="X296" s="158">
        <f>'[1]Plan Indicativo'!V291</f>
        <v>0.5</v>
      </c>
      <c r="Y296" s="189">
        <f>'[1]Plan Indicativo'!W291</f>
        <v>1</v>
      </c>
      <c r="Z296" s="158">
        <f>'[1]Plan Indicativo'!X291</f>
        <v>0.5</v>
      </c>
      <c r="AA296" s="113">
        <f>'[1]Plan Indicativo'!Y291</f>
        <v>0</v>
      </c>
      <c r="AB296" s="158">
        <f>'[1]Plan Indicativo'!Z291</f>
        <v>0</v>
      </c>
      <c r="AC296" s="113">
        <f>'[1]Plan Indicativo'!AA291</f>
        <v>0</v>
      </c>
      <c r="AD296" s="24">
        <f>'[1]Plan Indicativo'!AB291</f>
        <v>0</v>
      </c>
      <c r="AE296" s="116">
        <v>1</v>
      </c>
      <c r="AF296" s="113">
        <f>'[7]Plan de Acción-metas'!$O$20</f>
        <v>1</v>
      </c>
      <c r="AG296" s="113"/>
      <c r="AH296" s="259"/>
      <c r="AI296" s="11">
        <f t="shared" si="104"/>
        <v>1</v>
      </c>
      <c r="AJ296" s="99">
        <f t="shared" si="136"/>
        <v>1</v>
      </c>
      <c r="AK296" s="11">
        <f t="shared" si="131"/>
        <v>1</v>
      </c>
      <c r="AL296" s="75">
        <f t="shared" si="137"/>
        <v>1</v>
      </c>
      <c r="AM296" s="11" t="str">
        <f t="shared" si="132"/>
        <v xml:space="preserve"> -</v>
      </c>
      <c r="AN296" s="75" t="str">
        <f t="shared" si="138"/>
        <v xml:space="preserve"> -</v>
      </c>
      <c r="AO296" s="11" t="str">
        <f t="shared" si="133"/>
        <v xml:space="preserve"> -</v>
      </c>
      <c r="AP296" s="75" t="str">
        <f t="shared" si="139"/>
        <v xml:space="preserve"> -</v>
      </c>
      <c r="AQ296" s="12">
        <f t="shared" si="119"/>
        <v>1</v>
      </c>
      <c r="AR296" s="11">
        <f>+AVERAGE(AJ296,AL296)</f>
        <v>1</v>
      </c>
      <c r="AS296" s="100">
        <f t="shared" si="120"/>
        <v>1</v>
      </c>
      <c r="AT296" s="25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>
        <v>593600000</v>
      </c>
      <c r="BG296" s="20"/>
      <c r="BH296" s="48">
        <f t="shared" si="121"/>
        <v>593600000</v>
      </c>
      <c r="BI296" s="23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>
        <v>529442872</v>
      </c>
      <c r="BV296" s="20"/>
      <c r="BW296" s="53">
        <f t="shared" si="122"/>
        <v>529442872</v>
      </c>
      <c r="BX296" s="54">
        <v>529442872</v>
      </c>
      <c r="BY296" s="55">
        <v>529442872</v>
      </c>
      <c r="BZ296" s="62">
        <f t="shared" si="123"/>
        <v>0.89191858490566034</v>
      </c>
      <c r="CA296" s="63">
        <f t="shared" si="124"/>
        <v>0.89191858490566034</v>
      </c>
      <c r="CB296" s="64">
        <f t="shared" si="125"/>
        <v>0.89191858490566034</v>
      </c>
      <c r="CC296" s="23">
        <f>'[7]Plan de Acción-metas'!R20</f>
        <v>365000000</v>
      </c>
      <c r="CD296" s="7">
        <f>'[7]Plan de Acción-metas'!S20</f>
        <v>0</v>
      </c>
      <c r="CE296" s="7">
        <f>'[7]Plan de Acción-metas'!T20</f>
        <v>0</v>
      </c>
      <c r="CF296" s="7">
        <f>'[7]Plan de Acción-metas'!U20</f>
        <v>0</v>
      </c>
      <c r="CG296" s="7">
        <f>'[7]Plan de Acción-metas'!V20</f>
        <v>0</v>
      </c>
      <c r="CH296" s="7">
        <f>'[7]Plan de Acción-metas'!W20</f>
        <v>0</v>
      </c>
      <c r="CI296" s="7">
        <f>'[7]Plan de Acción-metas'!X20</f>
        <v>0</v>
      </c>
      <c r="CJ296" s="7">
        <f>'[7]Plan de Acción-metas'!Y20</f>
        <v>0</v>
      </c>
      <c r="CK296" s="7">
        <f>'[7]Plan de Acción-metas'!Z20</f>
        <v>0</v>
      </c>
      <c r="CL296" s="7">
        <f>'[7]Plan de Acción-metas'!AA20</f>
        <v>0</v>
      </c>
      <c r="CM296" s="7">
        <f>'[7]Plan de Acción-metas'!AB20</f>
        <v>0</v>
      </c>
      <c r="CN296" s="7">
        <f>'[7]Plan de Acción-metas'!AC20</f>
        <v>0</v>
      </c>
      <c r="CO296" s="7">
        <f>'[7]Plan de Acción-metas'!AD20</f>
        <v>0</v>
      </c>
      <c r="CP296" s="20">
        <f>'[7]Plan de Acción-metas'!AE20</f>
        <v>0</v>
      </c>
      <c r="CQ296" s="48">
        <f t="shared" si="126"/>
        <v>365000000</v>
      </c>
      <c r="CR296" s="23">
        <f>'[7]Plan de Acción-metas'!AG20</f>
        <v>312857175</v>
      </c>
      <c r="CS296" s="7">
        <f>'[7]Plan de Acción-metas'!AH20</f>
        <v>0</v>
      </c>
      <c r="CT296" s="7">
        <f>'[7]Plan de Acción-metas'!AI20</f>
        <v>0</v>
      </c>
      <c r="CU296" s="7">
        <f>'[7]Plan de Acción-metas'!AJ20</f>
        <v>0</v>
      </c>
      <c r="CV296" s="7">
        <f>'[7]Plan de Acción-metas'!AK20</f>
        <v>0</v>
      </c>
      <c r="CW296" s="7">
        <f>'[7]Plan de Acción-metas'!AL20</f>
        <v>0</v>
      </c>
      <c r="CX296" s="7">
        <f>'[7]Plan de Acción-metas'!AM20</f>
        <v>0</v>
      </c>
      <c r="CY296" s="7">
        <f>'[7]Plan de Acción-metas'!AN20</f>
        <v>0</v>
      </c>
      <c r="CZ296" s="7">
        <f>'[7]Plan de Acción-metas'!AO20</f>
        <v>0</v>
      </c>
      <c r="DA296" s="7">
        <f>'[7]Plan de Acción-metas'!AP20</f>
        <v>0</v>
      </c>
      <c r="DB296" s="7">
        <f>'[7]Plan de Acción-metas'!AQ20</f>
        <v>0</v>
      </c>
      <c r="DC296" s="7">
        <f>'[7]Plan de Acción-metas'!AR20</f>
        <v>0</v>
      </c>
      <c r="DD296" s="7">
        <f>'[7]Plan de Acción-metas'!AS20</f>
        <v>0</v>
      </c>
      <c r="DE296" s="20">
        <f>'[7]Plan de Acción-metas'!AT20</f>
        <v>0</v>
      </c>
      <c r="DF296" s="53">
        <f t="shared" si="127"/>
        <v>312857175</v>
      </c>
      <c r="DG296" s="54">
        <f>'[7]Plan de Acción-metas'!AV20</f>
        <v>312857175</v>
      </c>
      <c r="DH296" s="68">
        <f>'[7]Plan de Acción-metas'!AW20</f>
        <v>0</v>
      </c>
      <c r="DI296" s="69">
        <f t="shared" si="128"/>
        <v>0.8571429452054794</v>
      </c>
      <c r="DJ296" s="63">
        <f t="shared" si="129"/>
        <v>0.8571429452054794</v>
      </c>
      <c r="DK296" s="64">
        <f t="shared" si="130"/>
        <v>0</v>
      </c>
      <c r="DL296" s="25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8"/>
      <c r="ES296" s="8"/>
      <c r="ET296" s="8"/>
      <c r="EU296" s="9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7"/>
      <c r="GA296" s="8"/>
      <c r="GB296" s="8"/>
      <c r="GC296" s="8"/>
      <c r="GD296" s="7"/>
      <c r="GE296" s="7"/>
      <c r="GF296" s="7"/>
      <c r="GG296" s="7"/>
      <c r="GH296" s="7"/>
      <c r="GI296" s="7"/>
      <c r="GJ296" s="7"/>
      <c r="GK296" s="7"/>
      <c r="GL296" s="7"/>
      <c r="GM296" s="7"/>
      <c r="GN296" s="7"/>
      <c r="GO296" s="7"/>
      <c r="GP296" s="7"/>
      <c r="GQ296" s="7"/>
      <c r="GR296" s="7"/>
      <c r="GS296" s="7"/>
      <c r="GT296" s="7"/>
      <c r="GU296" s="7"/>
      <c r="GV296" s="7"/>
      <c r="GW296" s="7"/>
      <c r="GX296" s="7"/>
      <c r="GY296" s="7"/>
      <c r="GZ296" s="7"/>
      <c r="HA296" s="7"/>
      <c r="HB296" s="7"/>
      <c r="HC296" s="7"/>
      <c r="HD296" s="7"/>
      <c r="HE296" s="7"/>
      <c r="HF296" s="7"/>
      <c r="HG296" s="7"/>
      <c r="HH296" s="7"/>
      <c r="HI296" s="7"/>
      <c r="HJ296" s="8"/>
      <c r="HK296" s="8"/>
      <c r="HL296" s="70"/>
      <c r="HM296" s="72" t="str">
        <f>'[1]Plan Indicativo'!BL291</f>
        <v>Dirección de Tránsito</v>
      </c>
    </row>
    <row r="297" spans="1:221" ht="120">
      <c r="A297" s="18">
        <f>'[1]Plan Indicativo'!A292</f>
        <v>284</v>
      </c>
      <c r="B297" s="4" t="str">
        <f>'[1]Plan Indicativo'!B292</f>
        <v>LE-3</v>
      </c>
      <c r="C297" s="5" t="str">
        <f>'[1]Plan Indicativo'!C292</f>
        <v>Territorio seguro y sostenible</v>
      </c>
      <c r="D297" s="5" t="str">
        <f>'[1]Plan Indicativo'!D292</f>
        <v>Ambiente y desarrollo sostenible.</v>
      </c>
      <c r="E297" s="4">
        <f>'[1]Plan Indicativo'!E292</f>
        <v>32</v>
      </c>
      <c r="F297" s="6" t="str">
        <f>'[1]Plan Indicativo'!F292</f>
        <v>Disminuir a 12% las áreas de ecosistemas degradados</v>
      </c>
      <c r="G297" s="6" t="str">
        <f>'[1]Plan Indicativo'!G292</f>
        <v>Reducir 60 hectareas de ecosistemas degradados dentro del DRMI de Bucaramanga</v>
      </c>
      <c r="H297" s="4" t="str">
        <f>'[1]Plan Indicativo'!H292</f>
        <v>00000032</v>
      </c>
      <c r="I297" s="6" t="str">
        <f>'[1]Plan Indicativo'!I292</f>
        <v>Áreas en proceso de restauración, recuperación y rehabilitación de ecosistemas degradados</v>
      </c>
      <c r="J297" s="4">
        <f>'[1]Plan Indicativo'!J292</f>
        <v>307.87</v>
      </c>
      <c r="K297" s="4">
        <f>'[1]Plan Indicativo'!K292</f>
        <v>247.87</v>
      </c>
      <c r="L297" s="4" t="str">
        <f>'[1]Plan Indicativo'!L292</f>
        <v>3203</v>
      </c>
      <c r="M297" s="5" t="str">
        <f>'[1]Plan Indicativo'!M292</f>
        <v>Gestión integral del recurso hídrico (3203)</v>
      </c>
      <c r="N297" s="4" t="str">
        <f>'[1]Plan Indicativo'!N292</f>
        <v>3203050</v>
      </c>
      <c r="O297" s="6" t="str">
        <f>'[1]Plan Indicativo'!O292</f>
        <v>Formular e Implementar una estrategia de incidencia social, comunicacional, interinstitucional, jurídica y técnica para la defensa y protección de la alta montaña de Santurbán ante la amenaza del cambio climático y los impactos de actividades antrópicas, como los proyectos de minería a gran escala</v>
      </c>
      <c r="P297" s="4">
        <f>'[1]Plan Indicativo'!P292</f>
        <v>320305000</v>
      </c>
      <c r="Q297" s="6" t="str">
        <f>'[1]Plan Indicativo'!Q292</f>
        <v>Hectáreas de áreas de ecosistemas estratégicos 
(320305000)</v>
      </c>
      <c r="R297" s="4" t="str">
        <f>'[1]Plan Indicativo'!AC292</f>
        <v>Acumulativa</v>
      </c>
      <c r="S297" s="4" t="str">
        <f>'[1]Plan Indicativo'!AD292</f>
        <v>6
13
17</v>
      </c>
      <c r="T297" s="7">
        <f>'[1]Plan Indicativo'!R292</f>
        <v>0</v>
      </c>
      <c r="U297" s="4" t="str">
        <f>'[1]Plan Indicativo'!S292</f>
        <v>Hectáreas</v>
      </c>
      <c r="V297" s="20">
        <f>'[1]Plan Indicativo'!T292</f>
        <v>50</v>
      </c>
      <c r="W297" s="116">
        <f>'[1]Plan Indicativo'!U292</f>
        <v>0</v>
      </c>
      <c r="X297" s="158">
        <f>'[1]Plan Indicativo'!V292</f>
        <v>0</v>
      </c>
      <c r="Y297" s="189">
        <f>'[1]Plan Indicativo'!W292</f>
        <v>3</v>
      </c>
      <c r="Z297" s="271">
        <f>'[1]Plan Indicativo'!X292</f>
        <v>0.06</v>
      </c>
      <c r="AA297" s="113">
        <f>'[1]Plan Indicativo'!Y292</f>
        <v>22</v>
      </c>
      <c r="AB297" s="271">
        <f>'[1]Plan Indicativo'!Z292</f>
        <v>0.44</v>
      </c>
      <c r="AC297" s="113">
        <f>'[1]Plan Indicativo'!AA292</f>
        <v>25</v>
      </c>
      <c r="AD297" s="24">
        <f>'[1]Plan Indicativo'!AB292</f>
        <v>0.5</v>
      </c>
      <c r="AE297" s="116">
        <v>0</v>
      </c>
      <c r="AF297" s="113">
        <f>'[12]Plan de Acción-metas'!O53</f>
        <v>3</v>
      </c>
      <c r="AG297" s="113"/>
      <c r="AH297" s="259"/>
      <c r="AI297" s="11" t="str">
        <f t="shared" si="104"/>
        <v xml:space="preserve"> -</v>
      </c>
      <c r="AJ297" s="99" t="str">
        <f t="shared" si="136"/>
        <v xml:space="preserve"> -</v>
      </c>
      <c r="AK297" s="11">
        <f t="shared" si="131"/>
        <v>1</v>
      </c>
      <c r="AL297" s="75">
        <f t="shared" si="137"/>
        <v>1</v>
      </c>
      <c r="AM297" s="11">
        <f t="shared" si="132"/>
        <v>0</v>
      </c>
      <c r="AN297" s="75">
        <f t="shared" si="138"/>
        <v>0</v>
      </c>
      <c r="AO297" s="11">
        <f t="shared" si="133"/>
        <v>0</v>
      </c>
      <c r="AP297" s="75">
        <f t="shared" si="139"/>
        <v>0</v>
      </c>
      <c r="AQ297" s="12">
        <f t="shared" si="119"/>
        <v>0.06</v>
      </c>
      <c r="AR297" s="11">
        <f>+SUM(AE297:AH297)/V297</f>
        <v>0.06</v>
      </c>
      <c r="AS297" s="100">
        <f t="shared" si="120"/>
        <v>0.06</v>
      </c>
      <c r="AT297" s="25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20"/>
      <c r="BH297" s="48">
        <f t="shared" si="121"/>
        <v>0</v>
      </c>
      <c r="BI297" s="23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20"/>
      <c r="BW297" s="53">
        <f t="shared" si="122"/>
        <v>0</v>
      </c>
      <c r="BX297" s="54">
        <v>0</v>
      </c>
      <c r="BY297" s="55">
        <v>0</v>
      </c>
      <c r="BZ297" s="62" t="str">
        <f t="shared" si="123"/>
        <v xml:space="preserve"> -</v>
      </c>
      <c r="CA297" s="63" t="str">
        <f t="shared" si="124"/>
        <v xml:space="preserve"> -</v>
      </c>
      <c r="CB297" s="64" t="str">
        <f t="shared" si="125"/>
        <v xml:space="preserve"> -</v>
      </c>
      <c r="CC297" s="23">
        <f>'[12]Plan de Acción-metas'!R53</f>
        <v>100000000</v>
      </c>
      <c r="CD297" s="7">
        <f>'[12]Plan de Acción-metas'!S53</f>
        <v>0</v>
      </c>
      <c r="CE297" s="7">
        <f>'[12]Plan de Acción-metas'!T53</f>
        <v>0</v>
      </c>
      <c r="CF297" s="7">
        <f>'[12]Plan de Acción-metas'!U53</f>
        <v>0</v>
      </c>
      <c r="CG297" s="7">
        <f>'[12]Plan de Acción-metas'!V53</f>
        <v>0</v>
      </c>
      <c r="CH297" s="7">
        <f>'[12]Plan de Acción-metas'!W53</f>
        <v>0</v>
      </c>
      <c r="CI297" s="7">
        <f>'[12]Plan de Acción-metas'!X53</f>
        <v>0</v>
      </c>
      <c r="CJ297" s="7">
        <f>'[12]Plan de Acción-metas'!Y53</f>
        <v>0</v>
      </c>
      <c r="CK297" s="7">
        <f>'[12]Plan de Acción-metas'!Z53</f>
        <v>0</v>
      </c>
      <c r="CL297" s="7">
        <f>'[12]Plan de Acción-metas'!AA53</f>
        <v>0</v>
      </c>
      <c r="CM297" s="7">
        <f>'[12]Plan de Acción-metas'!AB53</f>
        <v>0</v>
      </c>
      <c r="CN297" s="7">
        <f>'[12]Plan de Acción-metas'!AC53</f>
        <v>0</v>
      </c>
      <c r="CO297" s="7">
        <f>'[12]Plan de Acción-metas'!AD53</f>
        <v>0</v>
      </c>
      <c r="CP297" s="20">
        <f>'[12]Plan de Acción-metas'!AE53</f>
        <v>2635708377.8600001</v>
      </c>
      <c r="CQ297" s="48">
        <f t="shared" si="126"/>
        <v>2735708377.8600001</v>
      </c>
      <c r="CR297" s="23">
        <f>'[12]Plan de Acción-metas'!AG53</f>
        <v>100000000</v>
      </c>
      <c r="CS297" s="7">
        <f>'[12]Plan de Acción-metas'!AH53</f>
        <v>0</v>
      </c>
      <c r="CT297" s="7">
        <f>'[12]Plan de Acción-metas'!AI53</f>
        <v>0</v>
      </c>
      <c r="CU297" s="7">
        <f>'[12]Plan de Acción-metas'!AJ53</f>
        <v>0</v>
      </c>
      <c r="CV297" s="7">
        <f>'[12]Plan de Acción-metas'!AK53</f>
        <v>0</v>
      </c>
      <c r="CW297" s="7">
        <f>'[12]Plan de Acción-metas'!AL53</f>
        <v>0</v>
      </c>
      <c r="CX297" s="7">
        <f>'[12]Plan de Acción-metas'!AM53</f>
        <v>0</v>
      </c>
      <c r="CY297" s="7">
        <f>'[12]Plan de Acción-metas'!AN53</f>
        <v>0</v>
      </c>
      <c r="CZ297" s="7">
        <f>'[12]Plan de Acción-metas'!AO53</f>
        <v>0</v>
      </c>
      <c r="DA297" s="7">
        <f>'[12]Plan de Acción-metas'!AP53</f>
        <v>0</v>
      </c>
      <c r="DB297" s="7">
        <f>'[12]Plan de Acción-metas'!AQ53</f>
        <v>0</v>
      </c>
      <c r="DC297" s="7">
        <f>'[12]Plan de Acción-metas'!AR53</f>
        <v>0</v>
      </c>
      <c r="DD297" s="7">
        <f>'[12]Plan de Acción-metas'!AS53</f>
        <v>0</v>
      </c>
      <c r="DE297" s="20">
        <f>'[12]Plan de Acción-metas'!AT53</f>
        <v>0</v>
      </c>
      <c r="DF297" s="53">
        <f t="shared" si="127"/>
        <v>100000000</v>
      </c>
      <c r="DG297" s="54">
        <f>'[12]Plan de Acción-metas'!AV53</f>
        <v>0</v>
      </c>
      <c r="DH297" s="68">
        <f>'[12]Plan de Acción-metas'!AW53</f>
        <v>0</v>
      </c>
      <c r="DI297" s="69">
        <f t="shared" si="128"/>
        <v>3.655360374274421E-2</v>
      </c>
      <c r="DJ297" s="63">
        <f t="shared" si="129"/>
        <v>0</v>
      </c>
      <c r="DK297" s="64" t="str">
        <f t="shared" si="130"/>
        <v>0,0%</v>
      </c>
      <c r="DL297" s="25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8"/>
      <c r="ES297" s="8"/>
      <c r="ET297" s="8"/>
      <c r="EU297" s="9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8"/>
      <c r="GB297" s="8"/>
      <c r="GC297" s="8"/>
      <c r="GD297" s="7"/>
      <c r="GE297" s="7"/>
      <c r="GF297" s="7"/>
      <c r="GG297" s="7"/>
      <c r="GH297" s="7"/>
      <c r="GI297" s="7"/>
      <c r="GJ297" s="7"/>
      <c r="GK297" s="7"/>
      <c r="GL297" s="7"/>
      <c r="GM297" s="7"/>
      <c r="GN297" s="7"/>
      <c r="GO297" s="7"/>
      <c r="GP297" s="7"/>
      <c r="GQ297" s="7"/>
      <c r="GR297" s="7"/>
      <c r="GS297" s="7"/>
      <c r="GT297" s="7"/>
      <c r="GU297" s="7"/>
      <c r="GV297" s="7"/>
      <c r="GW297" s="7"/>
      <c r="GX297" s="7"/>
      <c r="GY297" s="7"/>
      <c r="GZ297" s="7"/>
      <c r="HA297" s="7"/>
      <c r="HB297" s="7"/>
      <c r="HC297" s="7"/>
      <c r="HD297" s="7"/>
      <c r="HE297" s="7"/>
      <c r="HF297" s="7"/>
      <c r="HG297" s="7"/>
      <c r="HH297" s="7"/>
      <c r="HI297" s="7"/>
      <c r="HJ297" s="8"/>
      <c r="HK297" s="8"/>
      <c r="HL297" s="70"/>
      <c r="HM297" s="72" t="str">
        <f>'[1]Plan Indicativo'!BL292</f>
        <v>Secretaría de Salud y Ambiente</v>
      </c>
    </row>
    <row r="298" spans="1:221" ht="60">
      <c r="A298" s="18">
        <f>'[1]Plan Indicativo'!A293</f>
        <v>285</v>
      </c>
      <c r="B298" s="4" t="str">
        <f>'[1]Plan Indicativo'!B293</f>
        <v>LE-3</v>
      </c>
      <c r="C298" s="5" t="str">
        <f>'[1]Plan Indicativo'!C293</f>
        <v>Territorio seguro y sostenible</v>
      </c>
      <c r="D298" s="5" t="str">
        <f>'[1]Plan Indicativo'!D293</f>
        <v>Ambiente y desarrollo sostenible.</v>
      </c>
      <c r="E298" s="4">
        <f>'[1]Plan Indicativo'!E293</f>
        <v>32</v>
      </c>
      <c r="F298" s="6" t="str">
        <f>'[1]Plan Indicativo'!F293</f>
        <v>Disminuir a 12% las áreas de ecosistemas degradados</v>
      </c>
      <c r="G298" s="6" t="str">
        <f>'[1]Plan Indicativo'!G293</f>
        <v>Reducir 60 hectareas de ecosistemas degradados dentro del DRMI de Bucaramanga</v>
      </c>
      <c r="H298" s="4" t="str">
        <f>'[1]Plan Indicativo'!H293</f>
        <v>00000032</v>
      </c>
      <c r="I298" s="6" t="str">
        <f>'[1]Plan Indicativo'!I293</f>
        <v>Áreas en proceso de restauración, recuperación y rehabilitación de ecosistemas degradados</v>
      </c>
      <c r="J298" s="4">
        <f>'[1]Plan Indicativo'!J293</f>
        <v>307.87</v>
      </c>
      <c r="K298" s="4">
        <f>'[1]Plan Indicativo'!K293</f>
        <v>247.87</v>
      </c>
      <c r="L298" s="4" t="str">
        <f>'[1]Plan Indicativo'!L293</f>
        <v>3202</v>
      </c>
      <c r="M298" s="5" t="str">
        <f>'[1]Plan Indicativo'!M293</f>
        <v>Conservación de la biodiversidad y sus servicios ecosistémicos (3202)</v>
      </c>
      <c r="N298" s="4" t="str">
        <f>'[1]Plan Indicativo'!N293</f>
        <v>3202005</v>
      </c>
      <c r="O298" s="6" t="str">
        <f>'[1]Plan Indicativo'!O293</f>
        <v>Formular e implementar un plan de restauración y conservación de los ecosistemas de bambú y guadua de los cerros orientales de Bucaramanga</v>
      </c>
      <c r="P298" s="4">
        <f>'[1]Plan Indicativo'!P293</f>
        <v>320200500</v>
      </c>
      <c r="Q298" s="6" t="str">
        <f>'[1]Plan Indicativo'!Q293</f>
        <v>Áreas en proceso de restauración (320200500)</v>
      </c>
      <c r="R298" s="4" t="str">
        <f>'[1]Plan Indicativo'!AC293</f>
        <v>Acumulativa</v>
      </c>
      <c r="S298" s="4" t="str">
        <f>'[1]Plan Indicativo'!AD293</f>
        <v>13
15</v>
      </c>
      <c r="T298" s="7">
        <f>'[1]Plan Indicativo'!R293</f>
        <v>0</v>
      </c>
      <c r="U298" s="4" t="str">
        <f>'[1]Plan Indicativo'!S293</f>
        <v>Hectáreas</v>
      </c>
      <c r="V298" s="20">
        <f>'[1]Plan Indicativo'!T293</f>
        <v>10</v>
      </c>
      <c r="W298" s="116">
        <f>'[1]Plan Indicativo'!U293</f>
        <v>0</v>
      </c>
      <c r="X298" s="158">
        <f>'[1]Plan Indicativo'!V293</f>
        <v>0</v>
      </c>
      <c r="Y298" s="189">
        <f>'[1]Plan Indicativo'!W293</f>
        <v>1.5</v>
      </c>
      <c r="Z298" s="158">
        <f>'[1]Plan Indicativo'!X293</f>
        <v>0.15</v>
      </c>
      <c r="AA298" s="113">
        <f>'[1]Plan Indicativo'!Y293</f>
        <v>4</v>
      </c>
      <c r="AB298" s="158">
        <f>'[1]Plan Indicativo'!Z293</f>
        <v>0.4</v>
      </c>
      <c r="AC298" s="113">
        <f>'[1]Plan Indicativo'!AA293</f>
        <v>4.5</v>
      </c>
      <c r="AD298" s="24">
        <f>'[1]Plan Indicativo'!AB293</f>
        <v>0.45</v>
      </c>
      <c r="AE298" s="116">
        <v>0</v>
      </c>
      <c r="AF298" s="113">
        <f>'[12]Plan de Acción-metas'!O54</f>
        <v>1.5</v>
      </c>
      <c r="AG298" s="113"/>
      <c r="AH298" s="259"/>
      <c r="AI298" s="11" t="str">
        <f t="shared" si="104"/>
        <v xml:space="preserve"> -</v>
      </c>
      <c r="AJ298" s="99" t="str">
        <f t="shared" si="136"/>
        <v xml:space="preserve"> -</v>
      </c>
      <c r="AK298" s="11">
        <f t="shared" si="131"/>
        <v>1</v>
      </c>
      <c r="AL298" s="75">
        <f t="shared" si="137"/>
        <v>1</v>
      </c>
      <c r="AM298" s="11">
        <f t="shared" si="132"/>
        <v>0</v>
      </c>
      <c r="AN298" s="75">
        <f t="shared" si="138"/>
        <v>0</v>
      </c>
      <c r="AO298" s="11">
        <f t="shared" si="133"/>
        <v>0</v>
      </c>
      <c r="AP298" s="75">
        <f t="shared" si="139"/>
        <v>0</v>
      </c>
      <c r="AQ298" s="12">
        <f t="shared" si="119"/>
        <v>0.15</v>
      </c>
      <c r="AR298" s="11">
        <f>+SUM(AE298:AH298)/V298</f>
        <v>0.15</v>
      </c>
      <c r="AS298" s="100">
        <f t="shared" si="120"/>
        <v>0.15</v>
      </c>
      <c r="AT298" s="25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20"/>
      <c r="BH298" s="48">
        <f t="shared" si="121"/>
        <v>0</v>
      </c>
      <c r="BI298" s="23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20"/>
      <c r="BW298" s="53">
        <f t="shared" si="122"/>
        <v>0</v>
      </c>
      <c r="BX298" s="54">
        <v>0</v>
      </c>
      <c r="BY298" s="55">
        <v>0</v>
      </c>
      <c r="BZ298" s="62" t="str">
        <f t="shared" si="123"/>
        <v xml:space="preserve"> -</v>
      </c>
      <c r="CA298" s="63" t="str">
        <f t="shared" si="124"/>
        <v xml:space="preserve"> -</v>
      </c>
      <c r="CB298" s="64" t="str">
        <f t="shared" si="125"/>
        <v xml:space="preserve"> -</v>
      </c>
      <c r="CC298" s="23">
        <f>'[12]Plan de Acción-metas'!R54</f>
        <v>150000000</v>
      </c>
      <c r="CD298" s="7">
        <f>'[12]Plan de Acción-metas'!S54</f>
        <v>0</v>
      </c>
      <c r="CE298" s="7">
        <f>'[12]Plan de Acción-metas'!T54</f>
        <v>0</v>
      </c>
      <c r="CF298" s="7">
        <f>'[12]Plan de Acción-metas'!U54</f>
        <v>0</v>
      </c>
      <c r="CG298" s="7">
        <f>'[12]Plan de Acción-metas'!V54</f>
        <v>0</v>
      </c>
      <c r="CH298" s="7">
        <f>'[12]Plan de Acción-metas'!W54</f>
        <v>0</v>
      </c>
      <c r="CI298" s="7">
        <f>'[12]Plan de Acción-metas'!X54</f>
        <v>0</v>
      </c>
      <c r="CJ298" s="7">
        <f>'[12]Plan de Acción-metas'!Y54</f>
        <v>0</v>
      </c>
      <c r="CK298" s="7">
        <f>'[12]Plan de Acción-metas'!Z54</f>
        <v>0</v>
      </c>
      <c r="CL298" s="7">
        <f>'[12]Plan de Acción-metas'!AA54</f>
        <v>0</v>
      </c>
      <c r="CM298" s="7">
        <f>'[12]Plan de Acción-metas'!AB54</f>
        <v>0</v>
      </c>
      <c r="CN298" s="7">
        <f>'[12]Plan de Acción-metas'!AC54</f>
        <v>0</v>
      </c>
      <c r="CO298" s="7">
        <f>'[12]Plan de Acción-metas'!AD54</f>
        <v>0</v>
      </c>
      <c r="CP298" s="20">
        <f>'[12]Plan de Acción-metas'!AE54</f>
        <v>60000000</v>
      </c>
      <c r="CQ298" s="48">
        <f t="shared" si="126"/>
        <v>210000000</v>
      </c>
      <c r="CR298" s="23">
        <f>'[12]Plan de Acción-metas'!AG54</f>
        <v>132666666.63</v>
      </c>
      <c r="CS298" s="7">
        <f>'[12]Plan de Acción-metas'!AH54</f>
        <v>0</v>
      </c>
      <c r="CT298" s="7">
        <f>'[12]Plan de Acción-metas'!AI54</f>
        <v>0</v>
      </c>
      <c r="CU298" s="7">
        <f>'[12]Plan de Acción-metas'!AJ54</f>
        <v>0</v>
      </c>
      <c r="CV298" s="7">
        <f>'[12]Plan de Acción-metas'!AK54</f>
        <v>0</v>
      </c>
      <c r="CW298" s="7">
        <f>'[12]Plan de Acción-metas'!AL54</f>
        <v>0</v>
      </c>
      <c r="CX298" s="7">
        <f>'[12]Plan de Acción-metas'!AM54</f>
        <v>0</v>
      </c>
      <c r="CY298" s="7">
        <f>'[12]Plan de Acción-metas'!AN54</f>
        <v>0</v>
      </c>
      <c r="CZ298" s="7">
        <f>'[12]Plan de Acción-metas'!AO54</f>
        <v>0</v>
      </c>
      <c r="DA298" s="7">
        <f>'[12]Plan de Acción-metas'!AP54</f>
        <v>0</v>
      </c>
      <c r="DB298" s="7">
        <f>'[12]Plan de Acción-metas'!AQ54</f>
        <v>0</v>
      </c>
      <c r="DC298" s="7">
        <f>'[12]Plan de Acción-metas'!AR54</f>
        <v>0</v>
      </c>
      <c r="DD298" s="7">
        <f>'[12]Plan de Acción-metas'!AS54</f>
        <v>0</v>
      </c>
      <c r="DE298" s="20">
        <f>'[12]Plan de Acción-metas'!AT54</f>
        <v>54833333.329999998</v>
      </c>
      <c r="DF298" s="53">
        <f t="shared" si="127"/>
        <v>187499999.95999998</v>
      </c>
      <c r="DG298" s="54">
        <f>'[12]Plan de Acción-metas'!AV54</f>
        <v>187499999.95999998</v>
      </c>
      <c r="DH298" s="68">
        <f>'[12]Plan de Acción-metas'!AW54</f>
        <v>187499999.95999998</v>
      </c>
      <c r="DI298" s="69">
        <f t="shared" si="128"/>
        <v>0.8928571426666666</v>
      </c>
      <c r="DJ298" s="63">
        <f t="shared" si="129"/>
        <v>0.8928571426666666</v>
      </c>
      <c r="DK298" s="64">
        <f t="shared" si="130"/>
        <v>0.8928571426666666</v>
      </c>
      <c r="DL298" s="25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8"/>
      <c r="ES298" s="8"/>
      <c r="ET298" s="8"/>
      <c r="EU298" s="9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8"/>
      <c r="GB298" s="8"/>
      <c r="GC298" s="8"/>
      <c r="GD298" s="7"/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/>
      <c r="GS298" s="7"/>
      <c r="GT298" s="7"/>
      <c r="GU298" s="7"/>
      <c r="GV298" s="7"/>
      <c r="GW298" s="7"/>
      <c r="GX298" s="7"/>
      <c r="GY298" s="7"/>
      <c r="GZ298" s="7"/>
      <c r="HA298" s="7"/>
      <c r="HB298" s="7"/>
      <c r="HC298" s="7"/>
      <c r="HD298" s="7"/>
      <c r="HE298" s="7"/>
      <c r="HF298" s="7"/>
      <c r="HG298" s="7"/>
      <c r="HH298" s="7"/>
      <c r="HI298" s="7"/>
      <c r="HJ298" s="8"/>
      <c r="HK298" s="8"/>
      <c r="HL298" s="70"/>
      <c r="HM298" s="72" t="str">
        <f>'[1]Plan Indicativo'!BL293</f>
        <v>Secretaría de Salud y Ambiente</v>
      </c>
    </row>
    <row r="299" spans="1:221" ht="108" customHeight="1">
      <c r="A299" s="18">
        <f>'[1]Plan Indicativo'!A294</f>
        <v>286</v>
      </c>
      <c r="B299" s="4" t="str">
        <f>'[1]Plan Indicativo'!B294</f>
        <v>LE-3</v>
      </c>
      <c r="C299" s="5" t="str">
        <f>'[1]Plan Indicativo'!C294</f>
        <v>Territorio seguro y sostenible</v>
      </c>
      <c r="D299" s="5" t="str">
        <f>'[1]Plan Indicativo'!D294</f>
        <v>Gobierno territorial</v>
      </c>
      <c r="E299" s="4">
        <f>'[1]Plan Indicativo'!E294</f>
        <v>45</v>
      </c>
      <c r="F299" s="6" t="str">
        <f>'[1]Plan Indicativo'!F294</f>
        <v>Disminuir a 12% las áreas de ecosistemas degradados</v>
      </c>
      <c r="G299" s="6" t="str">
        <f>'[1]Plan Indicativo'!G294</f>
        <v>Aumentar al 45% las personas consultadas que  son responsables en su ejercicio de tenencia de animales de compañia</v>
      </c>
      <c r="H299" s="4" t="str">
        <f>'[1]Plan Indicativo'!H294</f>
        <v>00000031</v>
      </c>
      <c r="I299" s="6" t="str">
        <f>'[1]Plan Indicativo'!I294</f>
        <v>Tenencia responsable de mascotas</v>
      </c>
      <c r="J299" s="4" t="str">
        <f>'[1]Plan Indicativo'!J294</f>
        <v>ND</v>
      </c>
      <c r="K299" s="4">
        <f>'[1]Plan Indicativo'!K294</f>
        <v>0.45</v>
      </c>
      <c r="L299" s="4" t="str">
        <f>'[1]Plan Indicativo'!L294</f>
        <v>4501</v>
      </c>
      <c r="M299" s="5" t="str">
        <f>'[1]Plan Indicativo'!M294</f>
        <v>Fortalecimiento de la convivencia y la seguridad ciudadana (4501).</v>
      </c>
      <c r="N299" s="4" t="str">
        <f>'[1]Plan Indicativo'!N294</f>
        <v>4501081</v>
      </c>
      <c r="O299" s="6" t="str">
        <f>'[1]Plan Indicativo'!O294</f>
        <v>Servicio de apoyo para la atención de contravenciones y solución de conflictos de convivencia ciudadana a través de la adquisición de un vehículo para la atención de los casos de maltrato y tratos crueles a animales en la ciudad de Bucaramanga</v>
      </c>
      <c r="P299" s="4">
        <f>'[1]Plan Indicativo'!P294</f>
        <v>450108100</v>
      </c>
      <c r="Q299" s="6" t="str">
        <f>'[1]Plan Indicativo'!Q294</f>
        <v>Casos atendidos (450108100)</v>
      </c>
      <c r="R299" s="4" t="str">
        <f>'[1]Plan Indicativo'!AC294</f>
        <v>No Acumulativa</v>
      </c>
      <c r="S299" s="4">
        <f>'[1]Plan Indicativo'!AD294</f>
        <v>15</v>
      </c>
      <c r="T299" s="7">
        <f>'[1]Plan Indicativo'!R294</f>
        <v>0</v>
      </c>
      <c r="U299" s="4" t="str">
        <f>'[1]Plan Indicativo'!S294</f>
        <v>Número</v>
      </c>
      <c r="V299" s="114">
        <f>'[1]Plan Indicativo'!T294</f>
        <v>1</v>
      </c>
      <c r="W299" s="116">
        <f>'[1]Plan Indicativo'!U294</f>
        <v>0</v>
      </c>
      <c r="X299" s="158">
        <f>'[1]Plan Indicativo'!V294</f>
        <v>0</v>
      </c>
      <c r="Y299" s="189">
        <f>'[1]Plan Indicativo'!W294</f>
        <v>10</v>
      </c>
      <c r="Z299" s="158">
        <f>'[1]Plan Indicativo'!X294</f>
        <v>0.33</v>
      </c>
      <c r="AA299" s="113">
        <f>'[1]Plan Indicativo'!Y294</f>
        <v>70</v>
      </c>
      <c r="AB299" s="158">
        <f>'[1]Plan Indicativo'!Z294</f>
        <v>0.33</v>
      </c>
      <c r="AC299" s="113">
        <f>'[1]Plan Indicativo'!AA294</f>
        <v>70</v>
      </c>
      <c r="AD299" s="24">
        <f>'[1]Plan Indicativo'!AB294</f>
        <v>0.34</v>
      </c>
      <c r="AE299" s="116">
        <v>0</v>
      </c>
      <c r="AF299" s="113">
        <f>'[3]Plan de Acción-metas'!$O$34</f>
        <v>0</v>
      </c>
      <c r="AG299" s="113"/>
      <c r="AH299" s="259"/>
      <c r="AI299" s="11" t="str">
        <f t="shared" si="104"/>
        <v xml:space="preserve"> -</v>
      </c>
      <c r="AJ299" s="99" t="str">
        <f t="shared" si="136"/>
        <v xml:space="preserve"> -</v>
      </c>
      <c r="AK299" s="11">
        <f t="shared" si="131"/>
        <v>0</v>
      </c>
      <c r="AL299" s="75">
        <f t="shared" si="137"/>
        <v>0</v>
      </c>
      <c r="AM299" s="11">
        <f t="shared" si="132"/>
        <v>0</v>
      </c>
      <c r="AN299" s="75">
        <f t="shared" si="138"/>
        <v>0</v>
      </c>
      <c r="AO299" s="11">
        <f t="shared" si="133"/>
        <v>0</v>
      </c>
      <c r="AP299" s="75">
        <f t="shared" si="139"/>
        <v>0</v>
      </c>
      <c r="AQ299" s="12">
        <f t="shared" si="119"/>
        <v>0</v>
      </c>
      <c r="AR299" s="11">
        <f>+AVERAGE(AL299,AN299,AP299)</f>
        <v>0</v>
      </c>
      <c r="AS299" s="100">
        <f t="shared" si="120"/>
        <v>0</v>
      </c>
      <c r="AT299" s="25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20"/>
      <c r="BH299" s="48">
        <f t="shared" si="121"/>
        <v>0</v>
      </c>
      <c r="BI299" s="23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20"/>
      <c r="BW299" s="53">
        <f t="shared" si="122"/>
        <v>0</v>
      </c>
      <c r="BX299" s="54">
        <v>0</v>
      </c>
      <c r="BY299" s="55">
        <v>0</v>
      </c>
      <c r="BZ299" s="62" t="str">
        <f t="shared" si="123"/>
        <v xml:space="preserve"> -</v>
      </c>
      <c r="CA299" s="63" t="str">
        <f t="shared" si="124"/>
        <v xml:space="preserve"> -</v>
      </c>
      <c r="CB299" s="64" t="str">
        <f t="shared" si="125"/>
        <v xml:space="preserve"> -</v>
      </c>
      <c r="CC299" s="23">
        <f>'[3]Plan de Acción-metas'!R34</f>
        <v>600000000</v>
      </c>
      <c r="CD299" s="7">
        <f>'[3]Plan de Acción-metas'!S34</f>
        <v>0</v>
      </c>
      <c r="CE299" s="7">
        <f>'[3]Plan de Acción-metas'!T34</f>
        <v>0</v>
      </c>
      <c r="CF299" s="7">
        <f>'[3]Plan de Acción-metas'!U34</f>
        <v>0</v>
      </c>
      <c r="CG299" s="7">
        <f>'[3]Plan de Acción-metas'!V34</f>
        <v>0</v>
      </c>
      <c r="CH299" s="7">
        <f>'[3]Plan de Acción-metas'!W34</f>
        <v>0</v>
      </c>
      <c r="CI299" s="7">
        <f>'[3]Plan de Acción-metas'!X34</f>
        <v>0</v>
      </c>
      <c r="CJ299" s="7">
        <f>'[3]Plan de Acción-metas'!Y34</f>
        <v>0</v>
      </c>
      <c r="CK299" s="7">
        <f>'[3]Plan de Acción-metas'!Z34</f>
        <v>0</v>
      </c>
      <c r="CL299" s="7">
        <f>'[3]Plan de Acción-metas'!AA34</f>
        <v>0</v>
      </c>
      <c r="CM299" s="7">
        <f>'[3]Plan de Acción-metas'!AB34</f>
        <v>0</v>
      </c>
      <c r="CN299" s="7">
        <f>'[3]Plan de Acción-metas'!AC34</f>
        <v>0</v>
      </c>
      <c r="CO299" s="7">
        <f>'[3]Plan de Acción-metas'!AD34</f>
        <v>0</v>
      </c>
      <c r="CP299" s="20">
        <f>'[3]Plan de Acción-metas'!AE34</f>
        <v>0</v>
      </c>
      <c r="CQ299" s="48">
        <f t="shared" si="126"/>
        <v>600000000</v>
      </c>
      <c r="CR299" s="23">
        <f>'[3]Plan de Acción-metas'!AG34</f>
        <v>495259933.32999998</v>
      </c>
      <c r="CS299" s="7">
        <f>'[3]Plan de Acción-metas'!AH34</f>
        <v>0</v>
      </c>
      <c r="CT299" s="7">
        <f>'[3]Plan de Acción-metas'!AI34</f>
        <v>0</v>
      </c>
      <c r="CU299" s="7">
        <f>'[3]Plan de Acción-metas'!AJ34</f>
        <v>0</v>
      </c>
      <c r="CV299" s="7">
        <f>'[3]Plan de Acción-metas'!AK34</f>
        <v>0</v>
      </c>
      <c r="CW299" s="7">
        <f>'[3]Plan de Acción-metas'!AL34</f>
        <v>0</v>
      </c>
      <c r="CX299" s="7">
        <f>'[3]Plan de Acción-metas'!AM34</f>
        <v>0</v>
      </c>
      <c r="CY299" s="7">
        <f>'[3]Plan de Acción-metas'!AN34</f>
        <v>0</v>
      </c>
      <c r="CZ299" s="7">
        <f>'[3]Plan de Acción-metas'!AO34</f>
        <v>0</v>
      </c>
      <c r="DA299" s="7">
        <f>'[3]Plan de Acción-metas'!AP34</f>
        <v>0</v>
      </c>
      <c r="DB299" s="7">
        <f>'[3]Plan de Acción-metas'!AQ34</f>
        <v>0</v>
      </c>
      <c r="DC299" s="7">
        <f>'[3]Plan de Acción-metas'!AR34</f>
        <v>0</v>
      </c>
      <c r="DD299" s="7">
        <f>'[3]Plan de Acción-metas'!AS34</f>
        <v>0</v>
      </c>
      <c r="DE299" s="20">
        <f>'[3]Plan de Acción-metas'!AT34</f>
        <v>0</v>
      </c>
      <c r="DF299" s="53">
        <f t="shared" si="127"/>
        <v>495259933.32999998</v>
      </c>
      <c r="DG299" s="54">
        <f>'[3]Plan de Acción-metas'!AV34</f>
        <v>349660721.32999998</v>
      </c>
      <c r="DH299" s="179">
        <f>'[3]Plan de Acción-metas'!AW34</f>
        <v>349660721.32999998</v>
      </c>
      <c r="DI299" s="69">
        <f t="shared" si="128"/>
        <v>0.8254332222166666</v>
      </c>
      <c r="DJ299" s="63">
        <f t="shared" si="129"/>
        <v>0.58276786888333332</v>
      </c>
      <c r="DK299" s="64">
        <f t="shared" si="130"/>
        <v>0.58276786888333332</v>
      </c>
      <c r="DL299" s="25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8"/>
      <c r="ES299" s="8"/>
      <c r="ET299" s="8"/>
      <c r="EU299" s="9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8"/>
      <c r="GB299" s="8"/>
      <c r="GC299" s="8"/>
      <c r="GD299" s="7"/>
      <c r="GE299" s="7"/>
      <c r="GF299" s="7"/>
      <c r="GG299" s="7"/>
      <c r="GH299" s="7"/>
      <c r="GI299" s="7"/>
      <c r="GJ299" s="7"/>
      <c r="GK299" s="7"/>
      <c r="GL299" s="7"/>
      <c r="GM299" s="7"/>
      <c r="GN299" s="7"/>
      <c r="GO299" s="7"/>
      <c r="GP299" s="7"/>
      <c r="GQ299" s="7"/>
      <c r="GR299" s="7"/>
      <c r="GS299" s="7"/>
      <c r="GT299" s="7"/>
      <c r="GU299" s="7"/>
      <c r="GV299" s="7"/>
      <c r="GW299" s="7"/>
      <c r="GX299" s="7"/>
      <c r="GY299" s="7"/>
      <c r="GZ299" s="7"/>
      <c r="HA299" s="7"/>
      <c r="HB299" s="7"/>
      <c r="HC299" s="7"/>
      <c r="HD299" s="7"/>
      <c r="HE299" s="7"/>
      <c r="HF299" s="7"/>
      <c r="HG299" s="7"/>
      <c r="HH299" s="7"/>
      <c r="HI299" s="7"/>
      <c r="HJ299" s="8"/>
      <c r="HK299" s="8"/>
      <c r="HL299" s="70"/>
      <c r="HM299" s="72" t="str">
        <f>'[1]Plan Indicativo'!BL294</f>
        <v>Secretaría del Interior</v>
      </c>
    </row>
    <row r="300" spans="1:221" ht="45">
      <c r="A300" s="18">
        <f>'[1]Plan Indicativo'!A295</f>
        <v>287</v>
      </c>
      <c r="B300" s="4" t="str">
        <f>'[1]Plan Indicativo'!B295</f>
        <v>LE-3</v>
      </c>
      <c r="C300" s="5" t="str">
        <f>'[1]Plan Indicativo'!C295</f>
        <v>Territorio seguro y sostenible</v>
      </c>
      <c r="D300" s="5" t="str">
        <f>'[1]Plan Indicativo'!D295</f>
        <v>Gobierno territorial</v>
      </c>
      <c r="E300" s="4">
        <f>'[1]Plan Indicativo'!E295</f>
        <v>45</v>
      </c>
      <c r="F300" s="6" t="str">
        <f>'[1]Plan Indicativo'!F295</f>
        <v>Aumentar a 9 m2 de espacio público por habitante</v>
      </c>
      <c r="G300" s="6" t="str">
        <f>'[1]Plan Indicativo'!G295</f>
        <v>Reducir a 34 puntos el índice municipal de riesgo ajustado por capacidades</v>
      </c>
      <c r="H300" s="4" t="str">
        <f>'[1]Plan Indicativo'!H295</f>
        <v>110150007</v>
      </c>
      <c r="I300" s="6" t="str">
        <f>'[1]Plan Indicativo'!I295</f>
        <v>índice municipal de riesgo ajustado por capacidades</v>
      </c>
      <c r="J300" s="4">
        <f>'[1]Plan Indicativo'!J295</f>
        <v>35.299999999999997</v>
      </c>
      <c r="K300" s="4">
        <f>'[1]Plan Indicativo'!K295</f>
        <v>34</v>
      </c>
      <c r="L300" s="4" t="str">
        <f>'[1]Plan Indicativo'!L295</f>
        <v>4503</v>
      </c>
      <c r="M300" s="5" t="str">
        <f>'[1]Plan Indicativo'!M295</f>
        <v>Gestión del riesgo de desastres y emergencias (4503).</v>
      </c>
      <c r="N300" s="4" t="str">
        <f>'[1]Plan Indicativo'!N295</f>
        <v>4503015</v>
      </c>
      <c r="O300" s="6" t="str">
        <f>'[1]Plan Indicativo'!O295</f>
        <v>Construir una (1) estación de Bomberos en el municipio.</v>
      </c>
      <c r="P300" s="4">
        <f>'[1]Plan Indicativo'!P295</f>
        <v>450301500</v>
      </c>
      <c r="Q300" s="6" t="str">
        <f>'[1]Plan Indicativo'!Q295</f>
        <v>Estaciones de bomberos construidas (450301500)</v>
      </c>
      <c r="R300" s="4" t="str">
        <f>'[1]Plan Indicativo'!AC295</f>
        <v>Acumulativa</v>
      </c>
      <c r="S300" s="4">
        <f>'[1]Plan Indicativo'!AD295</f>
        <v>11</v>
      </c>
      <c r="T300" s="7">
        <f>'[1]Plan Indicativo'!R295</f>
        <v>4</v>
      </c>
      <c r="U300" s="4" t="str">
        <f>'[1]Plan Indicativo'!S295</f>
        <v>Número</v>
      </c>
      <c r="V300" s="20">
        <f>'[1]Plan Indicativo'!T295</f>
        <v>1</v>
      </c>
      <c r="W300" s="264">
        <f>'[1]Plan Indicativo'!U295</f>
        <v>0</v>
      </c>
      <c r="X300" s="158">
        <f>'[1]Plan Indicativo'!V295</f>
        <v>0</v>
      </c>
      <c r="Y300" s="189">
        <f>'[1]Plan Indicativo'!W295</f>
        <v>0</v>
      </c>
      <c r="Z300" s="158">
        <f>'[1]Plan Indicativo'!X295</f>
        <v>0</v>
      </c>
      <c r="AA300" s="263">
        <f>'[1]Plan Indicativo'!Y295</f>
        <v>0.6</v>
      </c>
      <c r="AB300" s="158">
        <f>'[1]Plan Indicativo'!Z295</f>
        <v>0.6</v>
      </c>
      <c r="AC300" s="263">
        <f>'[1]Plan Indicativo'!AA295</f>
        <v>0.4</v>
      </c>
      <c r="AD300" s="24">
        <f>'[1]Plan Indicativo'!AB295</f>
        <v>0.4</v>
      </c>
      <c r="AE300" s="260">
        <v>0</v>
      </c>
      <c r="AF300" s="261">
        <f>'[10]Plan de Acción-metas'!O12</f>
        <v>0</v>
      </c>
      <c r="AG300" s="261"/>
      <c r="AH300" s="262"/>
      <c r="AI300" s="11" t="str">
        <f t="shared" si="104"/>
        <v xml:space="preserve"> -</v>
      </c>
      <c r="AJ300" s="99" t="str">
        <f t="shared" si="136"/>
        <v xml:space="preserve"> -</v>
      </c>
      <c r="AK300" s="11" t="str">
        <f t="shared" si="131"/>
        <v xml:space="preserve"> -</v>
      </c>
      <c r="AL300" s="75" t="str">
        <f t="shared" si="137"/>
        <v xml:space="preserve"> -</v>
      </c>
      <c r="AM300" s="11">
        <f t="shared" si="132"/>
        <v>0</v>
      </c>
      <c r="AN300" s="75">
        <f t="shared" si="138"/>
        <v>0</v>
      </c>
      <c r="AO300" s="11">
        <f t="shared" si="133"/>
        <v>0</v>
      </c>
      <c r="AP300" s="75">
        <f t="shared" si="139"/>
        <v>0</v>
      </c>
      <c r="AQ300" s="12">
        <f t="shared" si="119"/>
        <v>0</v>
      </c>
      <c r="AR300" s="11">
        <f>+SUM(AE300:AH300)/V300</f>
        <v>0</v>
      </c>
      <c r="AS300" s="100">
        <f t="shared" si="120"/>
        <v>0</v>
      </c>
      <c r="AT300" s="25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20"/>
      <c r="BH300" s="48">
        <f t="shared" si="121"/>
        <v>0</v>
      </c>
      <c r="BI300" s="23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20"/>
      <c r="BW300" s="53">
        <f t="shared" si="122"/>
        <v>0</v>
      </c>
      <c r="BX300" s="54">
        <v>0</v>
      </c>
      <c r="BY300" s="55">
        <v>0</v>
      </c>
      <c r="BZ300" s="62" t="str">
        <f t="shared" si="123"/>
        <v xml:space="preserve"> -</v>
      </c>
      <c r="CA300" s="63" t="str">
        <f t="shared" si="124"/>
        <v xml:space="preserve"> -</v>
      </c>
      <c r="CB300" s="64" t="str">
        <f t="shared" si="125"/>
        <v xml:space="preserve"> -</v>
      </c>
      <c r="CC300" s="23">
        <f>'[10]Plan de Acción-metas'!R12</f>
        <v>1000000000</v>
      </c>
      <c r="CD300" s="7">
        <f>'[10]Plan de Acción-metas'!S12</f>
        <v>0</v>
      </c>
      <c r="CE300" s="7">
        <f>'[10]Plan de Acción-metas'!T12</f>
        <v>0</v>
      </c>
      <c r="CF300" s="7">
        <f>'[10]Plan de Acción-metas'!U12</f>
        <v>0</v>
      </c>
      <c r="CG300" s="7">
        <f>'[10]Plan de Acción-metas'!V12</f>
        <v>0</v>
      </c>
      <c r="CH300" s="7">
        <f>'[10]Plan de Acción-metas'!W12</f>
        <v>0</v>
      </c>
      <c r="CI300" s="7">
        <f>'[10]Plan de Acción-metas'!X12</f>
        <v>0</v>
      </c>
      <c r="CJ300" s="7">
        <f>'[10]Plan de Acción-metas'!Y12</f>
        <v>0</v>
      </c>
      <c r="CK300" s="7">
        <f>'[10]Plan de Acción-metas'!Z12</f>
        <v>0</v>
      </c>
      <c r="CL300" s="7">
        <f>'[10]Plan de Acción-metas'!AA12</f>
        <v>0</v>
      </c>
      <c r="CM300" s="7">
        <f>'[10]Plan de Acción-metas'!AB12</f>
        <v>0</v>
      </c>
      <c r="CN300" s="7">
        <f>'[10]Plan de Acción-metas'!AC12</f>
        <v>0</v>
      </c>
      <c r="CO300" s="7">
        <f>'[10]Plan de Acción-metas'!AD12</f>
        <v>0</v>
      </c>
      <c r="CP300" s="20">
        <f>'[10]Plan de Acción-metas'!AE12</f>
        <v>0</v>
      </c>
      <c r="CQ300" s="48">
        <f t="shared" si="126"/>
        <v>1000000000</v>
      </c>
      <c r="CR300" s="23">
        <f>'[10]Plan de Acción-metas'!AG12</f>
        <v>0</v>
      </c>
      <c r="CS300" s="7">
        <f>'[10]Plan de Acción-metas'!AH12</f>
        <v>0</v>
      </c>
      <c r="CT300" s="7">
        <f>'[10]Plan de Acción-metas'!AI12</f>
        <v>0</v>
      </c>
      <c r="CU300" s="7">
        <f>'[10]Plan de Acción-metas'!AJ12</f>
        <v>0</v>
      </c>
      <c r="CV300" s="7">
        <f>'[10]Plan de Acción-metas'!AK12</f>
        <v>0</v>
      </c>
      <c r="CW300" s="7">
        <f>'[10]Plan de Acción-metas'!AL12</f>
        <v>0</v>
      </c>
      <c r="CX300" s="7">
        <f>'[10]Plan de Acción-metas'!AM12</f>
        <v>0</v>
      </c>
      <c r="CY300" s="7">
        <f>'[10]Plan de Acción-metas'!AN12</f>
        <v>0</v>
      </c>
      <c r="CZ300" s="7">
        <f>'[10]Plan de Acción-metas'!AO12</f>
        <v>0</v>
      </c>
      <c r="DA300" s="7">
        <f>'[10]Plan de Acción-metas'!AP12</f>
        <v>0</v>
      </c>
      <c r="DB300" s="7">
        <f>'[10]Plan de Acción-metas'!AQ12</f>
        <v>0</v>
      </c>
      <c r="DC300" s="7">
        <f>'[10]Plan de Acción-metas'!AR12</f>
        <v>0</v>
      </c>
      <c r="DD300" s="7">
        <f>'[10]Plan de Acción-metas'!AS12</f>
        <v>0</v>
      </c>
      <c r="DE300" s="20">
        <f>'[10]Plan de Acción-metas'!AT12</f>
        <v>0</v>
      </c>
      <c r="DF300" s="53">
        <f t="shared" si="127"/>
        <v>0</v>
      </c>
      <c r="DG300" s="54">
        <f>'[10]Plan de Acción-metas'!AV12</f>
        <v>0</v>
      </c>
      <c r="DH300" s="68">
        <f>'[10]Plan de Acción-metas'!AW12</f>
        <v>0</v>
      </c>
      <c r="DI300" s="69">
        <f t="shared" si="128"/>
        <v>0</v>
      </c>
      <c r="DJ300" s="63" t="str">
        <f t="shared" si="129"/>
        <v>0,0%</v>
      </c>
      <c r="DK300" s="64" t="str">
        <f t="shared" si="130"/>
        <v>0,0%</v>
      </c>
      <c r="DL300" s="25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8"/>
      <c r="ES300" s="8"/>
      <c r="ET300" s="8"/>
      <c r="EU300" s="9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8"/>
      <c r="GB300" s="8"/>
      <c r="GC300" s="8"/>
      <c r="GD300" s="7"/>
      <c r="GE300" s="7"/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/>
      <c r="GS300" s="7"/>
      <c r="GT300" s="7"/>
      <c r="GU300" s="7"/>
      <c r="GV300" s="7"/>
      <c r="GW300" s="7"/>
      <c r="GX300" s="7"/>
      <c r="GY300" s="7"/>
      <c r="GZ300" s="7"/>
      <c r="HA300" s="7"/>
      <c r="HB300" s="7"/>
      <c r="HC300" s="7"/>
      <c r="HD300" s="7"/>
      <c r="HE300" s="7"/>
      <c r="HF300" s="7"/>
      <c r="HG300" s="7"/>
      <c r="HH300" s="7"/>
      <c r="HI300" s="7"/>
      <c r="HJ300" s="8"/>
      <c r="HK300" s="8"/>
      <c r="HL300" s="70"/>
      <c r="HM300" s="72" t="str">
        <f>'[1]Plan Indicativo'!BL295</f>
        <v>Bomberos de Bucaramanga</v>
      </c>
    </row>
    <row r="301" spans="1:221" ht="45">
      <c r="A301" s="18">
        <f>'[1]Plan Indicativo'!A296</f>
        <v>288</v>
      </c>
      <c r="B301" s="4" t="str">
        <f>'[1]Plan Indicativo'!B296</f>
        <v>LE-3</v>
      </c>
      <c r="C301" s="5" t="str">
        <f>'[1]Plan Indicativo'!C296</f>
        <v>Territorio seguro y sostenible</v>
      </c>
      <c r="D301" s="5" t="str">
        <f>'[1]Plan Indicativo'!D296</f>
        <v>Gobierno territorial</v>
      </c>
      <c r="E301" s="4">
        <f>'[1]Plan Indicativo'!E296</f>
        <v>45</v>
      </c>
      <c r="F301" s="6" t="str">
        <f>'[1]Plan Indicativo'!F296</f>
        <v>Aumentar a 9 m2 de espacio público por habitante</v>
      </c>
      <c r="G301" s="6" t="str">
        <f>'[1]Plan Indicativo'!G296</f>
        <v>Reducir a 34 puntos el índice municipal de riesgo ajustado por capacidades</v>
      </c>
      <c r="H301" s="4" t="str">
        <f>'[1]Plan Indicativo'!H296</f>
        <v>110150007</v>
      </c>
      <c r="I301" s="6" t="str">
        <f>'[1]Plan Indicativo'!I296</f>
        <v>índice municipal de riesgo ajustado por capacidades</v>
      </c>
      <c r="J301" s="4">
        <f>'[1]Plan Indicativo'!J296</f>
        <v>35.299999999999997</v>
      </c>
      <c r="K301" s="4">
        <f>'[1]Plan Indicativo'!K296</f>
        <v>34</v>
      </c>
      <c r="L301" s="4" t="str">
        <f>'[1]Plan Indicativo'!L296</f>
        <v>4503</v>
      </c>
      <c r="M301" s="5" t="str">
        <f>'[1]Plan Indicativo'!M296</f>
        <v>Gestión del riesgo de desastres y emergencias (4503).</v>
      </c>
      <c r="N301" s="4" t="str">
        <f>'[1]Plan Indicativo'!N296</f>
        <v>4503014</v>
      </c>
      <c r="O301" s="6" t="str">
        <f>'[1]Plan Indicativo'!O296</f>
        <v>Adecuar 3 estaciones de bomberos en el municipio.</v>
      </c>
      <c r="P301" s="4">
        <f>'[1]Plan Indicativo'!P296</f>
        <v>450301400</v>
      </c>
      <c r="Q301" s="6" t="str">
        <f>'[1]Plan Indicativo'!Q296</f>
        <v>Estaciones de bomberos adecuadas (450301400)</v>
      </c>
      <c r="R301" s="4" t="str">
        <f>'[1]Plan Indicativo'!AC296</f>
        <v>Acumulativa</v>
      </c>
      <c r="S301" s="4">
        <f>'[1]Plan Indicativo'!AD296</f>
        <v>11</v>
      </c>
      <c r="T301" s="7">
        <f>'[1]Plan Indicativo'!R296</f>
        <v>3</v>
      </c>
      <c r="U301" s="4" t="str">
        <f>'[1]Plan Indicativo'!S296</f>
        <v>Número</v>
      </c>
      <c r="V301" s="20">
        <f>'[1]Plan Indicativo'!T296</f>
        <v>3</v>
      </c>
      <c r="W301" s="116">
        <f>'[1]Plan Indicativo'!U296</f>
        <v>1</v>
      </c>
      <c r="X301" s="158">
        <f>'[1]Plan Indicativo'!V296</f>
        <v>0.33333333333333331</v>
      </c>
      <c r="Y301" s="189">
        <f>'[1]Plan Indicativo'!W296</f>
        <v>1</v>
      </c>
      <c r="Z301" s="158">
        <f>'[1]Plan Indicativo'!X296</f>
        <v>0.33333333333333331</v>
      </c>
      <c r="AA301" s="113">
        <f>'[1]Plan Indicativo'!Y296</f>
        <v>0.5</v>
      </c>
      <c r="AB301" s="158">
        <f>'[1]Plan Indicativo'!Z296</f>
        <v>0.16666666666666666</v>
      </c>
      <c r="AC301" s="113">
        <f>'[1]Plan Indicativo'!AA296</f>
        <v>0.5</v>
      </c>
      <c r="AD301" s="24">
        <f>'[1]Plan Indicativo'!AB296</f>
        <v>0.16666666666666666</v>
      </c>
      <c r="AE301" s="260">
        <v>1</v>
      </c>
      <c r="AF301" s="261">
        <f>'[10]Plan de Acción-metas'!O13</f>
        <v>0</v>
      </c>
      <c r="AG301" s="261"/>
      <c r="AH301" s="262"/>
      <c r="AI301" s="11">
        <f t="shared" si="104"/>
        <v>1</v>
      </c>
      <c r="AJ301" s="99">
        <f t="shared" si="136"/>
        <v>1</v>
      </c>
      <c r="AK301" s="11">
        <f t="shared" si="131"/>
        <v>0</v>
      </c>
      <c r="AL301" s="75">
        <f t="shared" si="137"/>
        <v>0</v>
      </c>
      <c r="AM301" s="11">
        <f t="shared" si="132"/>
        <v>0</v>
      </c>
      <c r="AN301" s="75">
        <f t="shared" si="138"/>
        <v>0</v>
      </c>
      <c r="AO301" s="11">
        <f t="shared" si="133"/>
        <v>0</v>
      </c>
      <c r="AP301" s="75">
        <f t="shared" si="139"/>
        <v>0</v>
      </c>
      <c r="AQ301" s="12">
        <f t="shared" si="119"/>
        <v>0.33333333333333331</v>
      </c>
      <c r="AR301" s="11">
        <f>+SUM(AE301:AH301)/V301</f>
        <v>0.33333333333333331</v>
      </c>
      <c r="AS301" s="100">
        <f t="shared" si="120"/>
        <v>0.33333333333333331</v>
      </c>
      <c r="AT301" s="25">
        <v>640942544.98000002</v>
      </c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20"/>
      <c r="BH301" s="48">
        <f t="shared" si="121"/>
        <v>640942544.98000002</v>
      </c>
      <c r="BI301" s="23">
        <v>282840297.77999997</v>
      </c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20"/>
      <c r="BW301" s="53">
        <f t="shared" si="122"/>
        <v>282840297.77999997</v>
      </c>
      <c r="BX301" s="54">
        <v>282840297.77999997</v>
      </c>
      <c r="BY301" s="55">
        <v>282840297.77999997</v>
      </c>
      <c r="BZ301" s="62">
        <f t="shared" si="123"/>
        <v>0.44128806863464765</v>
      </c>
      <c r="CA301" s="63">
        <f t="shared" si="124"/>
        <v>0.44128806863464765</v>
      </c>
      <c r="CB301" s="64">
        <f t="shared" si="125"/>
        <v>0.44128806863464765</v>
      </c>
      <c r="CC301" s="23">
        <f>'[10]Plan de Acción-metas'!R13</f>
        <v>261162759</v>
      </c>
      <c r="CD301" s="7">
        <f>'[10]Plan de Acción-metas'!S13</f>
        <v>0</v>
      </c>
      <c r="CE301" s="7">
        <f>'[10]Plan de Acción-metas'!T13</f>
        <v>0</v>
      </c>
      <c r="CF301" s="7">
        <f>'[10]Plan de Acción-metas'!U13</f>
        <v>0</v>
      </c>
      <c r="CG301" s="7">
        <f>'[10]Plan de Acción-metas'!V13</f>
        <v>0</v>
      </c>
      <c r="CH301" s="7">
        <f>'[10]Plan de Acción-metas'!W13</f>
        <v>0</v>
      </c>
      <c r="CI301" s="7">
        <f>'[10]Plan de Acción-metas'!X13</f>
        <v>0</v>
      </c>
      <c r="CJ301" s="7">
        <f>'[10]Plan de Acción-metas'!Y13</f>
        <v>0</v>
      </c>
      <c r="CK301" s="7">
        <f>'[10]Plan de Acción-metas'!Z13</f>
        <v>0</v>
      </c>
      <c r="CL301" s="7">
        <f>'[10]Plan de Acción-metas'!AA13</f>
        <v>0</v>
      </c>
      <c r="CM301" s="7">
        <f>'[10]Plan de Acción-metas'!AB13</f>
        <v>0</v>
      </c>
      <c r="CN301" s="7">
        <f>'[10]Plan de Acción-metas'!AC13</f>
        <v>0</v>
      </c>
      <c r="CO301" s="7">
        <f>'[10]Plan de Acción-metas'!AD13</f>
        <v>0</v>
      </c>
      <c r="CP301" s="20">
        <f>'[10]Plan de Acción-metas'!AE13</f>
        <v>958000000</v>
      </c>
      <c r="CQ301" s="48">
        <f t="shared" si="126"/>
        <v>1219162759</v>
      </c>
      <c r="CR301" s="23">
        <f>'[10]Plan de Acción-metas'!AG13</f>
        <v>0</v>
      </c>
      <c r="CS301" s="7">
        <f>'[10]Plan de Acción-metas'!AH13</f>
        <v>0</v>
      </c>
      <c r="CT301" s="7">
        <f>'[10]Plan de Acción-metas'!AI13</f>
        <v>0</v>
      </c>
      <c r="CU301" s="7">
        <f>'[10]Plan de Acción-metas'!AJ13</f>
        <v>0</v>
      </c>
      <c r="CV301" s="7">
        <f>'[10]Plan de Acción-metas'!AK13</f>
        <v>0</v>
      </c>
      <c r="CW301" s="7">
        <f>'[10]Plan de Acción-metas'!AL13</f>
        <v>0</v>
      </c>
      <c r="CX301" s="7">
        <f>'[10]Plan de Acción-metas'!AM13</f>
        <v>0</v>
      </c>
      <c r="CY301" s="7">
        <f>'[10]Plan de Acción-metas'!AN13</f>
        <v>0</v>
      </c>
      <c r="CZ301" s="7">
        <f>'[10]Plan de Acción-metas'!AO13</f>
        <v>0</v>
      </c>
      <c r="DA301" s="7">
        <f>'[10]Plan de Acción-metas'!AP13</f>
        <v>0</v>
      </c>
      <c r="DB301" s="7">
        <f>'[10]Plan de Acción-metas'!AQ13</f>
        <v>0</v>
      </c>
      <c r="DC301" s="7">
        <f>'[10]Plan de Acción-metas'!AR13</f>
        <v>0</v>
      </c>
      <c r="DD301" s="7">
        <f>'[10]Plan de Acción-metas'!AS13</f>
        <v>0</v>
      </c>
      <c r="DE301" s="20">
        <f>'[10]Plan de Acción-metas'!AT13</f>
        <v>0</v>
      </c>
      <c r="DF301" s="53">
        <f t="shared" si="127"/>
        <v>0</v>
      </c>
      <c r="DG301" s="54">
        <f>'[10]Plan de Acción-metas'!AV13</f>
        <v>0</v>
      </c>
      <c r="DH301" s="68">
        <f>'[10]Plan de Acción-metas'!AW13</f>
        <v>0</v>
      </c>
      <c r="DI301" s="69">
        <f t="shared" si="128"/>
        <v>0</v>
      </c>
      <c r="DJ301" s="63" t="str">
        <f t="shared" si="129"/>
        <v>0,0%</v>
      </c>
      <c r="DK301" s="64" t="str">
        <f t="shared" si="130"/>
        <v>0,0%</v>
      </c>
      <c r="DL301" s="25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8"/>
      <c r="ES301" s="8"/>
      <c r="ET301" s="8"/>
      <c r="EU301" s="9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8"/>
      <c r="GB301" s="8"/>
      <c r="GC301" s="8"/>
      <c r="GD301" s="7"/>
      <c r="GE301" s="7"/>
      <c r="GF301" s="7"/>
      <c r="GG301" s="7"/>
      <c r="GH301" s="7"/>
      <c r="GI301" s="7"/>
      <c r="GJ301" s="7"/>
      <c r="GK301" s="7"/>
      <c r="GL301" s="7"/>
      <c r="GM301" s="7"/>
      <c r="GN301" s="7"/>
      <c r="GO301" s="7"/>
      <c r="GP301" s="7"/>
      <c r="GQ301" s="7"/>
      <c r="GR301" s="7"/>
      <c r="GS301" s="7"/>
      <c r="GT301" s="7"/>
      <c r="GU301" s="7"/>
      <c r="GV301" s="7"/>
      <c r="GW301" s="7"/>
      <c r="GX301" s="7"/>
      <c r="GY301" s="7"/>
      <c r="GZ301" s="7"/>
      <c r="HA301" s="7"/>
      <c r="HB301" s="7"/>
      <c r="HC301" s="7"/>
      <c r="HD301" s="7"/>
      <c r="HE301" s="7"/>
      <c r="HF301" s="7"/>
      <c r="HG301" s="7"/>
      <c r="HH301" s="7"/>
      <c r="HI301" s="7"/>
      <c r="HJ301" s="8"/>
      <c r="HK301" s="8"/>
      <c r="HL301" s="70"/>
      <c r="HM301" s="72" t="str">
        <f>'[1]Plan Indicativo'!BL296</f>
        <v>Bomberos de Bucaramanga</v>
      </c>
    </row>
    <row r="302" spans="1:221" ht="45">
      <c r="A302" s="18">
        <f>'[1]Plan Indicativo'!A297</f>
        <v>289</v>
      </c>
      <c r="B302" s="4" t="str">
        <f>'[1]Plan Indicativo'!B297</f>
        <v>LE-3</v>
      </c>
      <c r="C302" s="5" t="str">
        <f>'[1]Plan Indicativo'!C297</f>
        <v>Territorio seguro y sostenible</v>
      </c>
      <c r="D302" s="5" t="str">
        <f>'[1]Plan Indicativo'!D297</f>
        <v>Gobierno territorial</v>
      </c>
      <c r="E302" s="4">
        <f>'[1]Plan Indicativo'!E297</f>
        <v>45</v>
      </c>
      <c r="F302" s="6" t="str">
        <f>'[1]Plan Indicativo'!F297</f>
        <v>Aumentar a 9 m2 de espacio público por habitante</v>
      </c>
      <c r="G302" s="6" t="str">
        <f>'[1]Plan Indicativo'!G297</f>
        <v>Reducir a 34 puntos el índice municipal de riesgo ajustado por capacidades</v>
      </c>
      <c r="H302" s="4" t="str">
        <f>'[1]Plan Indicativo'!H297</f>
        <v>110150007</v>
      </c>
      <c r="I302" s="6" t="str">
        <f>'[1]Plan Indicativo'!I297</f>
        <v>índice municipal de riesgo ajustado por capacidades</v>
      </c>
      <c r="J302" s="4">
        <f>'[1]Plan Indicativo'!J297</f>
        <v>35.299999999999997</v>
      </c>
      <c r="K302" s="4">
        <f>'[1]Plan Indicativo'!K297</f>
        <v>34</v>
      </c>
      <c r="L302" s="4" t="str">
        <f>'[1]Plan Indicativo'!L297</f>
        <v>4503</v>
      </c>
      <c r="M302" s="5" t="str">
        <f>'[1]Plan Indicativo'!M297</f>
        <v>Gestión del riesgo de desastres y emergencias (4503).</v>
      </c>
      <c r="N302" s="4" t="str">
        <f>'[1]Plan Indicativo'!N297</f>
        <v>4503016</v>
      </c>
      <c r="O302" s="6" t="str">
        <f>'[1]Plan Indicativo'!O297</f>
        <v xml:space="preserve">Fortalecer un (1) cuerpo de bomberos en el municipio. </v>
      </c>
      <c r="P302" s="4">
        <f>'[1]Plan Indicativo'!P297</f>
        <v>450301600</v>
      </c>
      <c r="Q302" s="6" t="str">
        <f>'[1]Plan Indicativo'!Q297</f>
        <v>Organismos de atención de emergencias fortalecidos (450301600)</v>
      </c>
      <c r="R302" s="4" t="str">
        <f>'[1]Plan Indicativo'!AC297</f>
        <v>No Acumulativa</v>
      </c>
      <c r="S302" s="4">
        <f>'[1]Plan Indicativo'!AD297</f>
        <v>11</v>
      </c>
      <c r="T302" s="7">
        <f>'[1]Plan Indicativo'!R297</f>
        <v>1</v>
      </c>
      <c r="U302" s="4" t="str">
        <f>'[1]Plan Indicativo'!S297</f>
        <v>Número</v>
      </c>
      <c r="V302" s="20">
        <f>'[1]Plan Indicativo'!T297</f>
        <v>1</v>
      </c>
      <c r="W302" s="116">
        <f>'[1]Plan Indicativo'!U297</f>
        <v>1</v>
      </c>
      <c r="X302" s="158">
        <f>'[1]Plan Indicativo'!V297</f>
        <v>0.25</v>
      </c>
      <c r="Y302" s="189">
        <f>'[1]Plan Indicativo'!W297</f>
        <v>1</v>
      </c>
      <c r="Z302" s="158">
        <f>'[1]Plan Indicativo'!X297</f>
        <v>0.25</v>
      </c>
      <c r="AA302" s="113">
        <f>'[1]Plan Indicativo'!Y297</f>
        <v>1</v>
      </c>
      <c r="AB302" s="158">
        <f>'[1]Plan Indicativo'!Z297</f>
        <v>0.25</v>
      </c>
      <c r="AC302" s="113">
        <f>'[1]Plan Indicativo'!AA297</f>
        <v>1</v>
      </c>
      <c r="AD302" s="24">
        <f>'[1]Plan Indicativo'!AB297</f>
        <v>0.25</v>
      </c>
      <c r="AE302" s="116">
        <v>0.33</v>
      </c>
      <c r="AF302" s="113">
        <f>'[10]Plan de Acción-metas'!O14</f>
        <v>0.76100000000000001</v>
      </c>
      <c r="AG302" s="113"/>
      <c r="AH302" s="259"/>
      <c r="AI302" s="11">
        <f t="shared" si="104"/>
        <v>0.33</v>
      </c>
      <c r="AJ302" s="99">
        <f t="shared" si="136"/>
        <v>0.33</v>
      </c>
      <c r="AK302" s="11">
        <f t="shared" si="131"/>
        <v>0.76100000000000001</v>
      </c>
      <c r="AL302" s="75">
        <f t="shared" si="137"/>
        <v>0.76100000000000001</v>
      </c>
      <c r="AM302" s="11">
        <f t="shared" si="132"/>
        <v>0</v>
      </c>
      <c r="AN302" s="75">
        <f t="shared" si="138"/>
        <v>0</v>
      </c>
      <c r="AO302" s="11">
        <f t="shared" si="133"/>
        <v>0</v>
      </c>
      <c r="AP302" s="75">
        <f t="shared" si="139"/>
        <v>0</v>
      </c>
      <c r="AQ302" s="12">
        <f t="shared" si="119"/>
        <v>0.27274999999999999</v>
      </c>
      <c r="AR302" s="11">
        <f>+AVERAGE(AJ302,AL302,AN302,AP302)</f>
        <v>0.27274999999999999</v>
      </c>
      <c r="AS302" s="100">
        <f t="shared" si="120"/>
        <v>0.27274999999999999</v>
      </c>
      <c r="AT302" s="25">
        <v>2155303361.6700001</v>
      </c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20"/>
      <c r="BH302" s="48">
        <f t="shared" si="121"/>
        <v>2155303361.6700001</v>
      </c>
      <c r="BI302" s="23">
        <v>54387500</v>
      </c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20"/>
      <c r="BW302" s="53">
        <f t="shared" si="122"/>
        <v>54387500</v>
      </c>
      <c r="BX302" s="54">
        <v>54387500</v>
      </c>
      <c r="BY302" s="55">
        <v>54387500</v>
      </c>
      <c r="BZ302" s="62">
        <f t="shared" si="123"/>
        <v>2.5234266770622384E-2</v>
      </c>
      <c r="CA302" s="63">
        <f t="shared" si="124"/>
        <v>2.5234266770622384E-2</v>
      </c>
      <c r="CB302" s="64">
        <f t="shared" si="125"/>
        <v>2.5234266770622384E-2</v>
      </c>
      <c r="CC302" s="23">
        <f>'[10]Plan de Acción-metas'!R14</f>
        <v>4910000000</v>
      </c>
      <c r="CD302" s="7">
        <f>'[10]Plan de Acción-metas'!S14</f>
        <v>0</v>
      </c>
      <c r="CE302" s="7">
        <f>'[10]Plan de Acción-metas'!T14</f>
        <v>0</v>
      </c>
      <c r="CF302" s="7">
        <f>'[10]Plan de Acción-metas'!U14</f>
        <v>0</v>
      </c>
      <c r="CG302" s="7">
        <f>'[10]Plan de Acción-metas'!V14</f>
        <v>0</v>
      </c>
      <c r="CH302" s="7">
        <f>'[10]Plan de Acción-metas'!W14</f>
        <v>0</v>
      </c>
      <c r="CI302" s="7">
        <f>'[10]Plan de Acción-metas'!X14</f>
        <v>0</v>
      </c>
      <c r="CJ302" s="7">
        <f>'[10]Plan de Acción-metas'!Y14</f>
        <v>0</v>
      </c>
      <c r="CK302" s="7">
        <f>'[10]Plan de Acción-metas'!Z14</f>
        <v>0</v>
      </c>
      <c r="CL302" s="7">
        <f>'[10]Plan de Acción-metas'!AA14</f>
        <v>0</v>
      </c>
      <c r="CM302" s="7">
        <f>'[10]Plan de Acción-metas'!AB14</f>
        <v>0</v>
      </c>
      <c r="CN302" s="7">
        <f>'[10]Plan de Acción-metas'!AC14</f>
        <v>0</v>
      </c>
      <c r="CO302" s="7">
        <f>'[10]Plan de Acción-metas'!AD14</f>
        <v>0</v>
      </c>
      <c r="CP302" s="20">
        <f>'[10]Plan de Acción-metas'!AE14</f>
        <v>449000000</v>
      </c>
      <c r="CQ302" s="48">
        <f t="shared" si="126"/>
        <v>5359000000</v>
      </c>
      <c r="CR302" s="23">
        <f>'[10]Plan de Acción-metas'!AG14</f>
        <v>4703410979</v>
      </c>
      <c r="CS302" s="7">
        <f>'[10]Plan de Acción-metas'!AH14</f>
        <v>0</v>
      </c>
      <c r="CT302" s="7">
        <f>'[10]Plan de Acción-metas'!AI14</f>
        <v>0</v>
      </c>
      <c r="CU302" s="7">
        <f>'[10]Plan de Acción-metas'!AJ14</f>
        <v>0</v>
      </c>
      <c r="CV302" s="7">
        <f>'[10]Plan de Acción-metas'!AK14</f>
        <v>0</v>
      </c>
      <c r="CW302" s="7">
        <f>'[10]Plan de Acción-metas'!AL14</f>
        <v>0</v>
      </c>
      <c r="CX302" s="7">
        <f>'[10]Plan de Acción-metas'!AM14</f>
        <v>0</v>
      </c>
      <c r="CY302" s="7">
        <f>'[10]Plan de Acción-metas'!AN14</f>
        <v>0</v>
      </c>
      <c r="CZ302" s="7">
        <f>'[10]Plan de Acción-metas'!AO14</f>
        <v>0</v>
      </c>
      <c r="DA302" s="7">
        <f>'[10]Plan de Acción-metas'!AP14</f>
        <v>0</v>
      </c>
      <c r="DB302" s="7">
        <f>'[10]Plan de Acción-metas'!AQ14</f>
        <v>0</v>
      </c>
      <c r="DC302" s="7">
        <f>'[10]Plan de Acción-metas'!AR14</f>
        <v>0</v>
      </c>
      <c r="DD302" s="7">
        <f>'[10]Plan de Acción-metas'!AS14</f>
        <v>0</v>
      </c>
      <c r="DE302" s="20">
        <f>'[10]Plan de Acción-metas'!AT14</f>
        <v>0</v>
      </c>
      <c r="DF302" s="53">
        <f t="shared" si="127"/>
        <v>4703410979</v>
      </c>
      <c r="DG302" s="54">
        <f>'[10]Plan de Acción-metas'!AV14</f>
        <v>2973660979</v>
      </c>
      <c r="DH302" s="68">
        <f>'[10]Plan de Acción-metas'!AW14</f>
        <v>2910060991</v>
      </c>
      <c r="DI302" s="69">
        <f t="shared" si="128"/>
        <v>0.87766579193879457</v>
      </c>
      <c r="DJ302" s="63">
        <f t="shared" si="129"/>
        <v>0.55489102052621753</v>
      </c>
      <c r="DK302" s="64">
        <f t="shared" si="130"/>
        <v>0.5430231369658518</v>
      </c>
      <c r="DL302" s="25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8"/>
      <c r="ES302" s="8"/>
      <c r="ET302" s="8"/>
      <c r="EU302" s="9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8"/>
      <c r="GB302" s="8"/>
      <c r="GC302" s="8"/>
      <c r="GD302" s="7"/>
      <c r="GE302" s="7"/>
      <c r="GF302" s="7"/>
      <c r="GG302" s="7"/>
      <c r="GH302" s="7"/>
      <c r="GI302" s="7"/>
      <c r="GJ302" s="7"/>
      <c r="GK302" s="7"/>
      <c r="GL302" s="7"/>
      <c r="GM302" s="7"/>
      <c r="GN302" s="7"/>
      <c r="GO302" s="7"/>
      <c r="GP302" s="7"/>
      <c r="GQ302" s="7"/>
      <c r="GR302" s="7"/>
      <c r="GS302" s="7"/>
      <c r="GT302" s="7"/>
      <c r="GU302" s="7"/>
      <c r="GV302" s="7"/>
      <c r="GW302" s="7"/>
      <c r="GX302" s="7"/>
      <c r="GY302" s="7"/>
      <c r="GZ302" s="7"/>
      <c r="HA302" s="7"/>
      <c r="HB302" s="7"/>
      <c r="HC302" s="7"/>
      <c r="HD302" s="7"/>
      <c r="HE302" s="7"/>
      <c r="HF302" s="7"/>
      <c r="HG302" s="7"/>
      <c r="HH302" s="7"/>
      <c r="HI302" s="7"/>
      <c r="HJ302" s="8"/>
      <c r="HK302" s="8"/>
      <c r="HL302" s="70"/>
      <c r="HM302" s="72" t="str">
        <f>'[1]Plan Indicativo'!BL297</f>
        <v>Bomberos de Bucaramanga</v>
      </c>
    </row>
    <row r="303" spans="1:221" ht="45">
      <c r="A303" s="18">
        <f>'[1]Plan Indicativo'!A298</f>
        <v>290</v>
      </c>
      <c r="B303" s="4" t="str">
        <f>'[1]Plan Indicativo'!B298</f>
        <v>LE-5</v>
      </c>
      <c r="C303" s="5" t="str">
        <f>'[1]Plan Indicativo'!C298</f>
        <v>Territorio seguro que protege</v>
      </c>
      <c r="D303" s="5" t="str">
        <f>'[1]Plan Indicativo'!D298</f>
        <v>Gobierno territorial</v>
      </c>
      <c r="E303" s="4">
        <f>'[1]Plan Indicativo'!E298</f>
        <v>45</v>
      </c>
      <c r="F303" s="6" t="str">
        <f>'[1]Plan Indicativo'!F298</f>
        <v>Diminuir a 14,1 la tasa de homicidios</v>
      </c>
      <c r="G303" s="6" t="str">
        <f>'[1]Plan Indicativo'!G298</f>
        <v>Disminuir a 109 la tasa de violencia intrafamiliar</v>
      </c>
      <c r="H303" s="4" t="str">
        <f>'[1]Plan Indicativo'!H298</f>
        <v>060020001</v>
      </c>
      <c r="I303" s="6" t="str">
        <f>'[1]Plan Indicativo'!I298</f>
        <v>Tasa de violencia intrafamiliar por cada 100.000 habitantes</v>
      </c>
      <c r="J303" s="4">
        <f>'[1]Plan Indicativo'!J298</f>
        <v>188</v>
      </c>
      <c r="K303" s="4">
        <f>'[1]Plan Indicativo'!K298</f>
        <v>109</v>
      </c>
      <c r="L303" s="4" t="str">
        <f>'[1]Plan Indicativo'!L298</f>
        <v>4501</v>
      </c>
      <c r="M303" s="5" t="str">
        <f>'[1]Plan Indicativo'!M298</f>
        <v xml:space="preserve"> Fortalecimiento de la convivencia y la seguridad ciudadana(4501)</v>
      </c>
      <c r="N303" s="4" t="str">
        <f>'[1]Plan Indicativo'!N298</f>
        <v>4501030</v>
      </c>
      <c r="O303" s="6" t="str">
        <f>'[1]Plan Indicativo'!O298</f>
        <v>Instalar 2 Drones para el servicio de vigilancia para los cuerpos de seguridad del municipio de Bucaramanga</v>
      </c>
      <c r="P303" s="4">
        <f>'[1]Plan Indicativo'!P298</f>
        <v>450103000</v>
      </c>
      <c r="Q303" s="6" t="str">
        <f>'[1]Plan Indicativo'!Q298</f>
        <v>Aeronaves remotamente tripuladas instaladas 
450103000</v>
      </c>
      <c r="R303" s="4" t="str">
        <f>'[1]Plan Indicativo'!AC298</f>
        <v>No Acumulativa</v>
      </c>
      <c r="S303" s="4">
        <f>'[1]Plan Indicativo'!AD298</f>
        <v>16</v>
      </c>
      <c r="T303" s="7">
        <f>'[1]Plan Indicativo'!R298</f>
        <v>2</v>
      </c>
      <c r="U303" s="4" t="str">
        <f>'[1]Plan Indicativo'!S298</f>
        <v>Número</v>
      </c>
      <c r="V303" s="20">
        <f>'[1]Plan Indicativo'!T298</f>
        <v>2</v>
      </c>
      <c r="W303" s="116">
        <f>'[1]Plan Indicativo'!U298</f>
        <v>1</v>
      </c>
      <c r="X303" s="158">
        <f>'[1]Plan Indicativo'!V298</f>
        <v>0.5</v>
      </c>
      <c r="Y303" s="189">
        <f>'[1]Plan Indicativo'!W298</f>
        <v>0</v>
      </c>
      <c r="Z303" s="158">
        <f>'[1]Plan Indicativo'!X298</f>
        <v>0.5</v>
      </c>
      <c r="AA303" s="113">
        <f>'[1]Plan Indicativo'!Y298</f>
        <v>0</v>
      </c>
      <c r="AB303" s="158">
        <f>'[1]Plan Indicativo'!Z298</f>
        <v>0</v>
      </c>
      <c r="AC303" s="113">
        <f>'[1]Plan Indicativo'!AA298</f>
        <v>2</v>
      </c>
      <c r="AD303" s="24">
        <f>'[1]Plan Indicativo'!AB298</f>
        <v>1</v>
      </c>
      <c r="AE303" s="116">
        <v>0</v>
      </c>
      <c r="AF303" s="113">
        <f>'[3]Plan de Acción-metas'!O35</f>
        <v>0</v>
      </c>
      <c r="AG303" s="113"/>
      <c r="AH303" s="259"/>
      <c r="AI303" s="11">
        <f t="shared" si="104"/>
        <v>0</v>
      </c>
      <c r="AJ303" s="99">
        <f t="shared" si="136"/>
        <v>0</v>
      </c>
      <c r="AK303" s="11" t="str">
        <f t="shared" si="131"/>
        <v xml:space="preserve"> -</v>
      </c>
      <c r="AL303" s="75" t="str">
        <f t="shared" si="137"/>
        <v xml:space="preserve"> -</v>
      </c>
      <c r="AM303" s="11" t="str">
        <f t="shared" si="132"/>
        <v xml:space="preserve"> -</v>
      </c>
      <c r="AN303" s="75" t="str">
        <f t="shared" si="138"/>
        <v xml:space="preserve"> -</v>
      </c>
      <c r="AO303" s="11">
        <f t="shared" si="133"/>
        <v>0</v>
      </c>
      <c r="AP303" s="75">
        <f t="shared" si="139"/>
        <v>0</v>
      </c>
      <c r="AQ303" s="12">
        <f t="shared" si="119"/>
        <v>0</v>
      </c>
      <c r="AR303" s="11">
        <f>+AVERAGE(AJ303,AL303)</f>
        <v>0</v>
      </c>
      <c r="AS303" s="100">
        <f t="shared" si="120"/>
        <v>0</v>
      </c>
      <c r="AT303" s="25">
        <v>250000000</v>
      </c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20"/>
      <c r="BH303" s="48">
        <f t="shared" si="121"/>
        <v>250000000</v>
      </c>
      <c r="BI303" s="23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20"/>
      <c r="BW303" s="53">
        <f t="shared" si="122"/>
        <v>0</v>
      </c>
      <c r="BX303" s="54">
        <v>0</v>
      </c>
      <c r="BY303" s="55">
        <v>0</v>
      </c>
      <c r="BZ303" s="62">
        <f t="shared" si="123"/>
        <v>0</v>
      </c>
      <c r="CA303" s="63" t="str">
        <f t="shared" si="124"/>
        <v>0,0%</v>
      </c>
      <c r="CB303" s="64" t="str">
        <f t="shared" si="125"/>
        <v>0,0%</v>
      </c>
      <c r="CC303" s="23">
        <f>'[3]Plan de Acción-metas'!R35</f>
        <v>250000000</v>
      </c>
      <c r="CD303" s="7">
        <f>'[3]Plan de Acción-metas'!S35</f>
        <v>0</v>
      </c>
      <c r="CE303" s="7">
        <f>'[3]Plan de Acción-metas'!T35</f>
        <v>0</v>
      </c>
      <c r="CF303" s="7">
        <f>'[3]Plan de Acción-metas'!U35</f>
        <v>0</v>
      </c>
      <c r="CG303" s="7">
        <f>'[3]Plan de Acción-metas'!V35</f>
        <v>0</v>
      </c>
      <c r="CH303" s="7">
        <f>'[3]Plan de Acción-metas'!W35</f>
        <v>0</v>
      </c>
      <c r="CI303" s="7">
        <f>'[3]Plan de Acción-metas'!X35</f>
        <v>0</v>
      </c>
      <c r="CJ303" s="7">
        <f>'[3]Plan de Acción-metas'!Y35</f>
        <v>0</v>
      </c>
      <c r="CK303" s="7">
        <f>'[3]Plan de Acción-metas'!Z35</f>
        <v>0</v>
      </c>
      <c r="CL303" s="7">
        <f>'[3]Plan de Acción-metas'!AA35</f>
        <v>0</v>
      </c>
      <c r="CM303" s="7">
        <f>'[3]Plan de Acción-metas'!AB35</f>
        <v>0</v>
      </c>
      <c r="CN303" s="7">
        <f>'[3]Plan de Acción-metas'!AC35</f>
        <v>0</v>
      </c>
      <c r="CO303" s="7">
        <f>'[3]Plan de Acción-metas'!AD35</f>
        <v>0</v>
      </c>
      <c r="CP303" s="20">
        <f>'[3]Plan de Acción-metas'!AE35</f>
        <v>0</v>
      </c>
      <c r="CQ303" s="48">
        <f t="shared" si="126"/>
        <v>250000000</v>
      </c>
      <c r="CR303" s="23">
        <f>'[3]Plan de Acción-metas'!AG35</f>
        <v>0</v>
      </c>
      <c r="CS303" s="7">
        <f>'[3]Plan de Acción-metas'!AH35</f>
        <v>0</v>
      </c>
      <c r="CT303" s="7">
        <f>'[3]Plan de Acción-metas'!AI35</f>
        <v>0</v>
      </c>
      <c r="CU303" s="7">
        <f>'[3]Plan de Acción-metas'!AJ35</f>
        <v>0</v>
      </c>
      <c r="CV303" s="7">
        <f>'[3]Plan de Acción-metas'!AK35</f>
        <v>0</v>
      </c>
      <c r="CW303" s="7">
        <f>'[3]Plan de Acción-metas'!AL35</f>
        <v>0</v>
      </c>
      <c r="CX303" s="7">
        <f>'[3]Plan de Acción-metas'!AM35</f>
        <v>0</v>
      </c>
      <c r="CY303" s="7">
        <f>'[3]Plan de Acción-metas'!AN35</f>
        <v>0</v>
      </c>
      <c r="CZ303" s="7">
        <f>'[3]Plan de Acción-metas'!AO35</f>
        <v>0</v>
      </c>
      <c r="DA303" s="7">
        <f>'[3]Plan de Acción-metas'!AP35</f>
        <v>0</v>
      </c>
      <c r="DB303" s="7">
        <f>'[3]Plan de Acción-metas'!AQ35</f>
        <v>0</v>
      </c>
      <c r="DC303" s="7">
        <f>'[3]Plan de Acción-metas'!AR35</f>
        <v>0</v>
      </c>
      <c r="DD303" s="7">
        <f>'[3]Plan de Acción-metas'!AS35</f>
        <v>0</v>
      </c>
      <c r="DE303" s="20">
        <f>'[3]Plan de Acción-metas'!AT35</f>
        <v>0</v>
      </c>
      <c r="DF303" s="53">
        <f t="shared" si="127"/>
        <v>0</v>
      </c>
      <c r="DG303" s="54">
        <f>'[3]Plan de Acción-metas'!AV35</f>
        <v>0</v>
      </c>
      <c r="DH303" s="179">
        <f>'[3]Plan de Acción-metas'!AW35</f>
        <v>0</v>
      </c>
      <c r="DI303" s="69">
        <f t="shared" si="128"/>
        <v>0</v>
      </c>
      <c r="DJ303" s="63" t="str">
        <f t="shared" si="129"/>
        <v>0,0%</v>
      </c>
      <c r="DK303" s="64" t="str">
        <f t="shared" si="130"/>
        <v>0,0%</v>
      </c>
      <c r="DL303" s="25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8"/>
      <c r="ES303" s="8"/>
      <c r="ET303" s="8"/>
      <c r="EU303" s="9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7"/>
      <c r="GA303" s="8"/>
      <c r="GB303" s="8"/>
      <c r="GC303" s="8"/>
      <c r="GD303" s="7"/>
      <c r="GE303" s="7"/>
      <c r="GF303" s="7"/>
      <c r="GG303" s="7"/>
      <c r="GH303" s="7"/>
      <c r="GI303" s="7"/>
      <c r="GJ303" s="7"/>
      <c r="GK303" s="7"/>
      <c r="GL303" s="7"/>
      <c r="GM303" s="7"/>
      <c r="GN303" s="7"/>
      <c r="GO303" s="7"/>
      <c r="GP303" s="7"/>
      <c r="GQ303" s="7"/>
      <c r="GR303" s="7"/>
      <c r="GS303" s="7"/>
      <c r="GT303" s="7"/>
      <c r="GU303" s="7"/>
      <c r="GV303" s="7"/>
      <c r="GW303" s="7"/>
      <c r="GX303" s="7"/>
      <c r="GY303" s="7"/>
      <c r="GZ303" s="7"/>
      <c r="HA303" s="7"/>
      <c r="HB303" s="7"/>
      <c r="HC303" s="7"/>
      <c r="HD303" s="7"/>
      <c r="HE303" s="7"/>
      <c r="HF303" s="7"/>
      <c r="HG303" s="7"/>
      <c r="HH303" s="7"/>
      <c r="HI303" s="7"/>
      <c r="HJ303" s="8"/>
      <c r="HK303" s="8"/>
      <c r="HL303" s="70"/>
      <c r="HM303" s="72" t="str">
        <f>'[1]Plan Indicativo'!BL298</f>
        <v>Secretaría del Interior</v>
      </c>
    </row>
    <row r="304" spans="1:221" ht="60">
      <c r="A304" s="18">
        <f>'[1]Plan Indicativo'!A299</f>
        <v>291</v>
      </c>
      <c r="B304" s="4" t="str">
        <f>'[1]Plan Indicativo'!B299</f>
        <v>LE-5</v>
      </c>
      <c r="C304" s="5" t="str">
        <f>'[1]Plan Indicativo'!C299</f>
        <v>Territorio seguro que protege</v>
      </c>
      <c r="D304" s="5" t="str">
        <f>'[1]Plan Indicativo'!D299</f>
        <v>Gobierno territorial</v>
      </c>
      <c r="E304" s="4">
        <f>'[1]Plan Indicativo'!E299</f>
        <v>45</v>
      </c>
      <c r="F304" s="6" t="str">
        <f>'[1]Plan Indicativo'!F299</f>
        <v>Diminuir a 14,1 la tasa de homicidios</v>
      </c>
      <c r="G304" s="6" t="str">
        <f>'[1]Plan Indicativo'!G299</f>
        <v>Disminuir a 109 la tasa de violencia intrafamiliar</v>
      </c>
      <c r="H304" s="4" t="str">
        <f>'[1]Plan Indicativo'!H299</f>
        <v>060020001</v>
      </c>
      <c r="I304" s="6" t="str">
        <f>'[1]Plan Indicativo'!I299</f>
        <v>Tasa de violencia intrafamiliar por cada 100.000 habitantes</v>
      </c>
      <c r="J304" s="4">
        <f>'[1]Plan Indicativo'!J299</f>
        <v>188</v>
      </c>
      <c r="K304" s="4">
        <f>'[1]Plan Indicativo'!K299</f>
        <v>109</v>
      </c>
      <c r="L304" s="4" t="str">
        <f>'[1]Plan Indicativo'!L299</f>
        <v>4501</v>
      </c>
      <c r="M304" s="5" t="str">
        <f>'[1]Plan Indicativo'!M299</f>
        <v xml:space="preserve"> Fortalecimiento de la convivencia y la seguridad ciudadana(4501)</v>
      </c>
      <c r="N304" s="4" t="str">
        <f>'[1]Plan Indicativo'!N299</f>
        <v>4501028</v>
      </c>
      <c r="O304" s="6" t="str">
        <f>'[1]Plan Indicativo'!O299</f>
        <v>Instalar y/o mantener 850 cámaras de seguridad para el CCTV en el marco de la Seguridad y Convivencia Ciudadana de Bucaramanga</v>
      </c>
      <c r="P304" s="4">
        <f>'[1]Plan Indicativo'!P299</f>
        <v>450102800</v>
      </c>
      <c r="Q304" s="6" t="str">
        <f>'[1]Plan Indicativo'!Q299</f>
        <v>Cámaras de seguridad instaladas 
450102800</v>
      </c>
      <c r="R304" s="4" t="str">
        <f>'[1]Plan Indicativo'!AC299</f>
        <v>Acumulativa</v>
      </c>
      <c r="S304" s="4">
        <f>'[1]Plan Indicativo'!AD299</f>
        <v>16</v>
      </c>
      <c r="T304" s="7">
        <f>'[1]Plan Indicativo'!R299</f>
        <v>808</v>
      </c>
      <c r="U304" s="4" t="str">
        <f>'[1]Plan Indicativo'!S299</f>
        <v>Número</v>
      </c>
      <c r="V304" s="20">
        <f>'[1]Plan Indicativo'!T299</f>
        <v>850</v>
      </c>
      <c r="W304" s="116">
        <f>'[1]Plan Indicativo'!U299</f>
        <v>0</v>
      </c>
      <c r="X304" s="158">
        <f>'[1]Plan Indicativo'!V299</f>
        <v>0</v>
      </c>
      <c r="Y304" s="189">
        <f>'[1]Plan Indicativo'!W299</f>
        <v>40</v>
      </c>
      <c r="Z304" s="158">
        <f>'[1]Plan Indicativo'!X299</f>
        <v>4.7058823529411764E-2</v>
      </c>
      <c r="AA304" s="113">
        <f>'[1]Plan Indicativo'!Y299</f>
        <v>405</v>
      </c>
      <c r="AB304" s="158">
        <f>'[1]Plan Indicativo'!Z299</f>
        <v>0.47647058823529409</v>
      </c>
      <c r="AC304" s="113">
        <f>'[1]Plan Indicativo'!AA299</f>
        <v>405</v>
      </c>
      <c r="AD304" s="24">
        <f>'[1]Plan Indicativo'!AB299</f>
        <v>0.47647058823529409</v>
      </c>
      <c r="AE304" s="116">
        <v>0</v>
      </c>
      <c r="AF304" s="113">
        <f>'[3]Plan de Acción-metas'!O36</f>
        <v>0</v>
      </c>
      <c r="AG304" s="113"/>
      <c r="AH304" s="259"/>
      <c r="AI304" s="11" t="str">
        <f t="shared" ref="AI304:AI317" si="140">IF(W304=0," -",AE304/W304)</f>
        <v xml:space="preserve"> -</v>
      </c>
      <c r="AJ304" s="99" t="str">
        <f t="shared" si="136"/>
        <v xml:space="preserve"> -</v>
      </c>
      <c r="AK304" s="11">
        <f t="shared" si="131"/>
        <v>0</v>
      </c>
      <c r="AL304" s="75">
        <f t="shared" si="137"/>
        <v>0</v>
      </c>
      <c r="AM304" s="11">
        <f t="shared" si="132"/>
        <v>0</v>
      </c>
      <c r="AN304" s="75">
        <f t="shared" si="138"/>
        <v>0</v>
      </c>
      <c r="AO304" s="11">
        <f t="shared" si="133"/>
        <v>0</v>
      </c>
      <c r="AP304" s="75">
        <f t="shared" si="139"/>
        <v>0</v>
      </c>
      <c r="AQ304" s="12">
        <f t="shared" si="119"/>
        <v>0</v>
      </c>
      <c r="AR304" s="11">
        <f>+SUM(AE304:AH304)/V304</f>
        <v>0</v>
      </c>
      <c r="AS304" s="100">
        <f t="shared" si="120"/>
        <v>0</v>
      </c>
      <c r="AT304" s="25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20"/>
      <c r="BH304" s="48">
        <f t="shared" si="121"/>
        <v>0</v>
      </c>
      <c r="BI304" s="23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20"/>
      <c r="BW304" s="53">
        <f t="shared" si="122"/>
        <v>0</v>
      </c>
      <c r="BX304" s="54">
        <v>0</v>
      </c>
      <c r="BY304" s="55">
        <v>0</v>
      </c>
      <c r="BZ304" s="62" t="str">
        <f t="shared" si="123"/>
        <v xml:space="preserve"> -</v>
      </c>
      <c r="CA304" s="63" t="str">
        <f t="shared" si="124"/>
        <v xml:space="preserve"> -</v>
      </c>
      <c r="CB304" s="64" t="str">
        <f t="shared" si="125"/>
        <v xml:space="preserve"> -</v>
      </c>
      <c r="CC304" s="23">
        <f>'[3]Plan de Acción-metas'!R36</f>
        <v>0</v>
      </c>
      <c r="CD304" s="7">
        <f>'[3]Plan de Acción-metas'!S36</f>
        <v>0</v>
      </c>
      <c r="CE304" s="7">
        <f>'[3]Plan de Acción-metas'!T36</f>
        <v>0</v>
      </c>
      <c r="CF304" s="7">
        <f>'[3]Plan de Acción-metas'!U36</f>
        <v>0</v>
      </c>
      <c r="CG304" s="7">
        <f>'[3]Plan de Acción-metas'!V36</f>
        <v>0</v>
      </c>
      <c r="CH304" s="7">
        <f>'[3]Plan de Acción-metas'!W36</f>
        <v>0</v>
      </c>
      <c r="CI304" s="7">
        <f>'[3]Plan de Acción-metas'!X36</f>
        <v>0</v>
      </c>
      <c r="CJ304" s="7">
        <f>'[3]Plan de Acción-metas'!Y36</f>
        <v>0</v>
      </c>
      <c r="CK304" s="7">
        <f>'[3]Plan de Acción-metas'!Z36</f>
        <v>0</v>
      </c>
      <c r="CL304" s="7">
        <f>'[3]Plan de Acción-metas'!AA36</f>
        <v>0</v>
      </c>
      <c r="CM304" s="7">
        <f>'[3]Plan de Acción-metas'!AB36</f>
        <v>0</v>
      </c>
      <c r="CN304" s="7">
        <f>'[3]Plan de Acción-metas'!AC36</f>
        <v>0</v>
      </c>
      <c r="CO304" s="7">
        <f>'[3]Plan de Acción-metas'!AD36</f>
        <v>0</v>
      </c>
      <c r="CP304" s="20">
        <f>'[3]Plan de Acción-metas'!AE36</f>
        <v>0</v>
      </c>
      <c r="CQ304" s="48">
        <f t="shared" si="126"/>
        <v>0</v>
      </c>
      <c r="CR304" s="23">
        <f>'[3]Plan de Acción-metas'!AG36</f>
        <v>0</v>
      </c>
      <c r="CS304" s="7">
        <f>'[3]Plan de Acción-metas'!AH36</f>
        <v>0</v>
      </c>
      <c r="CT304" s="7">
        <f>'[3]Plan de Acción-metas'!AI36</f>
        <v>0</v>
      </c>
      <c r="CU304" s="7">
        <f>'[3]Plan de Acción-metas'!AJ36</f>
        <v>0</v>
      </c>
      <c r="CV304" s="7">
        <f>'[3]Plan de Acción-metas'!AK36</f>
        <v>0</v>
      </c>
      <c r="CW304" s="7">
        <f>'[3]Plan de Acción-metas'!AL36</f>
        <v>0</v>
      </c>
      <c r="CX304" s="7">
        <f>'[3]Plan de Acción-metas'!AM36</f>
        <v>0</v>
      </c>
      <c r="CY304" s="7">
        <f>'[3]Plan de Acción-metas'!AN36</f>
        <v>0</v>
      </c>
      <c r="CZ304" s="7">
        <f>'[3]Plan de Acción-metas'!AO36</f>
        <v>0</v>
      </c>
      <c r="DA304" s="7">
        <f>'[3]Plan de Acción-metas'!AP36</f>
        <v>0</v>
      </c>
      <c r="DB304" s="7">
        <f>'[3]Plan de Acción-metas'!AQ36</f>
        <v>0</v>
      </c>
      <c r="DC304" s="7">
        <f>'[3]Plan de Acción-metas'!AR36</f>
        <v>0</v>
      </c>
      <c r="DD304" s="7">
        <f>'[3]Plan de Acción-metas'!AS36</f>
        <v>0</v>
      </c>
      <c r="DE304" s="20">
        <f>'[3]Plan de Acción-metas'!AT36</f>
        <v>0</v>
      </c>
      <c r="DF304" s="53">
        <f t="shared" si="127"/>
        <v>0</v>
      </c>
      <c r="DG304" s="54">
        <f>'[3]Plan de Acción-metas'!AV36</f>
        <v>0</v>
      </c>
      <c r="DH304" s="179">
        <f>'[3]Plan de Acción-metas'!AW36</f>
        <v>0</v>
      </c>
      <c r="DI304" s="69" t="str">
        <f t="shared" si="128"/>
        <v xml:space="preserve"> -</v>
      </c>
      <c r="DJ304" s="63" t="str">
        <f t="shared" si="129"/>
        <v xml:space="preserve"> -</v>
      </c>
      <c r="DK304" s="64" t="str">
        <f t="shared" si="130"/>
        <v xml:space="preserve"> -</v>
      </c>
      <c r="DL304" s="25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8"/>
      <c r="ES304" s="8"/>
      <c r="ET304" s="8"/>
      <c r="EU304" s="9"/>
      <c r="EV304" s="7"/>
      <c r="EW304" s="7"/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/>
      <c r="FZ304" s="7"/>
      <c r="GA304" s="8"/>
      <c r="GB304" s="8"/>
      <c r="GC304" s="8"/>
      <c r="GD304" s="7"/>
      <c r="GE304" s="7"/>
      <c r="GF304" s="7"/>
      <c r="GG304" s="7"/>
      <c r="GH304" s="7"/>
      <c r="GI304" s="7"/>
      <c r="GJ304" s="7"/>
      <c r="GK304" s="7"/>
      <c r="GL304" s="7"/>
      <c r="GM304" s="7"/>
      <c r="GN304" s="7"/>
      <c r="GO304" s="7"/>
      <c r="GP304" s="7"/>
      <c r="GQ304" s="7"/>
      <c r="GR304" s="7"/>
      <c r="GS304" s="7"/>
      <c r="GT304" s="7"/>
      <c r="GU304" s="7"/>
      <c r="GV304" s="7"/>
      <c r="GW304" s="7"/>
      <c r="GX304" s="7"/>
      <c r="GY304" s="7"/>
      <c r="GZ304" s="7"/>
      <c r="HA304" s="7"/>
      <c r="HB304" s="7"/>
      <c r="HC304" s="7"/>
      <c r="HD304" s="7"/>
      <c r="HE304" s="7"/>
      <c r="HF304" s="7"/>
      <c r="HG304" s="7"/>
      <c r="HH304" s="7"/>
      <c r="HI304" s="7"/>
      <c r="HJ304" s="8"/>
      <c r="HK304" s="8"/>
      <c r="HL304" s="70"/>
      <c r="HM304" s="72" t="str">
        <f>'[1]Plan Indicativo'!BL299</f>
        <v>Secretaría del Interior</v>
      </c>
    </row>
    <row r="305" spans="1:221" ht="45">
      <c r="A305" s="18">
        <f>'[1]Plan Indicativo'!A300</f>
        <v>292</v>
      </c>
      <c r="B305" s="4" t="str">
        <f>'[1]Plan Indicativo'!B300</f>
        <v>LE-5</v>
      </c>
      <c r="C305" s="5" t="str">
        <f>'[1]Plan Indicativo'!C300</f>
        <v>Territorio seguro que protege</v>
      </c>
      <c r="D305" s="5" t="str">
        <f>'[1]Plan Indicativo'!D300</f>
        <v>Gobierno territorial</v>
      </c>
      <c r="E305" s="4">
        <f>'[1]Plan Indicativo'!E300</f>
        <v>45</v>
      </c>
      <c r="F305" s="6" t="str">
        <f>'[1]Plan Indicativo'!F300</f>
        <v>Diminuir a 14,1 la tasa de homicidios</v>
      </c>
      <c r="G305" s="6" t="str">
        <f>'[1]Plan Indicativo'!G300</f>
        <v>Disminuir a 109 la tasa de violencia intrafamiliar</v>
      </c>
      <c r="H305" s="4" t="str">
        <f>'[1]Plan Indicativo'!H300</f>
        <v>060020001</v>
      </c>
      <c r="I305" s="6" t="str">
        <f>'[1]Plan Indicativo'!I300</f>
        <v>Tasa de violencia intrafamiliar por cada 100.000 habitantes</v>
      </c>
      <c r="J305" s="4">
        <f>'[1]Plan Indicativo'!J300</f>
        <v>188</v>
      </c>
      <c r="K305" s="4">
        <f>'[1]Plan Indicativo'!K300</f>
        <v>109</v>
      </c>
      <c r="L305" s="4" t="str">
        <f>'[1]Plan Indicativo'!L300</f>
        <v>4501</v>
      </c>
      <c r="M305" s="5" t="str">
        <f>'[1]Plan Indicativo'!M300</f>
        <v xml:space="preserve"> Fortalecimiento de la convivencia y la seguridad ciudadana(4501)</v>
      </c>
      <c r="N305" s="4" t="str">
        <f>'[1]Plan Indicativo'!N300</f>
        <v>4501032</v>
      </c>
      <c r="O305" s="6" t="str">
        <f>'[1]Plan Indicativo'!O300</f>
        <v>Instalar y dotar 1 Centro de Información Estratégica de la Policía Metropolitana de Bucaramanga</v>
      </c>
      <c r="P305" s="4">
        <f>'[1]Plan Indicativo'!P300</f>
        <v>450103200</v>
      </c>
      <c r="Q305" s="6" t="str">
        <f>'[1]Plan Indicativo'!Q300</f>
        <v>Centros de Información Estratégica Policía Seccional instalados y dotados
450103200</v>
      </c>
      <c r="R305" s="4" t="str">
        <f>'[1]Plan Indicativo'!AC300</f>
        <v>No Acumulativa</v>
      </c>
      <c r="S305" s="4">
        <f>'[1]Plan Indicativo'!AD300</f>
        <v>16</v>
      </c>
      <c r="T305" s="7">
        <f>'[1]Plan Indicativo'!R300</f>
        <v>0</v>
      </c>
      <c r="U305" s="4" t="str">
        <f>'[1]Plan Indicativo'!S300</f>
        <v>Número</v>
      </c>
      <c r="V305" s="20">
        <f>'[1]Plan Indicativo'!T300</f>
        <v>1</v>
      </c>
      <c r="W305" s="116">
        <f>'[1]Plan Indicativo'!U300</f>
        <v>0</v>
      </c>
      <c r="X305" s="158">
        <f>'[1]Plan Indicativo'!V300</f>
        <v>0</v>
      </c>
      <c r="Y305" s="189">
        <f>'[1]Plan Indicativo'!W300</f>
        <v>1</v>
      </c>
      <c r="Z305" s="158">
        <f>'[1]Plan Indicativo'!X300</f>
        <v>0.5</v>
      </c>
      <c r="AA305" s="113">
        <f>'[1]Plan Indicativo'!Y300</f>
        <v>1</v>
      </c>
      <c r="AB305" s="158">
        <f>'[1]Plan Indicativo'!Z300</f>
        <v>0.5</v>
      </c>
      <c r="AC305" s="113">
        <f>'[1]Plan Indicativo'!AA300</f>
        <v>0</v>
      </c>
      <c r="AD305" s="24">
        <f>'[1]Plan Indicativo'!AB300</f>
        <v>0</v>
      </c>
      <c r="AE305" s="116">
        <v>0</v>
      </c>
      <c r="AF305" s="113">
        <f>'[3]Plan de Acción-metas'!O37</f>
        <v>0</v>
      </c>
      <c r="AG305" s="113"/>
      <c r="AH305" s="259"/>
      <c r="AI305" s="11" t="str">
        <f t="shared" si="140"/>
        <v xml:space="preserve"> -</v>
      </c>
      <c r="AJ305" s="99" t="str">
        <f t="shared" si="136"/>
        <v xml:space="preserve"> -</v>
      </c>
      <c r="AK305" s="11">
        <f t="shared" si="131"/>
        <v>0</v>
      </c>
      <c r="AL305" s="75">
        <f t="shared" si="137"/>
        <v>0</v>
      </c>
      <c r="AM305" s="11">
        <f t="shared" si="132"/>
        <v>0</v>
      </c>
      <c r="AN305" s="75">
        <f t="shared" si="138"/>
        <v>0</v>
      </c>
      <c r="AO305" s="11" t="str">
        <f t="shared" si="133"/>
        <v xml:space="preserve"> -</v>
      </c>
      <c r="AP305" s="75" t="str">
        <f t="shared" si="139"/>
        <v xml:space="preserve"> -</v>
      </c>
      <c r="AQ305" s="12">
        <f t="shared" si="119"/>
        <v>0</v>
      </c>
      <c r="AR305" s="11">
        <f>+AVERAGE(AL305,AN305)</f>
        <v>0</v>
      </c>
      <c r="AS305" s="100">
        <f t="shared" si="120"/>
        <v>0</v>
      </c>
      <c r="AT305" s="25">
        <v>7497852786</v>
      </c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20"/>
      <c r="BH305" s="48">
        <f t="shared" si="121"/>
        <v>7497852786</v>
      </c>
      <c r="BI305" s="23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20"/>
      <c r="BW305" s="53">
        <f t="shared" si="122"/>
        <v>0</v>
      </c>
      <c r="BX305" s="54">
        <v>0</v>
      </c>
      <c r="BY305" s="55">
        <v>0</v>
      </c>
      <c r="BZ305" s="62">
        <f t="shared" si="123"/>
        <v>0</v>
      </c>
      <c r="CA305" s="63" t="str">
        <f t="shared" si="124"/>
        <v>0,0%</v>
      </c>
      <c r="CB305" s="64" t="str">
        <f t="shared" si="125"/>
        <v>0,0%</v>
      </c>
      <c r="CC305" s="23">
        <f>'[3]Plan de Acción-metas'!R37</f>
        <v>3000000000</v>
      </c>
      <c r="CD305" s="7">
        <f>'[3]Plan de Acción-metas'!S37</f>
        <v>0</v>
      </c>
      <c r="CE305" s="7">
        <f>'[3]Plan de Acción-metas'!T37</f>
        <v>0</v>
      </c>
      <c r="CF305" s="7">
        <f>'[3]Plan de Acción-metas'!U37</f>
        <v>0</v>
      </c>
      <c r="CG305" s="7">
        <f>'[3]Plan de Acción-metas'!V37</f>
        <v>0</v>
      </c>
      <c r="CH305" s="7">
        <f>'[3]Plan de Acción-metas'!W37</f>
        <v>0</v>
      </c>
      <c r="CI305" s="7">
        <f>'[3]Plan de Acción-metas'!X37</f>
        <v>0</v>
      </c>
      <c r="CJ305" s="7">
        <f>'[3]Plan de Acción-metas'!Y37</f>
        <v>0</v>
      </c>
      <c r="CK305" s="7">
        <f>'[3]Plan de Acción-metas'!Z37</f>
        <v>0</v>
      </c>
      <c r="CL305" s="7">
        <f>'[3]Plan de Acción-metas'!AA37</f>
        <v>0</v>
      </c>
      <c r="CM305" s="7">
        <f>'[3]Plan de Acción-metas'!AB37</f>
        <v>0</v>
      </c>
      <c r="CN305" s="7">
        <f>'[3]Plan de Acción-metas'!AC37</f>
        <v>0</v>
      </c>
      <c r="CO305" s="7">
        <f>'[3]Plan de Acción-metas'!AD37</f>
        <v>0</v>
      </c>
      <c r="CP305" s="20">
        <f>'[3]Plan de Acción-metas'!AE37</f>
        <v>4497852786</v>
      </c>
      <c r="CQ305" s="48">
        <f t="shared" si="126"/>
        <v>7497852786</v>
      </c>
      <c r="CR305" s="23">
        <f>'[3]Plan de Acción-metas'!AG37</f>
        <v>0</v>
      </c>
      <c r="CS305" s="7">
        <f>'[3]Plan de Acción-metas'!AH37</f>
        <v>0</v>
      </c>
      <c r="CT305" s="7">
        <f>'[3]Plan de Acción-metas'!AI37</f>
        <v>0</v>
      </c>
      <c r="CU305" s="7">
        <f>'[3]Plan de Acción-metas'!AJ37</f>
        <v>0</v>
      </c>
      <c r="CV305" s="7">
        <f>'[3]Plan de Acción-metas'!AK37</f>
        <v>0</v>
      </c>
      <c r="CW305" s="7">
        <f>'[3]Plan de Acción-metas'!AL37</f>
        <v>0</v>
      </c>
      <c r="CX305" s="7">
        <f>'[3]Plan de Acción-metas'!AM37</f>
        <v>0</v>
      </c>
      <c r="CY305" s="7">
        <f>'[3]Plan de Acción-metas'!AN37</f>
        <v>0</v>
      </c>
      <c r="CZ305" s="7">
        <f>'[3]Plan de Acción-metas'!AO37</f>
        <v>0</v>
      </c>
      <c r="DA305" s="7">
        <f>'[3]Plan de Acción-metas'!AP37</f>
        <v>0</v>
      </c>
      <c r="DB305" s="7">
        <f>'[3]Plan de Acción-metas'!AQ37</f>
        <v>0</v>
      </c>
      <c r="DC305" s="7">
        <f>'[3]Plan de Acción-metas'!AR37</f>
        <v>0</v>
      </c>
      <c r="DD305" s="7">
        <f>'[3]Plan de Acción-metas'!AS37</f>
        <v>0</v>
      </c>
      <c r="DE305" s="20">
        <f>'[3]Plan de Acción-metas'!AT37</f>
        <v>0</v>
      </c>
      <c r="DF305" s="53">
        <f t="shared" si="127"/>
        <v>0</v>
      </c>
      <c r="DG305" s="54">
        <f>'[3]Plan de Acción-metas'!AV37</f>
        <v>0</v>
      </c>
      <c r="DH305" s="179">
        <f>'[3]Plan de Acción-metas'!AW37</f>
        <v>0</v>
      </c>
      <c r="DI305" s="69">
        <f t="shared" si="128"/>
        <v>0</v>
      </c>
      <c r="DJ305" s="63" t="str">
        <f t="shared" si="129"/>
        <v>0,0%</v>
      </c>
      <c r="DK305" s="64" t="str">
        <f t="shared" si="130"/>
        <v>0,0%</v>
      </c>
      <c r="DL305" s="25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8"/>
      <c r="ES305" s="8"/>
      <c r="ET305" s="8"/>
      <c r="EU305" s="9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8"/>
      <c r="GB305" s="8"/>
      <c r="GC305" s="8"/>
      <c r="GD305" s="7"/>
      <c r="GE305" s="7"/>
      <c r="GF305" s="7"/>
      <c r="GG305" s="7"/>
      <c r="GH305" s="7"/>
      <c r="GI305" s="7"/>
      <c r="GJ305" s="7"/>
      <c r="GK305" s="7"/>
      <c r="GL305" s="7"/>
      <c r="GM305" s="7"/>
      <c r="GN305" s="7"/>
      <c r="GO305" s="7"/>
      <c r="GP305" s="7"/>
      <c r="GQ305" s="7"/>
      <c r="GR305" s="7"/>
      <c r="GS305" s="7"/>
      <c r="GT305" s="7"/>
      <c r="GU305" s="7"/>
      <c r="GV305" s="7"/>
      <c r="GW305" s="7"/>
      <c r="GX305" s="7"/>
      <c r="GY305" s="7"/>
      <c r="GZ305" s="7"/>
      <c r="HA305" s="7"/>
      <c r="HB305" s="7"/>
      <c r="HC305" s="7"/>
      <c r="HD305" s="7"/>
      <c r="HE305" s="7"/>
      <c r="HF305" s="7"/>
      <c r="HG305" s="7"/>
      <c r="HH305" s="7"/>
      <c r="HI305" s="7"/>
      <c r="HJ305" s="8"/>
      <c r="HK305" s="8"/>
      <c r="HL305" s="70"/>
      <c r="HM305" s="72" t="str">
        <f>'[1]Plan Indicativo'!BL300</f>
        <v>Secretaría del Interior</v>
      </c>
    </row>
    <row r="306" spans="1:221" ht="45">
      <c r="A306" s="18">
        <f>'[1]Plan Indicativo'!A301</f>
        <v>293</v>
      </c>
      <c r="B306" s="4" t="str">
        <f>'[1]Plan Indicativo'!B301</f>
        <v>LE-5</v>
      </c>
      <c r="C306" s="5" t="str">
        <f>'[1]Plan Indicativo'!C301</f>
        <v>Territorio seguro que protege</v>
      </c>
      <c r="D306" s="5" t="str">
        <f>'[1]Plan Indicativo'!D301</f>
        <v>Gobierno territorial</v>
      </c>
      <c r="E306" s="4">
        <f>'[1]Plan Indicativo'!E301</f>
        <v>45</v>
      </c>
      <c r="F306" s="6" t="str">
        <f>'[1]Plan Indicativo'!F301</f>
        <v>Diminuir a 14,1 la tasa de homicidios</v>
      </c>
      <c r="G306" s="6" t="str">
        <f>'[1]Plan Indicativo'!G301</f>
        <v>Disminuir a 109 la tasa de violencia intrafamiliar</v>
      </c>
      <c r="H306" s="4" t="str">
        <f>'[1]Plan Indicativo'!H301</f>
        <v>060020001</v>
      </c>
      <c r="I306" s="6" t="str">
        <f>'[1]Plan Indicativo'!I301</f>
        <v>Tasa de violencia intrafamiliar por cada 100.000 habitantes</v>
      </c>
      <c r="J306" s="4">
        <f>'[1]Plan Indicativo'!J301</f>
        <v>188</v>
      </c>
      <c r="K306" s="4">
        <f>'[1]Plan Indicativo'!K301</f>
        <v>109</v>
      </c>
      <c r="L306" s="4" t="str">
        <f>'[1]Plan Indicativo'!L301</f>
        <v>4501</v>
      </c>
      <c r="M306" s="5" t="str">
        <f>'[1]Plan Indicativo'!M301</f>
        <v xml:space="preserve"> Fortalecimiento de la convivencia y la seguridad ciudadana(4501)</v>
      </c>
      <c r="N306" s="4" t="str">
        <f>'[1]Plan Indicativo'!N301</f>
        <v>4501052</v>
      </c>
      <c r="O306" s="6" t="str">
        <f>'[1]Plan Indicativo'!O301</f>
        <v>Adquirir 150 equipos tecnológicos para inteligencia técnica de los cuerpos de seguridad del municipio de Bucaramanga</v>
      </c>
      <c r="P306" s="4">
        <f>'[1]Plan Indicativo'!P301</f>
        <v>450105200</v>
      </c>
      <c r="Q306" s="6" t="str">
        <f>'[1]Plan Indicativo'!Q301</f>
        <v>Equipos para inteligencia adquiridos
450105200</v>
      </c>
      <c r="R306" s="4" t="str">
        <f>'[1]Plan Indicativo'!AC301</f>
        <v>Acumulativa</v>
      </c>
      <c r="S306" s="4">
        <f>'[1]Plan Indicativo'!AD301</f>
        <v>16</v>
      </c>
      <c r="T306" s="7">
        <f>'[1]Plan Indicativo'!R301</f>
        <v>60</v>
      </c>
      <c r="U306" s="4" t="str">
        <f>'[1]Plan Indicativo'!S301</f>
        <v>Número</v>
      </c>
      <c r="V306" s="20">
        <f>'[1]Plan Indicativo'!T301</f>
        <v>150</v>
      </c>
      <c r="W306" s="116">
        <f>'[1]Plan Indicativo'!U301</f>
        <v>90</v>
      </c>
      <c r="X306" s="158">
        <f>'[1]Plan Indicativo'!V301</f>
        <v>0.6</v>
      </c>
      <c r="Y306" s="189">
        <f>'[1]Plan Indicativo'!W301</f>
        <v>50</v>
      </c>
      <c r="Z306" s="158">
        <f>'[1]Plan Indicativo'!X301</f>
        <v>0.33333333333333331</v>
      </c>
      <c r="AA306" s="113">
        <f>'[1]Plan Indicativo'!Y301</f>
        <v>5</v>
      </c>
      <c r="AB306" s="158">
        <f>'[1]Plan Indicativo'!Z301</f>
        <v>3.3333333333333333E-2</v>
      </c>
      <c r="AC306" s="113">
        <f>'[1]Plan Indicativo'!AA301</f>
        <v>5</v>
      </c>
      <c r="AD306" s="24">
        <f>'[1]Plan Indicativo'!AB301</f>
        <v>3.3333333333333333E-2</v>
      </c>
      <c r="AE306" s="116">
        <v>90</v>
      </c>
      <c r="AF306" s="113">
        <f>'[3]Plan de Acción-metas'!O38</f>
        <v>0</v>
      </c>
      <c r="AG306" s="113"/>
      <c r="AH306" s="259"/>
      <c r="AI306" s="11">
        <f t="shared" si="140"/>
        <v>1</v>
      </c>
      <c r="AJ306" s="99">
        <f t="shared" si="136"/>
        <v>1</v>
      </c>
      <c r="AK306" s="11">
        <f t="shared" si="131"/>
        <v>0</v>
      </c>
      <c r="AL306" s="75">
        <f t="shared" si="137"/>
        <v>0</v>
      </c>
      <c r="AM306" s="11">
        <f t="shared" si="132"/>
        <v>0</v>
      </c>
      <c r="AN306" s="75">
        <f t="shared" si="138"/>
        <v>0</v>
      </c>
      <c r="AO306" s="11">
        <f t="shared" si="133"/>
        <v>0</v>
      </c>
      <c r="AP306" s="75">
        <f t="shared" si="139"/>
        <v>0</v>
      </c>
      <c r="AQ306" s="12">
        <f t="shared" si="119"/>
        <v>0.6</v>
      </c>
      <c r="AR306" s="11">
        <f>+SUM(AE306:AH306)/V306</f>
        <v>0.6</v>
      </c>
      <c r="AS306" s="100">
        <f t="shared" si="120"/>
        <v>0.6</v>
      </c>
      <c r="AT306" s="25">
        <v>4276073940.7199998</v>
      </c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20"/>
      <c r="BH306" s="48">
        <f t="shared" si="121"/>
        <v>4276073940.7199998</v>
      </c>
      <c r="BI306" s="23">
        <v>3737847613</v>
      </c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20"/>
      <c r="BW306" s="53">
        <f t="shared" si="122"/>
        <v>3737847613</v>
      </c>
      <c r="BX306" s="54">
        <v>1488901613</v>
      </c>
      <c r="BY306" s="55">
        <v>1488901613</v>
      </c>
      <c r="BZ306" s="62">
        <f t="shared" si="123"/>
        <v>0.87413072477662213</v>
      </c>
      <c r="CA306" s="63">
        <f t="shared" si="124"/>
        <v>0.34819360788445597</v>
      </c>
      <c r="CB306" s="64">
        <f t="shared" si="125"/>
        <v>0.34819360788445597</v>
      </c>
      <c r="CC306" s="23">
        <f>'[3]Plan de Acción-metas'!R38</f>
        <v>2025000000</v>
      </c>
      <c r="CD306" s="7">
        <f>'[3]Plan de Acción-metas'!S38</f>
        <v>0</v>
      </c>
      <c r="CE306" s="7">
        <f>'[3]Plan de Acción-metas'!T38</f>
        <v>0</v>
      </c>
      <c r="CF306" s="7">
        <f>'[3]Plan de Acción-metas'!U38</f>
        <v>0</v>
      </c>
      <c r="CG306" s="7">
        <f>'[3]Plan de Acción-metas'!V38</f>
        <v>0</v>
      </c>
      <c r="CH306" s="7">
        <f>'[3]Plan de Acción-metas'!W38</f>
        <v>0</v>
      </c>
      <c r="CI306" s="7">
        <f>'[3]Plan de Acción-metas'!X38</f>
        <v>0</v>
      </c>
      <c r="CJ306" s="7">
        <f>'[3]Plan de Acción-metas'!Y38</f>
        <v>0</v>
      </c>
      <c r="CK306" s="7">
        <f>'[3]Plan de Acción-metas'!Z38</f>
        <v>0</v>
      </c>
      <c r="CL306" s="7">
        <f>'[3]Plan de Acción-metas'!AA38</f>
        <v>0</v>
      </c>
      <c r="CM306" s="7">
        <f>'[3]Plan de Acción-metas'!AB38</f>
        <v>0</v>
      </c>
      <c r="CN306" s="7">
        <f>'[3]Plan de Acción-metas'!AC38</f>
        <v>0</v>
      </c>
      <c r="CO306" s="7">
        <f>'[3]Plan de Acción-metas'!AD38</f>
        <v>0</v>
      </c>
      <c r="CP306" s="20">
        <f>'[3]Plan de Acción-metas'!AE38</f>
        <v>1109787487.76</v>
      </c>
      <c r="CQ306" s="48">
        <f t="shared" si="126"/>
        <v>3134787487.7600002</v>
      </c>
      <c r="CR306" s="23">
        <f>'[3]Plan de Acción-metas'!AG38</f>
        <v>1711473892</v>
      </c>
      <c r="CS306" s="7">
        <f>'[3]Plan de Acción-metas'!AH38</f>
        <v>0</v>
      </c>
      <c r="CT306" s="7">
        <f>'[3]Plan de Acción-metas'!AI38</f>
        <v>0</v>
      </c>
      <c r="CU306" s="7">
        <f>'[3]Plan de Acción-metas'!AJ38</f>
        <v>0</v>
      </c>
      <c r="CV306" s="7">
        <f>'[3]Plan de Acción-metas'!AK38</f>
        <v>0</v>
      </c>
      <c r="CW306" s="7">
        <f>'[3]Plan de Acción-metas'!AL38</f>
        <v>0</v>
      </c>
      <c r="CX306" s="7">
        <f>'[3]Plan de Acción-metas'!AM38</f>
        <v>0</v>
      </c>
      <c r="CY306" s="7">
        <f>'[3]Plan de Acción-metas'!AN38</f>
        <v>0</v>
      </c>
      <c r="CZ306" s="7">
        <f>'[3]Plan de Acción-metas'!AO38</f>
        <v>0</v>
      </c>
      <c r="DA306" s="7">
        <f>'[3]Plan de Acción-metas'!AP38</f>
        <v>0</v>
      </c>
      <c r="DB306" s="7">
        <f>'[3]Plan de Acción-metas'!AQ38</f>
        <v>0</v>
      </c>
      <c r="DC306" s="7">
        <f>'[3]Plan de Acción-metas'!AR38</f>
        <v>0</v>
      </c>
      <c r="DD306" s="7">
        <f>'[3]Plan de Acción-metas'!AS38</f>
        <v>0</v>
      </c>
      <c r="DE306" s="20">
        <f>'[3]Plan de Acción-metas'!AT38</f>
        <v>0</v>
      </c>
      <c r="DF306" s="53">
        <f t="shared" si="127"/>
        <v>1711473892</v>
      </c>
      <c r="DG306" s="54">
        <f>'[3]Plan de Acción-metas'!AV38</f>
        <v>0</v>
      </c>
      <c r="DH306" s="179">
        <f>'[3]Plan de Acción-metas'!AW38</f>
        <v>0</v>
      </c>
      <c r="DI306" s="69">
        <f t="shared" si="128"/>
        <v>0.54596169554796647</v>
      </c>
      <c r="DJ306" s="63">
        <f t="shared" si="129"/>
        <v>0</v>
      </c>
      <c r="DK306" s="64" t="str">
        <f t="shared" si="130"/>
        <v>0,0%</v>
      </c>
      <c r="DL306" s="25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8"/>
      <c r="ES306" s="8"/>
      <c r="ET306" s="8"/>
      <c r="EU306" s="9"/>
      <c r="EV306" s="7"/>
      <c r="EW306" s="7"/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/>
      <c r="FZ306" s="7"/>
      <c r="GA306" s="8"/>
      <c r="GB306" s="8"/>
      <c r="GC306" s="8"/>
      <c r="GD306" s="7"/>
      <c r="GE306" s="7"/>
      <c r="GF306" s="7"/>
      <c r="GG306" s="7"/>
      <c r="GH306" s="7"/>
      <c r="GI306" s="7"/>
      <c r="GJ306" s="7"/>
      <c r="GK306" s="7"/>
      <c r="GL306" s="7"/>
      <c r="GM306" s="7"/>
      <c r="GN306" s="7"/>
      <c r="GO306" s="7"/>
      <c r="GP306" s="7"/>
      <c r="GQ306" s="7"/>
      <c r="GR306" s="7"/>
      <c r="GS306" s="7"/>
      <c r="GT306" s="7"/>
      <c r="GU306" s="7"/>
      <c r="GV306" s="7"/>
      <c r="GW306" s="7"/>
      <c r="GX306" s="7"/>
      <c r="GY306" s="7"/>
      <c r="GZ306" s="7"/>
      <c r="HA306" s="7"/>
      <c r="HB306" s="7"/>
      <c r="HC306" s="7"/>
      <c r="HD306" s="7"/>
      <c r="HE306" s="7"/>
      <c r="HF306" s="7"/>
      <c r="HG306" s="7"/>
      <c r="HH306" s="7"/>
      <c r="HI306" s="7"/>
      <c r="HJ306" s="8"/>
      <c r="HK306" s="8"/>
      <c r="HL306" s="70"/>
      <c r="HM306" s="72" t="str">
        <f>'[1]Plan Indicativo'!BL301</f>
        <v>Secretaría del Interior</v>
      </c>
    </row>
    <row r="307" spans="1:221" ht="60">
      <c r="A307" s="18">
        <f>'[1]Plan Indicativo'!A302</f>
        <v>294</v>
      </c>
      <c r="B307" s="4" t="str">
        <f>'[1]Plan Indicativo'!B302</f>
        <v>LE-5</v>
      </c>
      <c r="C307" s="5" t="str">
        <f>'[1]Plan Indicativo'!C302</f>
        <v>Territorio seguro que protege</v>
      </c>
      <c r="D307" s="5" t="str">
        <f>'[1]Plan Indicativo'!D302</f>
        <v>Gobierno territorial</v>
      </c>
      <c r="E307" s="4">
        <f>'[1]Plan Indicativo'!E302</f>
        <v>45</v>
      </c>
      <c r="F307" s="6" t="str">
        <f>'[1]Plan Indicativo'!F302</f>
        <v>Diminuir a 14,1 la tasa de homicidios</v>
      </c>
      <c r="G307" s="6" t="str">
        <f>'[1]Plan Indicativo'!G302</f>
        <v>Disminuir a 109 la tasa de violencia intrafamiliar</v>
      </c>
      <c r="H307" s="4" t="str">
        <f>'[1]Plan Indicativo'!H302</f>
        <v>060020001</v>
      </c>
      <c r="I307" s="6" t="str">
        <f>'[1]Plan Indicativo'!I302</f>
        <v>Tasa de violencia intrafamiliar por cada 100.000 habitantes</v>
      </c>
      <c r="J307" s="4">
        <f>'[1]Plan Indicativo'!J302</f>
        <v>188</v>
      </c>
      <c r="K307" s="4">
        <f>'[1]Plan Indicativo'!K302</f>
        <v>109</v>
      </c>
      <c r="L307" s="4" t="str">
        <f>'[1]Plan Indicativo'!L302</f>
        <v>4501</v>
      </c>
      <c r="M307" s="5" t="str">
        <f>'[1]Plan Indicativo'!M302</f>
        <v xml:space="preserve"> Fortalecimiento de la convivencia y la seguridad ciudadana(4501)</v>
      </c>
      <c r="N307" s="4" t="str">
        <f>'[1]Plan Indicativo'!N302</f>
        <v>4501053</v>
      </c>
      <c r="O307" s="6" t="str">
        <f>'[1]Plan Indicativo'!O302</f>
        <v>Apoyar 100 jóvenes con servicio de apoyo financiero en la incorporación a carreras militares y policiales en el municipio de Bucaramanga</v>
      </c>
      <c r="P307" s="4">
        <f>'[1]Plan Indicativo'!P302</f>
        <v>450105300</v>
      </c>
      <c r="Q307" s="6" t="str">
        <f>'[1]Plan Indicativo'!Q302</f>
        <v>Jóvenes apoyados
450105300</v>
      </c>
      <c r="R307" s="4" t="str">
        <f>'[1]Plan Indicativo'!AC302</f>
        <v>Acumulativa</v>
      </c>
      <c r="S307" s="4">
        <f>'[1]Plan Indicativo'!AD302</f>
        <v>16</v>
      </c>
      <c r="T307" s="7">
        <f>'[1]Plan Indicativo'!R302</f>
        <v>0</v>
      </c>
      <c r="U307" s="4" t="str">
        <f>'[1]Plan Indicativo'!S302</f>
        <v>Número</v>
      </c>
      <c r="V307" s="20">
        <f>'[1]Plan Indicativo'!T302</f>
        <v>100</v>
      </c>
      <c r="W307" s="116">
        <f>'[1]Plan Indicativo'!U302</f>
        <v>0</v>
      </c>
      <c r="X307" s="158">
        <f>'[1]Plan Indicativo'!V302</f>
        <v>0</v>
      </c>
      <c r="Y307" s="189">
        <f>'[1]Plan Indicativo'!W302</f>
        <v>0</v>
      </c>
      <c r="Z307" s="158">
        <f>'[1]Plan Indicativo'!X302</f>
        <v>0</v>
      </c>
      <c r="AA307" s="113">
        <f>'[1]Plan Indicativo'!Y302</f>
        <v>50</v>
      </c>
      <c r="AB307" s="158">
        <f>'[1]Plan Indicativo'!Z302</f>
        <v>0.5</v>
      </c>
      <c r="AC307" s="113">
        <f>'[1]Plan Indicativo'!AA302</f>
        <v>50</v>
      </c>
      <c r="AD307" s="24">
        <f>'[1]Plan Indicativo'!AB302</f>
        <v>0.5</v>
      </c>
      <c r="AE307" s="116">
        <v>0</v>
      </c>
      <c r="AF307" s="113">
        <f>'[3]Plan de Acción-metas'!O39</f>
        <v>0</v>
      </c>
      <c r="AG307" s="113"/>
      <c r="AH307" s="259"/>
      <c r="AI307" s="11" t="str">
        <f t="shared" si="140"/>
        <v xml:space="preserve"> -</v>
      </c>
      <c r="AJ307" s="99" t="str">
        <f t="shared" si="136"/>
        <v xml:space="preserve"> -</v>
      </c>
      <c r="AK307" s="11" t="str">
        <f t="shared" si="131"/>
        <v xml:space="preserve"> -</v>
      </c>
      <c r="AL307" s="75" t="str">
        <f t="shared" si="137"/>
        <v xml:space="preserve"> -</v>
      </c>
      <c r="AM307" s="11">
        <f t="shared" si="132"/>
        <v>0</v>
      </c>
      <c r="AN307" s="75">
        <f t="shared" si="138"/>
        <v>0</v>
      </c>
      <c r="AO307" s="11">
        <f t="shared" si="133"/>
        <v>0</v>
      </c>
      <c r="AP307" s="75">
        <f t="shared" si="139"/>
        <v>0</v>
      </c>
      <c r="AQ307" s="12">
        <f t="shared" si="119"/>
        <v>0</v>
      </c>
      <c r="AR307" s="11">
        <f>+SUM(AE307:AH307)/V307</f>
        <v>0</v>
      </c>
      <c r="AS307" s="100">
        <f t="shared" si="120"/>
        <v>0</v>
      </c>
      <c r="AT307" s="25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20"/>
      <c r="BH307" s="48">
        <f t="shared" si="121"/>
        <v>0</v>
      </c>
      <c r="BI307" s="23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20"/>
      <c r="BW307" s="53">
        <f t="shared" si="122"/>
        <v>0</v>
      </c>
      <c r="BX307" s="54">
        <v>0</v>
      </c>
      <c r="BY307" s="55">
        <v>0</v>
      </c>
      <c r="BZ307" s="62" t="str">
        <f t="shared" si="123"/>
        <v xml:space="preserve"> -</v>
      </c>
      <c r="CA307" s="63" t="str">
        <f t="shared" si="124"/>
        <v xml:space="preserve"> -</v>
      </c>
      <c r="CB307" s="64" t="str">
        <f t="shared" si="125"/>
        <v xml:space="preserve"> -</v>
      </c>
      <c r="CC307" s="23">
        <f>'[3]Plan de Acción-metas'!R39</f>
        <v>0</v>
      </c>
      <c r="CD307" s="7">
        <f>'[3]Plan de Acción-metas'!S39</f>
        <v>0</v>
      </c>
      <c r="CE307" s="7">
        <f>'[3]Plan de Acción-metas'!T39</f>
        <v>0</v>
      </c>
      <c r="CF307" s="7">
        <f>'[3]Plan de Acción-metas'!U39</f>
        <v>0</v>
      </c>
      <c r="CG307" s="7">
        <f>'[3]Plan de Acción-metas'!V39</f>
        <v>0</v>
      </c>
      <c r="CH307" s="7">
        <f>'[3]Plan de Acción-metas'!W39</f>
        <v>0</v>
      </c>
      <c r="CI307" s="7">
        <f>'[3]Plan de Acción-metas'!X39</f>
        <v>0</v>
      </c>
      <c r="CJ307" s="7">
        <f>'[3]Plan de Acción-metas'!Y39</f>
        <v>0</v>
      </c>
      <c r="CK307" s="7">
        <f>'[3]Plan de Acción-metas'!Z39</f>
        <v>0</v>
      </c>
      <c r="CL307" s="7">
        <f>'[3]Plan de Acción-metas'!AA39</f>
        <v>0</v>
      </c>
      <c r="CM307" s="7">
        <f>'[3]Plan de Acción-metas'!AB39</f>
        <v>0</v>
      </c>
      <c r="CN307" s="7">
        <f>'[3]Plan de Acción-metas'!AC39</f>
        <v>0</v>
      </c>
      <c r="CO307" s="7">
        <f>'[3]Plan de Acción-metas'!AD39</f>
        <v>0</v>
      </c>
      <c r="CP307" s="20">
        <f>'[3]Plan de Acción-metas'!AE39</f>
        <v>0</v>
      </c>
      <c r="CQ307" s="48">
        <f t="shared" si="126"/>
        <v>0</v>
      </c>
      <c r="CR307" s="23">
        <f>'[3]Plan de Acción-metas'!AG39</f>
        <v>0</v>
      </c>
      <c r="CS307" s="7">
        <f>'[3]Plan de Acción-metas'!AH39</f>
        <v>0</v>
      </c>
      <c r="CT307" s="7">
        <f>'[3]Plan de Acción-metas'!AI39</f>
        <v>0</v>
      </c>
      <c r="CU307" s="7">
        <f>'[3]Plan de Acción-metas'!AJ39</f>
        <v>0</v>
      </c>
      <c r="CV307" s="7">
        <f>'[3]Plan de Acción-metas'!AK39</f>
        <v>0</v>
      </c>
      <c r="CW307" s="7">
        <f>'[3]Plan de Acción-metas'!AL39</f>
        <v>0</v>
      </c>
      <c r="CX307" s="7">
        <f>'[3]Plan de Acción-metas'!AM39</f>
        <v>0</v>
      </c>
      <c r="CY307" s="7">
        <f>'[3]Plan de Acción-metas'!AN39</f>
        <v>0</v>
      </c>
      <c r="CZ307" s="7">
        <f>'[3]Plan de Acción-metas'!AO39</f>
        <v>0</v>
      </c>
      <c r="DA307" s="7">
        <f>'[3]Plan de Acción-metas'!AP39</f>
        <v>0</v>
      </c>
      <c r="DB307" s="7">
        <f>'[3]Plan de Acción-metas'!AQ39</f>
        <v>0</v>
      </c>
      <c r="DC307" s="7">
        <f>'[3]Plan de Acción-metas'!AR39</f>
        <v>0</v>
      </c>
      <c r="DD307" s="7">
        <f>'[3]Plan de Acción-metas'!AS39</f>
        <v>0</v>
      </c>
      <c r="DE307" s="20">
        <f>'[3]Plan de Acción-metas'!AT39</f>
        <v>0</v>
      </c>
      <c r="DF307" s="53">
        <f t="shared" si="127"/>
        <v>0</v>
      </c>
      <c r="DG307" s="54">
        <f>'[3]Plan de Acción-metas'!AV39</f>
        <v>0</v>
      </c>
      <c r="DH307" s="179">
        <f>'[3]Plan de Acción-metas'!AW39</f>
        <v>0</v>
      </c>
      <c r="DI307" s="69" t="str">
        <f t="shared" si="128"/>
        <v xml:space="preserve"> -</v>
      </c>
      <c r="DJ307" s="63" t="str">
        <f t="shared" si="129"/>
        <v xml:space="preserve"> -</v>
      </c>
      <c r="DK307" s="64" t="str">
        <f t="shared" si="130"/>
        <v xml:space="preserve"> -</v>
      </c>
      <c r="DL307" s="25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8"/>
      <c r="ES307" s="8"/>
      <c r="ET307" s="8"/>
      <c r="EU307" s="9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8"/>
      <c r="GB307" s="8"/>
      <c r="GC307" s="8"/>
      <c r="GD307" s="7"/>
      <c r="GE307" s="7"/>
      <c r="GF307" s="7"/>
      <c r="GG307" s="7"/>
      <c r="GH307" s="7"/>
      <c r="GI307" s="7"/>
      <c r="GJ307" s="7"/>
      <c r="GK307" s="7"/>
      <c r="GL307" s="7"/>
      <c r="GM307" s="7"/>
      <c r="GN307" s="7"/>
      <c r="GO307" s="7"/>
      <c r="GP307" s="7"/>
      <c r="GQ307" s="7"/>
      <c r="GR307" s="7"/>
      <c r="GS307" s="7"/>
      <c r="GT307" s="7"/>
      <c r="GU307" s="7"/>
      <c r="GV307" s="7"/>
      <c r="GW307" s="7"/>
      <c r="GX307" s="7"/>
      <c r="GY307" s="7"/>
      <c r="GZ307" s="7"/>
      <c r="HA307" s="7"/>
      <c r="HB307" s="7"/>
      <c r="HC307" s="7"/>
      <c r="HD307" s="7"/>
      <c r="HE307" s="7"/>
      <c r="HF307" s="7"/>
      <c r="HG307" s="7"/>
      <c r="HH307" s="7"/>
      <c r="HI307" s="7"/>
      <c r="HJ307" s="8"/>
      <c r="HK307" s="8"/>
      <c r="HL307" s="70"/>
      <c r="HM307" s="72" t="str">
        <f>'[1]Plan Indicativo'!BL302</f>
        <v>Secretaría del Interior</v>
      </c>
    </row>
    <row r="308" spans="1:221" ht="45">
      <c r="A308" s="18">
        <f>'[1]Plan Indicativo'!A303</f>
        <v>295</v>
      </c>
      <c r="B308" s="4" t="str">
        <f>'[1]Plan Indicativo'!B303</f>
        <v>LE-5</v>
      </c>
      <c r="C308" s="5" t="str">
        <f>'[1]Plan Indicativo'!C303</f>
        <v>Territorio seguro que protege</v>
      </c>
      <c r="D308" s="5" t="str">
        <f>'[1]Plan Indicativo'!D303</f>
        <v>Gobierno territorial</v>
      </c>
      <c r="E308" s="4">
        <f>'[1]Plan Indicativo'!E303</f>
        <v>45</v>
      </c>
      <c r="F308" s="6" t="str">
        <f>'[1]Plan Indicativo'!F303</f>
        <v>Diminuir a 14,1 la tasa de homicidios</v>
      </c>
      <c r="G308" s="6" t="str">
        <f>'[1]Plan Indicativo'!G303</f>
        <v>Disminuir a 109 la tasa de violencia intrafamiliar</v>
      </c>
      <c r="H308" s="4" t="str">
        <f>'[1]Plan Indicativo'!H303</f>
        <v>060020001</v>
      </c>
      <c r="I308" s="6" t="str">
        <f>'[1]Plan Indicativo'!I303</f>
        <v>Tasa de violencia intrafamiliar por cada 100.000 habitantes</v>
      </c>
      <c r="J308" s="4">
        <f>'[1]Plan Indicativo'!J303</f>
        <v>188</v>
      </c>
      <c r="K308" s="4">
        <f>'[1]Plan Indicativo'!K303</f>
        <v>109</v>
      </c>
      <c r="L308" s="4" t="str">
        <f>'[1]Plan Indicativo'!L303</f>
        <v>4501</v>
      </c>
      <c r="M308" s="5" t="str">
        <f>'[1]Plan Indicativo'!M303</f>
        <v xml:space="preserve"> Fortalecimiento de la convivencia y la seguridad ciudadana(4501)</v>
      </c>
      <c r="N308" s="4" t="str">
        <f>'[1]Plan Indicativo'!N303</f>
        <v>4501056</v>
      </c>
      <c r="O308" s="6" t="str">
        <f>'[1]Plan Indicativo'!O303</f>
        <v>Entregar 20 recompensas a la ciudadanía como apoyo a la seguridad y convivencia en el municipio de Bucaramanga.</v>
      </c>
      <c r="P308" s="4">
        <f>'[1]Plan Indicativo'!P303</f>
        <v>450105600</v>
      </c>
      <c r="Q308" s="6" t="str">
        <f>'[1]Plan Indicativo'!Q303</f>
        <v>Recompensas entregadas a la ciudadanía
450105600</v>
      </c>
      <c r="R308" s="4" t="str">
        <f>'[1]Plan Indicativo'!AC303</f>
        <v>Acumulativa</v>
      </c>
      <c r="S308" s="4">
        <f>'[1]Plan Indicativo'!AD303</f>
        <v>16</v>
      </c>
      <c r="T308" s="7">
        <f>'[1]Plan Indicativo'!R303</f>
        <v>8</v>
      </c>
      <c r="U308" s="4" t="str">
        <f>'[1]Plan Indicativo'!S303</f>
        <v>Número</v>
      </c>
      <c r="V308" s="20">
        <f>'[1]Plan Indicativo'!T303</f>
        <v>20</v>
      </c>
      <c r="W308" s="116">
        <f>'[1]Plan Indicativo'!U303</f>
        <v>0</v>
      </c>
      <c r="X308" s="158">
        <f>'[1]Plan Indicativo'!V303</f>
        <v>0</v>
      </c>
      <c r="Y308" s="189">
        <f>'[1]Plan Indicativo'!W303</f>
        <v>10</v>
      </c>
      <c r="Z308" s="158">
        <f>'[1]Plan Indicativo'!X303</f>
        <v>0.5</v>
      </c>
      <c r="AA308" s="113">
        <f>'[1]Plan Indicativo'!Y303</f>
        <v>5</v>
      </c>
      <c r="AB308" s="158">
        <f>'[1]Plan Indicativo'!Z303</f>
        <v>0.25</v>
      </c>
      <c r="AC308" s="113">
        <f>'[1]Plan Indicativo'!AA303</f>
        <v>5</v>
      </c>
      <c r="AD308" s="24">
        <f>'[1]Plan Indicativo'!AB303</f>
        <v>0.25</v>
      </c>
      <c r="AE308" s="116">
        <v>0</v>
      </c>
      <c r="AF308" s="113">
        <f>'[3]Plan de Acción-metas'!O40</f>
        <v>0</v>
      </c>
      <c r="AG308" s="113"/>
      <c r="AH308" s="259"/>
      <c r="AI308" s="11" t="str">
        <f t="shared" si="140"/>
        <v xml:space="preserve"> -</v>
      </c>
      <c r="AJ308" s="99" t="str">
        <f t="shared" si="136"/>
        <v xml:space="preserve"> -</v>
      </c>
      <c r="AK308" s="11">
        <f t="shared" si="131"/>
        <v>0</v>
      </c>
      <c r="AL308" s="75">
        <f t="shared" si="137"/>
        <v>0</v>
      </c>
      <c r="AM308" s="11">
        <f t="shared" si="132"/>
        <v>0</v>
      </c>
      <c r="AN308" s="75">
        <f t="shared" si="138"/>
        <v>0</v>
      </c>
      <c r="AO308" s="11">
        <f t="shared" si="133"/>
        <v>0</v>
      </c>
      <c r="AP308" s="75">
        <f t="shared" si="139"/>
        <v>0</v>
      </c>
      <c r="AQ308" s="12">
        <f t="shared" si="119"/>
        <v>0</v>
      </c>
      <c r="AR308" s="11">
        <f>+SUM(AE308:AH308)/V308</f>
        <v>0</v>
      </c>
      <c r="AS308" s="100">
        <f t="shared" si="120"/>
        <v>0</v>
      </c>
      <c r="AT308" s="25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20"/>
      <c r="BH308" s="48">
        <f t="shared" si="121"/>
        <v>0</v>
      </c>
      <c r="BI308" s="23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20"/>
      <c r="BW308" s="53">
        <f t="shared" si="122"/>
        <v>0</v>
      </c>
      <c r="BX308" s="54">
        <v>0</v>
      </c>
      <c r="BY308" s="55">
        <v>0</v>
      </c>
      <c r="BZ308" s="62" t="str">
        <f t="shared" si="123"/>
        <v xml:space="preserve"> -</v>
      </c>
      <c r="CA308" s="63" t="str">
        <f t="shared" si="124"/>
        <v xml:space="preserve"> -</v>
      </c>
      <c r="CB308" s="64" t="str">
        <f t="shared" si="125"/>
        <v xml:space="preserve"> -</v>
      </c>
      <c r="CC308" s="23">
        <f>'[3]Plan de Acción-metas'!R40</f>
        <v>100000000</v>
      </c>
      <c r="CD308" s="7">
        <f>'[3]Plan de Acción-metas'!S40</f>
        <v>0</v>
      </c>
      <c r="CE308" s="7">
        <f>'[3]Plan de Acción-metas'!T40</f>
        <v>0</v>
      </c>
      <c r="CF308" s="7">
        <f>'[3]Plan de Acción-metas'!U40</f>
        <v>0</v>
      </c>
      <c r="CG308" s="7">
        <f>'[3]Plan de Acción-metas'!V40</f>
        <v>0</v>
      </c>
      <c r="CH308" s="7">
        <f>'[3]Plan de Acción-metas'!W40</f>
        <v>0</v>
      </c>
      <c r="CI308" s="7">
        <f>'[3]Plan de Acción-metas'!X40</f>
        <v>0</v>
      </c>
      <c r="CJ308" s="7">
        <f>'[3]Plan de Acción-metas'!Y40</f>
        <v>0</v>
      </c>
      <c r="CK308" s="7">
        <f>'[3]Plan de Acción-metas'!Z40</f>
        <v>0</v>
      </c>
      <c r="CL308" s="7">
        <f>'[3]Plan de Acción-metas'!AA40</f>
        <v>0</v>
      </c>
      <c r="CM308" s="7">
        <f>'[3]Plan de Acción-metas'!AB40</f>
        <v>0</v>
      </c>
      <c r="CN308" s="7">
        <f>'[3]Plan de Acción-metas'!AC40</f>
        <v>0</v>
      </c>
      <c r="CO308" s="7">
        <f>'[3]Plan de Acción-metas'!AD40</f>
        <v>0</v>
      </c>
      <c r="CP308" s="20">
        <f>'[3]Plan de Acción-metas'!AE40</f>
        <v>0</v>
      </c>
      <c r="CQ308" s="48">
        <f t="shared" si="126"/>
        <v>100000000</v>
      </c>
      <c r="CR308" s="23">
        <f>'[3]Plan de Acción-metas'!AG40</f>
        <v>0</v>
      </c>
      <c r="CS308" s="7">
        <f>'[3]Plan de Acción-metas'!AH40</f>
        <v>0</v>
      </c>
      <c r="CT308" s="7">
        <f>'[3]Plan de Acción-metas'!AI40</f>
        <v>0</v>
      </c>
      <c r="CU308" s="7">
        <f>'[3]Plan de Acción-metas'!AJ40</f>
        <v>0</v>
      </c>
      <c r="CV308" s="7">
        <f>'[3]Plan de Acción-metas'!AK40</f>
        <v>0</v>
      </c>
      <c r="CW308" s="7">
        <f>'[3]Plan de Acción-metas'!AL40</f>
        <v>0</v>
      </c>
      <c r="CX308" s="7">
        <f>'[3]Plan de Acción-metas'!AM40</f>
        <v>0</v>
      </c>
      <c r="CY308" s="7">
        <f>'[3]Plan de Acción-metas'!AN40</f>
        <v>0</v>
      </c>
      <c r="CZ308" s="7">
        <f>'[3]Plan de Acción-metas'!AO40</f>
        <v>0</v>
      </c>
      <c r="DA308" s="7">
        <f>'[3]Plan de Acción-metas'!AP40</f>
        <v>0</v>
      </c>
      <c r="DB308" s="7">
        <f>'[3]Plan de Acción-metas'!AQ40</f>
        <v>0</v>
      </c>
      <c r="DC308" s="7">
        <f>'[3]Plan de Acción-metas'!AR40</f>
        <v>0</v>
      </c>
      <c r="DD308" s="7">
        <f>'[3]Plan de Acción-metas'!AS40</f>
        <v>0</v>
      </c>
      <c r="DE308" s="20">
        <f>'[3]Plan de Acción-metas'!AT40</f>
        <v>0</v>
      </c>
      <c r="DF308" s="53">
        <f t="shared" si="127"/>
        <v>0</v>
      </c>
      <c r="DG308" s="54">
        <f>'[3]Plan de Acción-metas'!AV40</f>
        <v>0</v>
      </c>
      <c r="DH308" s="179">
        <f>'[3]Plan de Acción-metas'!AW40</f>
        <v>0</v>
      </c>
      <c r="DI308" s="69">
        <f t="shared" si="128"/>
        <v>0</v>
      </c>
      <c r="DJ308" s="63" t="str">
        <f t="shared" si="129"/>
        <v>0,0%</v>
      </c>
      <c r="DK308" s="64" t="str">
        <f t="shared" si="130"/>
        <v>0,0%</v>
      </c>
      <c r="DL308" s="25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8"/>
      <c r="ES308" s="8"/>
      <c r="ET308" s="8"/>
      <c r="EU308" s="9"/>
      <c r="EV308" s="7"/>
      <c r="EW308" s="7"/>
      <c r="EX308" s="7"/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/>
      <c r="FP308" s="7"/>
      <c r="FQ308" s="7"/>
      <c r="FR308" s="7"/>
      <c r="FS308" s="7"/>
      <c r="FT308" s="7"/>
      <c r="FU308" s="7"/>
      <c r="FV308" s="7"/>
      <c r="FW308" s="7"/>
      <c r="FX308" s="7"/>
      <c r="FY308" s="7"/>
      <c r="FZ308" s="7"/>
      <c r="GA308" s="8"/>
      <c r="GB308" s="8"/>
      <c r="GC308" s="8"/>
      <c r="GD308" s="7"/>
      <c r="GE308" s="7"/>
      <c r="GF308" s="7"/>
      <c r="GG308" s="7"/>
      <c r="GH308" s="7"/>
      <c r="GI308" s="7"/>
      <c r="GJ308" s="7"/>
      <c r="GK308" s="7"/>
      <c r="GL308" s="7"/>
      <c r="GM308" s="7"/>
      <c r="GN308" s="7"/>
      <c r="GO308" s="7"/>
      <c r="GP308" s="7"/>
      <c r="GQ308" s="7"/>
      <c r="GR308" s="7"/>
      <c r="GS308" s="7"/>
      <c r="GT308" s="7"/>
      <c r="GU308" s="7"/>
      <c r="GV308" s="7"/>
      <c r="GW308" s="7"/>
      <c r="GX308" s="7"/>
      <c r="GY308" s="7"/>
      <c r="GZ308" s="7"/>
      <c r="HA308" s="7"/>
      <c r="HB308" s="7"/>
      <c r="HC308" s="7"/>
      <c r="HD308" s="7"/>
      <c r="HE308" s="7"/>
      <c r="HF308" s="7"/>
      <c r="HG308" s="7"/>
      <c r="HH308" s="7"/>
      <c r="HI308" s="7"/>
      <c r="HJ308" s="8"/>
      <c r="HK308" s="8"/>
      <c r="HL308" s="70"/>
      <c r="HM308" s="72" t="str">
        <f>'[1]Plan Indicativo'!BL303</f>
        <v>Secretaría del Interior</v>
      </c>
    </row>
    <row r="309" spans="1:221" ht="45">
      <c r="A309" s="18">
        <f>'[1]Plan Indicativo'!A304</f>
        <v>296</v>
      </c>
      <c r="B309" s="4" t="str">
        <f>'[1]Plan Indicativo'!B304</f>
        <v>LE-5</v>
      </c>
      <c r="C309" s="5" t="str">
        <f>'[1]Plan Indicativo'!C304</f>
        <v>Territorio seguro que protege</v>
      </c>
      <c r="D309" s="5" t="str">
        <f>'[1]Plan Indicativo'!D304</f>
        <v>Gobierno territorial</v>
      </c>
      <c r="E309" s="4">
        <f>'[1]Plan Indicativo'!E304</f>
        <v>45</v>
      </c>
      <c r="F309" s="6" t="str">
        <f>'[1]Plan Indicativo'!F304</f>
        <v>Diminuir a 14,1 la tasa de homicidios</v>
      </c>
      <c r="G309" s="6" t="str">
        <f>'[1]Plan Indicativo'!G304</f>
        <v>Disminuir a 109 la tasa de violencia intrafamiliar</v>
      </c>
      <c r="H309" s="4" t="str">
        <f>'[1]Plan Indicativo'!H304</f>
        <v>060020001</v>
      </c>
      <c r="I309" s="6" t="str">
        <f>'[1]Plan Indicativo'!I304</f>
        <v>Tasa de violencia intrafamiliar por cada 100.000 habitantes</v>
      </c>
      <c r="J309" s="4">
        <f>'[1]Plan Indicativo'!J304</f>
        <v>188</v>
      </c>
      <c r="K309" s="4">
        <f>'[1]Plan Indicativo'!K304</f>
        <v>109</v>
      </c>
      <c r="L309" s="4" t="str">
        <f>'[1]Plan Indicativo'!L304</f>
        <v>4501</v>
      </c>
      <c r="M309" s="5" t="str">
        <f>'[1]Plan Indicativo'!M304</f>
        <v xml:space="preserve"> Fortalecimiento de la convivencia y la seguridad ciudadana(4501)</v>
      </c>
      <c r="N309" s="4" t="str">
        <f>'[1]Plan Indicativo'!N304</f>
        <v>4501074</v>
      </c>
      <c r="O309" s="6" t="str">
        <f>'[1]Plan Indicativo'!O304</f>
        <v>Dotar 1 entidad de orden público del municipio de Bucaramanga, con elementos de protección.</v>
      </c>
      <c r="P309" s="4">
        <f>'[1]Plan Indicativo'!P304</f>
        <v>450107400</v>
      </c>
      <c r="Q309" s="6" t="str">
        <f>'[1]Plan Indicativo'!Q304</f>
        <v>Unidades policiales dotadas
450107400</v>
      </c>
      <c r="R309" s="4" t="str">
        <f>'[1]Plan Indicativo'!AC304</f>
        <v>No Acumulativa</v>
      </c>
      <c r="S309" s="4">
        <f>'[1]Plan Indicativo'!AD304</f>
        <v>16</v>
      </c>
      <c r="T309" s="7">
        <f>'[1]Plan Indicativo'!R304</f>
        <v>1</v>
      </c>
      <c r="U309" s="4" t="str">
        <f>'[1]Plan Indicativo'!S304</f>
        <v>Número</v>
      </c>
      <c r="V309" s="20">
        <f>'[1]Plan Indicativo'!T304</f>
        <v>1</v>
      </c>
      <c r="W309" s="116">
        <f>'[1]Plan Indicativo'!U304</f>
        <v>0</v>
      </c>
      <c r="X309" s="158">
        <f>'[1]Plan Indicativo'!V304</f>
        <v>0.25</v>
      </c>
      <c r="Y309" s="189">
        <f>'[1]Plan Indicativo'!W304</f>
        <v>1</v>
      </c>
      <c r="Z309" s="158">
        <f>'[1]Plan Indicativo'!X304</f>
        <v>0.25</v>
      </c>
      <c r="AA309" s="113">
        <f>'[1]Plan Indicativo'!Y304</f>
        <v>1</v>
      </c>
      <c r="AB309" s="158">
        <f>'[1]Plan Indicativo'!Z304</f>
        <v>0.25</v>
      </c>
      <c r="AC309" s="113">
        <f>'[1]Plan Indicativo'!AA304</f>
        <v>1</v>
      </c>
      <c r="AD309" s="24">
        <f>'[1]Plan Indicativo'!AB304</f>
        <v>0.25</v>
      </c>
      <c r="AE309" s="116">
        <v>0</v>
      </c>
      <c r="AF309" s="113">
        <f>'[3]Plan de Acción-metas'!O41</f>
        <v>1</v>
      </c>
      <c r="AG309" s="113"/>
      <c r="AH309" s="259"/>
      <c r="AI309" s="11" t="str">
        <f t="shared" si="140"/>
        <v xml:space="preserve"> -</v>
      </c>
      <c r="AJ309" s="99" t="str">
        <f t="shared" si="136"/>
        <v xml:space="preserve"> -</v>
      </c>
      <c r="AK309" s="11">
        <f t="shared" si="131"/>
        <v>1</v>
      </c>
      <c r="AL309" s="75">
        <f t="shared" si="137"/>
        <v>1</v>
      </c>
      <c r="AM309" s="11">
        <f t="shared" si="132"/>
        <v>0</v>
      </c>
      <c r="AN309" s="75">
        <f t="shared" si="138"/>
        <v>0</v>
      </c>
      <c r="AO309" s="11">
        <f t="shared" si="133"/>
        <v>0</v>
      </c>
      <c r="AP309" s="75">
        <f t="shared" si="139"/>
        <v>0</v>
      </c>
      <c r="AQ309" s="12">
        <f t="shared" si="119"/>
        <v>0.33333333333333331</v>
      </c>
      <c r="AR309" s="11">
        <f>+AVERAGE(AL309,AN309,AP309)</f>
        <v>0.33333333333333331</v>
      </c>
      <c r="AS309" s="100">
        <f t="shared" si="120"/>
        <v>0.33333333333333331</v>
      </c>
      <c r="AT309" s="25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20"/>
      <c r="BH309" s="48">
        <f t="shared" si="121"/>
        <v>0</v>
      </c>
      <c r="BI309" s="23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20"/>
      <c r="BW309" s="53">
        <f t="shared" si="122"/>
        <v>0</v>
      </c>
      <c r="BX309" s="54">
        <v>0</v>
      </c>
      <c r="BY309" s="55">
        <v>0</v>
      </c>
      <c r="BZ309" s="62" t="str">
        <f t="shared" si="123"/>
        <v xml:space="preserve"> -</v>
      </c>
      <c r="CA309" s="63" t="str">
        <f t="shared" si="124"/>
        <v xml:space="preserve"> -</v>
      </c>
      <c r="CB309" s="64" t="str">
        <f t="shared" si="125"/>
        <v xml:space="preserve"> -</v>
      </c>
      <c r="CC309" s="23">
        <f>'[3]Plan de Acción-metas'!R41</f>
        <v>505000000</v>
      </c>
      <c r="CD309" s="7">
        <f>'[3]Plan de Acción-metas'!S41</f>
        <v>0</v>
      </c>
      <c r="CE309" s="7">
        <f>'[3]Plan de Acción-metas'!T41</f>
        <v>0</v>
      </c>
      <c r="CF309" s="7">
        <f>'[3]Plan de Acción-metas'!U41</f>
        <v>0</v>
      </c>
      <c r="CG309" s="7">
        <f>'[3]Plan de Acción-metas'!V41</f>
        <v>0</v>
      </c>
      <c r="CH309" s="7">
        <f>'[3]Plan de Acción-metas'!W41</f>
        <v>0</v>
      </c>
      <c r="CI309" s="7">
        <f>'[3]Plan de Acción-metas'!X41</f>
        <v>0</v>
      </c>
      <c r="CJ309" s="7">
        <f>'[3]Plan de Acción-metas'!Y41</f>
        <v>0</v>
      </c>
      <c r="CK309" s="7">
        <f>'[3]Plan de Acción-metas'!Z41</f>
        <v>0</v>
      </c>
      <c r="CL309" s="7">
        <f>'[3]Plan de Acción-metas'!AA41</f>
        <v>0</v>
      </c>
      <c r="CM309" s="7">
        <f>'[3]Plan de Acción-metas'!AB41</f>
        <v>0</v>
      </c>
      <c r="CN309" s="7">
        <f>'[3]Plan de Acción-metas'!AC41</f>
        <v>0</v>
      </c>
      <c r="CO309" s="7">
        <f>'[3]Plan de Acción-metas'!AD41</f>
        <v>0</v>
      </c>
      <c r="CP309" s="20">
        <f>'[3]Plan de Acción-metas'!AE41</f>
        <v>1216235000</v>
      </c>
      <c r="CQ309" s="48">
        <f t="shared" si="126"/>
        <v>1721235000</v>
      </c>
      <c r="CR309" s="23">
        <f>'[3]Plan de Acción-metas'!AG41</f>
        <v>492673880</v>
      </c>
      <c r="CS309" s="7">
        <f>'[3]Plan de Acción-metas'!AH41</f>
        <v>0</v>
      </c>
      <c r="CT309" s="7">
        <f>'[3]Plan de Acción-metas'!AI41</f>
        <v>0</v>
      </c>
      <c r="CU309" s="7">
        <f>'[3]Plan de Acción-metas'!AJ41</f>
        <v>0</v>
      </c>
      <c r="CV309" s="7">
        <f>'[3]Plan de Acción-metas'!AK41</f>
        <v>0</v>
      </c>
      <c r="CW309" s="7">
        <f>'[3]Plan de Acción-metas'!AL41</f>
        <v>0</v>
      </c>
      <c r="CX309" s="7">
        <f>'[3]Plan de Acción-metas'!AM41</f>
        <v>0</v>
      </c>
      <c r="CY309" s="7">
        <f>'[3]Plan de Acción-metas'!AN41</f>
        <v>0</v>
      </c>
      <c r="CZ309" s="7">
        <f>'[3]Plan de Acción-metas'!AO41</f>
        <v>0</v>
      </c>
      <c r="DA309" s="7">
        <f>'[3]Plan de Acción-metas'!AP41</f>
        <v>0</v>
      </c>
      <c r="DB309" s="7">
        <f>'[3]Plan de Acción-metas'!AQ41</f>
        <v>0</v>
      </c>
      <c r="DC309" s="7">
        <f>'[3]Plan de Acción-metas'!AR41</f>
        <v>0</v>
      </c>
      <c r="DD309" s="7">
        <f>'[3]Plan de Acción-metas'!AS41</f>
        <v>0</v>
      </c>
      <c r="DE309" s="20">
        <f>'[3]Plan de Acción-metas'!AT41</f>
        <v>1214060667</v>
      </c>
      <c r="DF309" s="53">
        <f t="shared" si="127"/>
        <v>1706734547</v>
      </c>
      <c r="DG309" s="54">
        <f>'[3]Plan de Acción-metas'!AV41</f>
        <v>476845203.19</v>
      </c>
      <c r="DH309" s="179">
        <f>'[3]Plan de Acción-metas'!AW41</f>
        <v>476845203.19</v>
      </c>
      <c r="DI309" s="69">
        <f t="shared" si="128"/>
        <v>0.99157555301861744</v>
      </c>
      <c r="DJ309" s="63">
        <f t="shared" si="129"/>
        <v>0.27703666448218867</v>
      </c>
      <c r="DK309" s="64">
        <f t="shared" si="130"/>
        <v>0.27703666448218867</v>
      </c>
      <c r="DL309" s="25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8"/>
      <c r="ES309" s="8"/>
      <c r="ET309" s="8"/>
      <c r="EU309" s="9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A309" s="8"/>
      <c r="GB309" s="8"/>
      <c r="GC309" s="8"/>
      <c r="GD309" s="7"/>
      <c r="GE309" s="7"/>
      <c r="GF309" s="7"/>
      <c r="GG309" s="7"/>
      <c r="GH309" s="7"/>
      <c r="GI309" s="7"/>
      <c r="GJ309" s="7"/>
      <c r="GK309" s="7"/>
      <c r="GL309" s="7"/>
      <c r="GM309" s="7"/>
      <c r="GN309" s="7"/>
      <c r="GO309" s="7"/>
      <c r="GP309" s="7"/>
      <c r="GQ309" s="7"/>
      <c r="GR309" s="7"/>
      <c r="GS309" s="7"/>
      <c r="GT309" s="7"/>
      <c r="GU309" s="7"/>
      <c r="GV309" s="7"/>
      <c r="GW309" s="7"/>
      <c r="GX309" s="7"/>
      <c r="GY309" s="7"/>
      <c r="GZ309" s="7"/>
      <c r="HA309" s="7"/>
      <c r="HB309" s="7"/>
      <c r="HC309" s="7"/>
      <c r="HD309" s="7"/>
      <c r="HE309" s="7"/>
      <c r="HF309" s="7"/>
      <c r="HG309" s="7"/>
      <c r="HH309" s="7"/>
      <c r="HI309" s="7"/>
      <c r="HJ309" s="8"/>
      <c r="HK309" s="8"/>
      <c r="HL309" s="70"/>
      <c r="HM309" s="72" t="str">
        <f>'[1]Plan Indicativo'!BL304</f>
        <v>Secretaría del Interior</v>
      </c>
    </row>
    <row r="310" spans="1:221" ht="60">
      <c r="A310" s="18">
        <f>'[1]Plan Indicativo'!A305</f>
        <v>297</v>
      </c>
      <c r="B310" s="4" t="str">
        <f>'[1]Plan Indicativo'!B305</f>
        <v>LE-5</v>
      </c>
      <c r="C310" s="5" t="str">
        <f>'[1]Plan Indicativo'!C305</f>
        <v>Territorio seguro que protege</v>
      </c>
      <c r="D310" s="5" t="str">
        <f>'[1]Plan Indicativo'!D305</f>
        <v>Gobierno territorial</v>
      </c>
      <c r="E310" s="4">
        <f>'[1]Plan Indicativo'!E305</f>
        <v>45</v>
      </c>
      <c r="F310" s="6" t="str">
        <f>'[1]Plan Indicativo'!F305</f>
        <v>Diminuir a 14,1 la tasa de homicidios</v>
      </c>
      <c r="G310" s="6" t="str">
        <f>'[1]Plan Indicativo'!G305</f>
        <v>Disminuir a 109 la tasa de violencia intrafamiliar</v>
      </c>
      <c r="H310" s="4" t="str">
        <f>'[1]Plan Indicativo'!H305</f>
        <v>060020001</v>
      </c>
      <c r="I310" s="6" t="str">
        <f>'[1]Plan Indicativo'!I305</f>
        <v>Tasa de violencia intrafamiliar por cada 100.000 habitantes</v>
      </c>
      <c r="J310" s="4">
        <f>'[1]Plan Indicativo'!J305</f>
        <v>188</v>
      </c>
      <c r="K310" s="4">
        <f>'[1]Plan Indicativo'!K305</f>
        <v>109</v>
      </c>
      <c r="L310" s="4" t="str">
        <f>'[1]Plan Indicativo'!L305</f>
        <v>4501</v>
      </c>
      <c r="M310" s="5" t="str">
        <f>'[1]Plan Indicativo'!M305</f>
        <v xml:space="preserve"> Fortalecimiento de la convivencia y la seguridad ciudadana(4501)</v>
      </c>
      <c r="N310" s="4" t="str">
        <f>'[1]Plan Indicativo'!N305</f>
        <v>4501077</v>
      </c>
      <c r="O310" s="6" t="str">
        <f>'[1]Plan Indicativo'!O305</f>
        <v>Dotar 47 unidades (vehículos, mantenimiento y apoyo logístico) requeridos por organismos de seguridad del municipio de Bucaramanga</v>
      </c>
      <c r="P310" s="4">
        <f>'[1]Plan Indicativo'!P305</f>
        <v>450107700</v>
      </c>
      <c r="Q310" s="6" t="str">
        <f>'[1]Plan Indicativo'!Q305</f>
        <v>Unidades dotadas
450107700</v>
      </c>
      <c r="R310" s="4" t="str">
        <f>'[1]Plan Indicativo'!AC305</f>
        <v>Acumulativa</v>
      </c>
      <c r="S310" s="4">
        <f>'[1]Plan Indicativo'!AD305</f>
        <v>16</v>
      </c>
      <c r="T310" s="7">
        <f>'[1]Plan Indicativo'!R305</f>
        <v>123</v>
      </c>
      <c r="U310" s="4" t="str">
        <f>'[1]Plan Indicativo'!S305</f>
        <v>Número</v>
      </c>
      <c r="V310" s="20">
        <f>'[1]Plan Indicativo'!T305</f>
        <v>47</v>
      </c>
      <c r="W310" s="116">
        <f>'[1]Plan Indicativo'!U305</f>
        <v>25</v>
      </c>
      <c r="X310" s="158">
        <f>'[1]Plan Indicativo'!V305</f>
        <v>0.53191489361702127</v>
      </c>
      <c r="Y310" s="189">
        <f>'[1]Plan Indicativo'!W305</f>
        <v>10</v>
      </c>
      <c r="Z310" s="158">
        <f>'[1]Plan Indicativo'!X305</f>
        <v>0.21276595744680851</v>
      </c>
      <c r="AA310" s="113">
        <f>'[1]Plan Indicativo'!Y305</f>
        <v>7</v>
      </c>
      <c r="AB310" s="158">
        <f>'[1]Plan Indicativo'!Z305</f>
        <v>0.14893617021276595</v>
      </c>
      <c r="AC310" s="113">
        <f>'[1]Plan Indicativo'!AA305</f>
        <v>5</v>
      </c>
      <c r="AD310" s="24">
        <f>'[1]Plan Indicativo'!AB305</f>
        <v>0.10638297872340426</v>
      </c>
      <c r="AE310" s="116">
        <v>12.5</v>
      </c>
      <c r="AF310" s="113">
        <f>'[3]Plan de Acción-metas'!O42</f>
        <v>7</v>
      </c>
      <c r="AG310" s="113"/>
      <c r="AH310" s="259"/>
      <c r="AI310" s="11">
        <f t="shared" si="140"/>
        <v>0.5</v>
      </c>
      <c r="AJ310" s="99">
        <f t="shared" si="136"/>
        <v>0.5</v>
      </c>
      <c r="AK310" s="11">
        <f t="shared" si="131"/>
        <v>0.7</v>
      </c>
      <c r="AL310" s="75">
        <f t="shared" si="137"/>
        <v>0.7</v>
      </c>
      <c r="AM310" s="11">
        <f t="shared" si="132"/>
        <v>0</v>
      </c>
      <c r="AN310" s="75">
        <f t="shared" si="138"/>
        <v>0</v>
      </c>
      <c r="AO310" s="11">
        <f t="shared" si="133"/>
        <v>0</v>
      </c>
      <c r="AP310" s="75">
        <f t="shared" si="139"/>
        <v>0</v>
      </c>
      <c r="AQ310" s="12">
        <f t="shared" si="119"/>
        <v>0.41489361702127658</v>
      </c>
      <c r="AR310" s="11">
        <f>+SUM(AE310:AH310)/V310</f>
        <v>0.41489361702127658</v>
      </c>
      <c r="AS310" s="100">
        <f t="shared" si="120"/>
        <v>0.41489361702127658</v>
      </c>
      <c r="AT310" s="25">
        <v>5378030324.9300003</v>
      </c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20"/>
      <c r="BH310" s="48">
        <f t="shared" si="121"/>
        <v>5378030324.9300003</v>
      </c>
      <c r="BI310" s="23">
        <v>4211846564</v>
      </c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20"/>
      <c r="BW310" s="53">
        <f t="shared" si="122"/>
        <v>4211846564</v>
      </c>
      <c r="BX310" s="54">
        <v>21193267.52</v>
      </c>
      <c r="BY310" s="55">
        <v>21193267.52</v>
      </c>
      <c r="BZ310" s="62">
        <f t="shared" si="123"/>
        <v>0.78315783093967972</v>
      </c>
      <c r="CA310" s="63">
        <f t="shared" si="124"/>
        <v>3.9407117921514967E-3</v>
      </c>
      <c r="CB310" s="64">
        <f t="shared" si="125"/>
        <v>3.9407117921514967E-3</v>
      </c>
      <c r="CC310" s="23">
        <f>'[3]Plan de Acción-metas'!R42</f>
        <v>4494172038</v>
      </c>
      <c r="CD310" s="7">
        <f>'[3]Plan de Acción-metas'!S42</f>
        <v>0</v>
      </c>
      <c r="CE310" s="7">
        <f>'[3]Plan de Acción-metas'!T42</f>
        <v>0</v>
      </c>
      <c r="CF310" s="7">
        <f>'[3]Plan de Acción-metas'!U42</f>
        <v>0</v>
      </c>
      <c r="CG310" s="7">
        <f>'[3]Plan de Acción-metas'!V42</f>
        <v>0</v>
      </c>
      <c r="CH310" s="7">
        <f>'[3]Plan de Acción-metas'!W42</f>
        <v>0</v>
      </c>
      <c r="CI310" s="7">
        <f>'[3]Plan de Acción-metas'!X42</f>
        <v>0</v>
      </c>
      <c r="CJ310" s="7">
        <f>'[3]Plan de Acción-metas'!Y42</f>
        <v>0</v>
      </c>
      <c r="CK310" s="7">
        <f>'[3]Plan de Acción-metas'!Z42</f>
        <v>0</v>
      </c>
      <c r="CL310" s="7">
        <f>'[3]Plan de Acción-metas'!AA42</f>
        <v>0</v>
      </c>
      <c r="CM310" s="7">
        <f>'[3]Plan de Acción-metas'!AB42</f>
        <v>0</v>
      </c>
      <c r="CN310" s="7">
        <f>'[3]Plan de Acción-metas'!AC42</f>
        <v>0</v>
      </c>
      <c r="CO310" s="7">
        <f>'[3]Plan de Acción-metas'!AD42</f>
        <v>0</v>
      </c>
      <c r="CP310" s="20">
        <f>'[3]Plan de Acción-metas'!AE42</f>
        <v>2986193284.5599999</v>
      </c>
      <c r="CQ310" s="48">
        <f t="shared" si="126"/>
        <v>7480365322.5599995</v>
      </c>
      <c r="CR310" s="23">
        <f>'[3]Plan de Acción-metas'!AG42</f>
        <v>3718481295.6700001</v>
      </c>
      <c r="CS310" s="7">
        <f>'[3]Plan de Acción-metas'!AH42</f>
        <v>0</v>
      </c>
      <c r="CT310" s="7">
        <f>'[3]Plan de Acción-metas'!AI42</f>
        <v>0</v>
      </c>
      <c r="CU310" s="7">
        <f>'[3]Plan de Acción-metas'!AJ42</f>
        <v>0</v>
      </c>
      <c r="CV310" s="7">
        <f>'[3]Plan de Acción-metas'!AK42</f>
        <v>0</v>
      </c>
      <c r="CW310" s="7">
        <f>'[3]Plan de Acción-metas'!AL42</f>
        <v>0</v>
      </c>
      <c r="CX310" s="7">
        <f>'[3]Plan de Acción-metas'!AM42</f>
        <v>0</v>
      </c>
      <c r="CY310" s="7">
        <f>'[3]Plan de Acción-metas'!AN42</f>
        <v>0</v>
      </c>
      <c r="CZ310" s="7">
        <f>'[3]Plan de Acción-metas'!AO42</f>
        <v>0</v>
      </c>
      <c r="DA310" s="7">
        <f>'[3]Plan de Acción-metas'!AP42</f>
        <v>0</v>
      </c>
      <c r="DB310" s="7">
        <f>'[3]Plan de Acción-metas'!AQ42</f>
        <v>0</v>
      </c>
      <c r="DC310" s="7">
        <f>'[3]Plan de Acción-metas'!AR42</f>
        <v>0</v>
      </c>
      <c r="DD310" s="7">
        <f>'[3]Plan de Acción-metas'!AS42</f>
        <v>0</v>
      </c>
      <c r="DE310" s="20">
        <f>'[3]Plan de Acción-metas'!AT42</f>
        <v>0</v>
      </c>
      <c r="DF310" s="53">
        <f t="shared" si="127"/>
        <v>3718481295.6700001</v>
      </c>
      <c r="DG310" s="54">
        <f>'[3]Plan de Acción-metas'!AV42</f>
        <v>2862757847.0900002</v>
      </c>
      <c r="DH310" s="179">
        <f>'[3]Plan de Acción-metas'!AW42</f>
        <v>2838005863.6900001</v>
      </c>
      <c r="DI310" s="69">
        <f t="shared" si="128"/>
        <v>0.49709888960308524</v>
      </c>
      <c r="DJ310" s="63">
        <f t="shared" si="129"/>
        <v>0.38270294613235289</v>
      </c>
      <c r="DK310" s="64">
        <f t="shared" si="130"/>
        <v>0.3793940190502289</v>
      </c>
      <c r="DL310" s="25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8"/>
      <c r="ES310" s="8"/>
      <c r="ET310" s="8"/>
      <c r="EU310" s="9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8"/>
      <c r="GB310" s="8"/>
      <c r="GC310" s="8"/>
      <c r="GD310" s="7"/>
      <c r="GE310" s="7"/>
      <c r="GF310" s="7"/>
      <c r="GG310" s="7"/>
      <c r="GH310" s="7"/>
      <c r="GI310" s="7"/>
      <c r="GJ310" s="7"/>
      <c r="GK310" s="7"/>
      <c r="GL310" s="7"/>
      <c r="GM310" s="7"/>
      <c r="GN310" s="7"/>
      <c r="GO310" s="7"/>
      <c r="GP310" s="7"/>
      <c r="GQ310" s="7"/>
      <c r="GR310" s="7"/>
      <c r="GS310" s="7"/>
      <c r="GT310" s="7"/>
      <c r="GU310" s="7"/>
      <c r="GV310" s="7"/>
      <c r="GW310" s="7"/>
      <c r="GX310" s="7"/>
      <c r="GY310" s="7"/>
      <c r="GZ310" s="7"/>
      <c r="HA310" s="7"/>
      <c r="HB310" s="7"/>
      <c r="HC310" s="7"/>
      <c r="HD310" s="7"/>
      <c r="HE310" s="7"/>
      <c r="HF310" s="7"/>
      <c r="HG310" s="7"/>
      <c r="HH310" s="7"/>
      <c r="HI310" s="7"/>
      <c r="HJ310" s="8"/>
      <c r="HK310" s="8"/>
      <c r="HL310" s="70"/>
      <c r="HM310" s="72" t="str">
        <f>'[1]Plan Indicativo'!BL305</f>
        <v>Secretaría del Interior</v>
      </c>
    </row>
    <row r="311" spans="1:221" ht="60">
      <c r="A311" s="18">
        <f>'[1]Plan Indicativo'!A306</f>
        <v>298</v>
      </c>
      <c r="B311" s="4" t="str">
        <f>'[1]Plan Indicativo'!B306</f>
        <v>LE-5</v>
      </c>
      <c r="C311" s="5" t="str">
        <f>'[1]Plan Indicativo'!C306</f>
        <v>Territorio seguro que protege</v>
      </c>
      <c r="D311" s="5" t="str">
        <f>'[1]Plan Indicativo'!D306</f>
        <v>Gobierno territorial</v>
      </c>
      <c r="E311" s="4">
        <f>'[1]Plan Indicativo'!E306</f>
        <v>45</v>
      </c>
      <c r="F311" s="6" t="str">
        <f>'[1]Plan Indicativo'!F306</f>
        <v>Diminuir a 14,1 la tasa de homicidios</v>
      </c>
      <c r="G311" s="6" t="str">
        <f>'[1]Plan Indicativo'!G306</f>
        <v>Disminuir a 109 la tasa de violencia intrafamiliar</v>
      </c>
      <c r="H311" s="4" t="str">
        <f>'[1]Plan Indicativo'!H306</f>
        <v>060020001</v>
      </c>
      <c r="I311" s="6" t="str">
        <f>'[1]Plan Indicativo'!I306</f>
        <v>Tasa de violencia intrafamiliar por cada 100.000 habitantes</v>
      </c>
      <c r="J311" s="4">
        <f>'[1]Plan Indicativo'!J306</f>
        <v>188</v>
      </c>
      <c r="K311" s="4">
        <f>'[1]Plan Indicativo'!K306</f>
        <v>109</v>
      </c>
      <c r="L311" s="4" t="str">
        <f>'[1]Plan Indicativo'!L306</f>
        <v>4501</v>
      </c>
      <c r="M311" s="5" t="str">
        <f>'[1]Plan Indicativo'!M306</f>
        <v xml:space="preserve"> Fortalecimiento de la convivencia y la seguridad ciudadana(4501)</v>
      </c>
      <c r="N311" s="4" t="str">
        <f>'[1]Plan Indicativo'!N306</f>
        <v>4501069</v>
      </c>
      <c r="O311" s="6" t="str">
        <f>'[1]Plan Indicativo'!O306</f>
        <v>Construir 1 infraestructura de soporte para para mantener o mejorar las condiciones operativas de las entidades de Orden Público de Bucaramanga</v>
      </c>
      <c r="P311" s="4">
        <f>'[1]Plan Indicativo'!P306</f>
        <v>450106900</v>
      </c>
      <c r="Q311" s="6" t="str">
        <f>'[1]Plan Indicativo'!Q306</f>
        <v>Infraestructura de soporte construida
450106900</v>
      </c>
      <c r="R311" s="4" t="str">
        <f>'[1]Plan Indicativo'!AC306</f>
        <v>No Acumulativa</v>
      </c>
      <c r="S311" s="4">
        <f>'[1]Plan Indicativo'!AD306</f>
        <v>16</v>
      </c>
      <c r="T311" s="7">
        <f>'[1]Plan Indicativo'!R306</f>
        <v>1</v>
      </c>
      <c r="U311" s="4" t="str">
        <f>'[1]Plan Indicativo'!S306</f>
        <v>Número</v>
      </c>
      <c r="V311" s="20">
        <f>'[1]Plan Indicativo'!T306</f>
        <v>1</v>
      </c>
      <c r="W311" s="116">
        <f>'[1]Plan Indicativo'!U306</f>
        <v>1</v>
      </c>
      <c r="X311" s="158">
        <f>'[1]Plan Indicativo'!V306</f>
        <v>0.5</v>
      </c>
      <c r="Y311" s="189">
        <f>'[1]Plan Indicativo'!W306</f>
        <v>1</v>
      </c>
      <c r="Z311" s="158">
        <f>'[1]Plan Indicativo'!X306</f>
        <v>0.5</v>
      </c>
      <c r="AA311" s="113">
        <f>'[1]Plan Indicativo'!Y306</f>
        <v>1</v>
      </c>
      <c r="AB311" s="158">
        <f>'[1]Plan Indicativo'!Z306</f>
        <v>1</v>
      </c>
      <c r="AC311" s="113">
        <f>'[1]Plan Indicativo'!AA306</f>
        <v>0</v>
      </c>
      <c r="AD311" s="24">
        <f>'[1]Plan Indicativo'!AB306</f>
        <v>0</v>
      </c>
      <c r="AE311" s="116">
        <v>0</v>
      </c>
      <c r="AF311" s="113">
        <f>'[3]Plan de Acción-metas'!O43</f>
        <v>0</v>
      </c>
      <c r="AG311" s="113"/>
      <c r="AH311" s="259"/>
      <c r="AI311" s="11">
        <f t="shared" si="140"/>
        <v>0</v>
      </c>
      <c r="AJ311" s="99">
        <f t="shared" si="136"/>
        <v>0</v>
      </c>
      <c r="AK311" s="11">
        <f t="shared" si="131"/>
        <v>0</v>
      </c>
      <c r="AL311" s="75">
        <f t="shared" si="137"/>
        <v>0</v>
      </c>
      <c r="AM311" s="11">
        <f t="shared" si="132"/>
        <v>0</v>
      </c>
      <c r="AN311" s="75">
        <f t="shared" si="138"/>
        <v>0</v>
      </c>
      <c r="AO311" s="11" t="str">
        <f t="shared" si="133"/>
        <v xml:space="preserve"> -</v>
      </c>
      <c r="AP311" s="75" t="str">
        <f t="shared" si="139"/>
        <v xml:space="preserve"> -</v>
      </c>
      <c r="AQ311" s="12">
        <f t="shared" si="119"/>
        <v>0</v>
      </c>
      <c r="AR311" s="11">
        <f>+AVERAGE(AJ311,AL311)</f>
        <v>0</v>
      </c>
      <c r="AS311" s="100">
        <f t="shared" si="120"/>
        <v>0</v>
      </c>
      <c r="AT311" s="25">
        <v>400000000</v>
      </c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20"/>
      <c r="BH311" s="48">
        <f t="shared" si="121"/>
        <v>400000000</v>
      </c>
      <c r="BI311" s="23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20"/>
      <c r="BW311" s="53">
        <f t="shared" si="122"/>
        <v>0</v>
      </c>
      <c r="BX311" s="54">
        <v>0</v>
      </c>
      <c r="BY311" s="55">
        <v>0</v>
      </c>
      <c r="BZ311" s="62">
        <f t="shared" si="123"/>
        <v>0</v>
      </c>
      <c r="CA311" s="63" t="str">
        <f t="shared" si="124"/>
        <v>0,0%</v>
      </c>
      <c r="CB311" s="64" t="str">
        <f t="shared" si="125"/>
        <v>0,0%</v>
      </c>
      <c r="CC311" s="23">
        <f>'[3]Plan de Acción-metas'!R43</f>
        <v>0</v>
      </c>
      <c r="CD311" s="7">
        <f>'[3]Plan de Acción-metas'!S43</f>
        <v>0</v>
      </c>
      <c r="CE311" s="7">
        <f>'[3]Plan de Acción-metas'!T43</f>
        <v>0</v>
      </c>
      <c r="CF311" s="7">
        <f>'[3]Plan de Acción-metas'!U43</f>
        <v>0</v>
      </c>
      <c r="CG311" s="7">
        <f>'[3]Plan de Acción-metas'!V43</f>
        <v>0</v>
      </c>
      <c r="CH311" s="7">
        <f>'[3]Plan de Acción-metas'!W43</f>
        <v>0</v>
      </c>
      <c r="CI311" s="7">
        <f>'[3]Plan de Acción-metas'!X43</f>
        <v>0</v>
      </c>
      <c r="CJ311" s="7">
        <f>'[3]Plan de Acción-metas'!Y43</f>
        <v>0</v>
      </c>
      <c r="CK311" s="7">
        <f>'[3]Plan de Acción-metas'!Z43</f>
        <v>0</v>
      </c>
      <c r="CL311" s="7">
        <f>'[3]Plan de Acción-metas'!AA43</f>
        <v>0</v>
      </c>
      <c r="CM311" s="7">
        <f>'[3]Plan de Acción-metas'!AB43</f>
        <v>0</v>
      </c>
      <c r="CN311" s="7">
        <f>'[3]Plan de Acción-metas'!AC43</f>
        <v>0</v>
      </c>
      <c r="CO311" s="7">
        <f>'[3]Plan de Acción-metas'!AD43</f>
        <v>0</v>
      </c>
      <c r="CP311" s="20">
        <f>'[3]Plan de Acción-metas'!AE43</f>
        <v>400000000</v>
      </c>
      <c r="CQ311" s="48">
        <f t="shared" si="126"/>
        <v>400000000</v>
      </c>
      <c r="CR311" s="23">
        <f>'[3]Plan de Acción-metas'!AG43</f>
        <v>0</v>
      </c>
      <c r="CS311" s="7">
        <f>'[3]Plan de Acción-metas'!AH43</f>
        <v>0</v>
      </c>
      <c r="CT311" s="7">
        <f>'[3]Plan de Acción-metas'!AI43</f>
        <v>0</v>
      </c>
      <c r="CU311" s="7">
        <f>'[3]Plan de Acción-metas'!AJ43</f>
        <v>0</v>
      </c>
      <c r="CV311" s="7">
        <f>'[3]Plan de Acción-metas'!AK43</f>
        <v>0</v>
      </c>
      <c r="CW311" s="7">
        <f>'[3]Plan de Acción-metas'!AL43</f>
        <v>0</v>
      </c>
      <c r="CX311" s="7">
        <f>'[3]Plan de Acción-metas'!AM43</f>
        <v>0</v>
      </c>
      <c r="CY311" s="7">
        <f>'[3]Plan de Acción-metas'!AN43</f>
        <v>0</v>
      </c>
      <c r="CZ311" s="7">
        <f>'[3]Plan de Acción-metas'!AO43</f>
        <v>0</v>
      </c>
      <c r="DA311" s="7">
        <f>'[3]Plan de Acción-metas'!AP43</f>
        <v>0</v>
      </c>
      <c r="DB311" s="7">
        <f>'[3]Plan de Acción-metas'!AQ43</f>
        <v>0</v>
      </c>
      <c r="DC311" s="7">
        <f>'[3]Plan de Acción-metas'!AR43</f>
        <v>0</v>
      </c>
      <c r="DD311" s="7">
        <f>'[3]Plan de Acción-metas'!AS43</f>
        <v>0</v>
      </c>
      <c r="DE311" s="20">
        <f>'[3]Plan de Acción-metas'!AT43</f>
        <v>0</v>
      </c>
      <c r="DF311" s="53">
        <f t="shared" si="127"/>
        <v>0</v>
      </c>
      <c r="DG311" s="54">
        <f>'[3]Plan de Acción-metas'!AV43</f>
        <v>0</v>
      </c>
      <c r="DH311" s="179">
        <f>'[3]Plan de Acción-metas'!AW43</f>
        <v>0</v>
      </c>
      <c r="DI311" s="69">
        <f t="shared" si="128"/>
        <v>0</v>
      </c>
      <c r="DJ311" s="63" t="str">
        <f t="shared" si="129"/>
        <v>0,0%</v>
      </c>
      <c r="DK311" s="64" t="str">
        <f t="shared" si="130"/>
        <v>0,0%</v>
      </c>
      <c r="DL311" s="25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8"/>
      <c r="ES311" s="8"/>
      <c r="ET311" s="8"/>
      <c r="EU311" s="9"/>
      <c r="EV311" s="7"/>
      <c r="EW311" s="7"/>
      <c r="EX311" s="7"/>
      <c r="EY311" s="7"/>
      <c r="EZ311" s="7"/>
      <c r="FA311" s="7"/>
      <c r="FB311" s="7"/>
      <c r="FC311" s="7"/>
      <c r="FD311" s="7"/>
      <c r="FE311" s="7"/>
      <c r="FF311" s="7"/>
      <c r="FG311" s="7"/>
      <c r="FH311" s="7"/>
      <c r="FI311" s="7"/>
      <c r="FJ311" s="7"/>
      <c r="FK311" s="7"/>
      <c r="FL311" s="7"/>
      <c r="FM311" s="7"/>
      <c r="FN311" s="7"/>
      <c r="FO311" s="7"/>
      <c r="FP311" s="7"/>
      <c r="FQ311" s="7"/>
      <c r="FR311" s="7"/>
      <c r="FS311" s="7"/>
      <c r="FT311" s="7"/>
      <c r="FU311" s="7"/>
      <c r="FV311" s="7"/>
      <c r="FW311" s="7"/>
      <c r="FX311" s="7"/>
      <c r="FY311" s="7"/>
      <c r="FZ311" s="7"/>
      <c r="GA311" s="8"/>
      <c r="GB311" s="8"/>
      <c r="GC311" s="8"/>
      <c r="GD311" s="7"/>
      <c r="GE311" s="7"/>
      <c r="GF311" s="7"/>
      <c r="GG311" s="7"/>
      <c r="GH311" s="7"/>
      <c r="GI311" s="7"/>
      <c r="GJ311" s="7"/>
      <c r="GK311" s="7"/>
      <c r="GL311" s="7"/>
      <c r="GM311" s="7"/>
      <c r="GN311" s="7"/>
      <c r="GO311" s="7"/>
      <c r="GP311" s="7"/>
      <c r="GQ311" s="7"/>
      <c r="GR311" s="7"/>
      <c r="GS311" s="7"/>
      <c r="GT311" s="7"/>
      <c r="GU311" s="7"/>
      <c r="GV311" s="7"/>
      <c r="GW311" s="7"/>
      <c r="GX311" s="7"/>
      <c r="GY311" s="7"/>
      <c r="GZ311" s="7"/>
      <c r="HA311" s="7"/>
      <c r="HB311" s="7"/>
      <c r="HC311" s="7"/>
      <c r="HD311" s="7"/>
      <c r="HE311" s="7"/>
      <c r="HF311" s="7"/>
      <c r="HG311" s="7"/>
      <c r="HH311" s="7"/>
      <c r="HI311" s="7"/>
      <c r="HJ311" s="8"/>
      <c r="HK311" s="8"/>
      <c r="HL311" s="70"/>
      <c r="HM311" s="72" t="str">
        <f>'[1]Plan Indicativo'!BL306</f>
        <v>Secretaría del Interior</v>
      </c>
    </row>
    <row r="312" spans="1:221" ht="60">
      <c r="A312" s="18">
        <f>'[1]Plan Indicativo'!A307</f>
        <v>299</v>
      </c>
      <c r="B312" s="4" t="str">
        <f>'[1]Plan Indicativo'!B307</f>
        <v>LE-5</v>
      </c>
      <c r="C312" s="5" t="str">
        <f>'[1]Plan Indicativo'!C307</f>
        <v>Territorio seguro que protege</v>
      </c>
      <c r="D312" s="5" t="str">
        <f>'[1]Plan Indicativo'!D307</f>
        <v>Gobierno territorial</v>
      </c>
      <c r="E312" s="4">
        <f>'[1]Plan Indicativo'!E307</f>
        <v>45</v>
      </c>
      <c r="F312" s="6" t="str">
        <f>'[1]Plan Indicativo'!F307</f>
        <v>Diminuir a 14,1 la tasa de homicidios</v>
      </c>
      <c r="G312" s="6" t="str">
        <f>'[1]Plan Indicativo'!G307</f>
        <v>Disminuir a 40% la primera medida correctiva al Código Nacional de Policía más impuesta en el municipio de Bucaramanga</v>
      </c>
      <c r="H312" s="4" t="str">
        <f>'[1]Plan Indicativo'!H307</f>
        <v>060020002</v>
      </c>
      <c r="I312" s="6" t="str">
        <f>'[1]Plan Indicativo'!I307</f>
        <v>Porcentaje de Primera medida correctiva al Código Nacional de Policía más impuesta en la entidad territorial</v>
      </c>
      <c r="J312" s="4">
        <f>'[1]Plan Indicativo'!J307</f>
        <v>62.32</v>
      </c>
      <c r="K312" s="4">
        <f>'[1]Plan Indicativo'!K307</f>
        <v>40</v>
      </c>
      <c r="L312" s="4" t="str">
        <f>'[1]Plan Indicativo'!L307</f>
        <v>4502</v>
      </c>
      <c r="M312" s="5" t="str">
        <f>'[1]Plan Indicativo'!M307</f>
        <v xml:space="preserve"> Fortalecimiento del buen gobierno para el respeto y garantía de los derechos humanos. (4502)</v>
      </c>
      <c r="N312" s="4" t="str">
        <f>'[1]Plan Indicativo'!N307</f>
        <v>4502022</v>
      </c>
      <c r="O312" s="6" t="str">
        <f>'[1]Plan Indicativo'!O307</f>
        <v>Asistir y apoyar técnicamente el consejo municipal de paz reconciliación y convivencia en el municipio de Bucaramanga.</v>
      </c>
      <c r="P312" s="4">
        <f>'[1]Plan Indicativo'!P307</f>
        <v>450202200</v>
      </c>
      <c r="Q312" s="6" t="str">
        <f>'[1]Plan Indicativo'!Q307</f>
        <v>Instancias territoriales de coordinación institucional asistidas y apoyadas
(450202200).</v>
      </c>
      <c r="R312" s="4" t="str">
        <f>'[1]Plan Indicativo'!AC307</f>
        <v>No Acumulativa</v>
      </c>
      <c r="S312" s="4">
        <f>'[1]Plan Indicativo'!AD307</f>
        <v>16</v>
      </c>
      <c r="T312" s="7">
        <f>'[1]Plan Indicativo'!R307</f>
        <v>0</v>
      </c>
      <c r="U312" s="4" t="str">
        <f>'[1]Plan Indicativo'!S307</f>
        <v>Número</v>
      </c>
      <c r="V312" s="20">
        <f>'[1]Plan Indicativo'!T307</f>
        <v>1</v>
      </c>
      <c r="W312" s="116">
        <f>'[1]Plan Indicativo'!U307</f>
        <v>0</v>
      </c>
      <c r="X312" s="158">
        <f>'[1]Plan Indicativo'!V307</f>
        <v>0</v>
      </c>
      <c r="Y312" s="189">
        <f>'[1]Plan Indicativo'!W307</f>
        <v>1</v>
      </c>
      <c r="Z312" s="158">
        <f>'[1]Plan Indicativo'!X307</f>
        <v>0.33</v>
      </c>
      <c r="AA312" s="113">
        <f>'[1]Plan Indicativo'!Y307</f>
        <v>1</v>
      </c>
      <c r="AB312" s="158">
        <f>'[1]Plan Indicativo'!Z307</f>
        <v>0.33</v>
      </c>
      <c r="AC312" s="113">
        <f>'[1]Plan Indicativo'!AA307</f>
        <v>1</v>
      </c>
      <c r="AD312" s="24">
        <f>'[1]Plan Indicativo'!AB307</f>
        <v>0.34</v>
      </c>
      <c r="AE312" s="116">
        <v>0</v>
      </c>
      <c r="AF312" s="113">
        <f>'[3]Plan de Acción-metas'!O44</f>
        <v>1</v>
      </c>
      <c r="AG312" s="113"/>
      <c r="AH312" s="259"/>
      <c r="AI312" s="11" t="str">
        <f t="shared" si="140"/>
        <v xml:space="preserve"> -</v>
      </c>
      <c r="AJ312" s="99" t="str">
        <f t="shared" si="136"/>
        <v xml:space="preserve"> -</v>
      </c>
      <c r="AK312" s="11">
        <f t="shared" si="131"/>
        <v>1</v>
      </c>
      <c r="AL312" s="75">
        <f t="shared" si="137"/>
        <v>1</v>
      </c>
      <c r="AM312" s="11">
        <f t="shared" si="132"/>
        <v>0</v>
      </c>
      <c r="AN312" s="75">
        <f t="shared" si="138"/>
        <v>0</v>
      </c>
      <c r="AO312" s="11">
        <f t="shared" si="133"/>
        <v>0</v>
      </c>
      <c r="AP312" s="75">
        <f t="shared" si="139"/>
        <v>0</v>
      </c>
      <c r="AQ312" s="12">
        <f t="shared" si="119"/>
        <v>0.33333333333333331</v>
      </c>
      <c r="AR312" s="11">
        <f>+AVERAGE(AL312,AN312,AP312)</f>
        <v>0.33333333333333331</v>
      </c>
      <c r="AS312" s="100">
        <f t="shared" si="120"/>
        <v>0.33333333333333331</v>
      </c>
      <c r="AT312" s="25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20"/>
      <c r="BH312" s="48">
        <f t="shared" si="121"/>
        <v>0</v>
      </c>
      <c r="BI312" s="23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20"/>
      <c r="BW312" s="53">
        <f t="shared" si="122"/>
        <v>0</v>
      </c>
      <c r="BX312" s="54">
        <v>0</v>
      </c>
      <c r="BY312" s="55">
        <v>0</v>
      </c>
      <c r="BZ312" s="62" t="str">
        <f t="shared" si="123"/>
        <v xml:space="preserve"> -</v>
      </c>
      <c r="CA312" s="63" t="str">
        <f t="shared" si="124"/>
        <v xml:space="preserve"> -</v>
      </c>
      <c r="CB312" s="64" t="str">
        <f t="shared" si="125"/>
        <v xml:space="preserve"> -</v>
      </c>
      <c r="CC312" s="23">
        <f>'[3]Plan de Acción-metas'!R44</f>
        <v>60000000</v>
      </c>
      <c r="CD312" s="7">
        <f>'[3]Plan de Acción-metas'!S44</f>
        <v>0</v>
      </c>
      <c r="CE312" s="7">
        <f>'[3]Plan de Acción-metas'!T44</f>
        <v>0</v>
      </c>
      <c r="CF312" s="7">
        <f>'[3]Plan de Acción-metas'!U44</f>
        <v>0</v>
      </c>
      <c r="CG312" s="7">
        <f>'[3]Plan de Acción-metas'!V44</f>
        <v>0</v>
      </c>
      <c r="CH312" s="7">
        <f>'[3]Plan de Acción-metas'!W44</f>
        <v>0</v>
      </c>
      <c r="CI312" s="7">
        <f>'[3]Plan de Acción-metas'!X44</f>
        <v>0</v>
      </c>
      <c r="CJ312" s="7">
        <f>'[3]Plan de Acción-metas'!Y44</f>
        <v>0</v>
      </c>
      <c r="CK312" s="7">
        <f>'[3]Plan de Acción-metas'!Z44</f>
        <v>0</v>
      </c>
      <c r="CL312" s="7">
        <f>'[3]Plan de Acción-metas'!AA44</f>
        <v>0</v>
      </c>
      <c r="CM312" s="7">
        <f>'[3]Plan de Acción-metas'!AB44</f>
        <v>0</v>
      </c>
      <c r="CN312" s="7">
        <f>'[3]Plan de Acción-metas'!AC44</f>
        <v>0</v>
      </c>
      <c r="CO312" s="7">
        <f>'[3]Plan de Acción-metas'!AD44</f>
        <v>0</v>
      </c>
      <c r="CP312" s="20">
        <f>'[3]Plan de Acción-metas'!AE44</f>
        <v>17633000</v>
      </c>
      <c r="CQ312" s="48">
        <f t="shared" si="126"/>
        <v>77633000</v>
      </c>
      <c r="CR312" s="23">
        <f>'[3]Plan de Acción-metas'!AG44</f>
        <v>44466666.670000002</v>
      </c>
      <c r="CS312" s="7">
        <f>'[3]Plan de Acción-metas'!AH44</f>
        <v>0</v>
      </c>
      <c r="CT312" s="7">
        <f>'[3]Plan de Acción-metas'!AI44</f>
        <v>0</v>
      </c>
      <c r="CU312" s="7">
        <f>'[3]Plan de Acción-metas'!AJ44</f>
        <v>0</v>
      </c>
      <c r="CV312" s="7">
        <f>'[3]Plan de Acción-metas'!AK44</f>
        <v>0</v>
      </c>
      <c r="CW312" s="7">
        <f>'[3]Plan de Acción-metas'!AL44</f>
        <v>0</v>
      </c>
      <c r="CX312" s="7">
        <f>'[3]Plan de Acción-metas'!AM44</f>
        <v>0</v>
      </c>
      <c r="CY312" s="7">
        <f>'[3]Plan de Acción-metas'!AN44</f>
        <v>0</v>
      </c>
      <c r="CZ312" s="7">
        <f>'[3]Plan de Acción-metas'!AO44</f>
        <v>0</v>
      </c>
      <c r="DA312" s="7">
        <f>'[3]Plan de Acción-metas'!AP44</f>
        <v>0</v>
      </c>
      <c r="DB312" s="7">
        <f>'[3]Plan de Acción-metas'!AQ44</f>
        <v>0</v>
      </c>
      <c r="DC312" s="7">
        <f>'[3]Plan de Acción-metas'!AR44</f>
        <v>0</v>
      </c>
      <c r="DD312" s="7">
        <f>'[3]Plan de Acción-metas'!AS44</f>
        <v>0</v>
      </c>
      <c r="DE312" s="20">
        <f>'[3]Plan de Acción-metas'!AT44</f>
        <v>0</v>
      </c>
      <c r="DF312" s="53">
        <f t="shared" si="127"/>
        <v>44466666.670000002</v>
      </c>
      <c r="DG312" s="54">
        <f>'[3]Plan de Acción-metas'!AV44</f>
        <v>44466666.670000002</v>
      </c>
      <c r="DH312" s="179">
        <f>'[3]Plan de Acción-metas'!AW44</f>
        <v>44466666.670000002</v>
      </c>
      <c r="DI312" s="69">
        <f t="shared" si="128"/>
        <v>0.57278047569976687</v>
      </c>
      <c r="DJ312" s="63">
        <f t="shared" si="129"/>
        <v>0.57278047569976687</v>
      </c>
      <c r="DK312" s="64">
        <f t="shared" si="130"/>
        <v>0.57278047569976687</v>
      </c>
      <c r="DL312" s="25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8"/>
      <c r="ES312" s="8"/>
      <c r="ET312" s="8"/>
      <c r="EU312" s="9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A312" s="8"/>
      <c r="GB312" s="8"/>
      <c r="GC312" s="8"/>
      <c r="GD312" s="7"/>
      <c r="GE312" s="7"/>
      <c r="GF312" s="7"/>
      <c r="GG312" s="7"/>
      <c r="GH312" s="7"/>
      <c r="GI312" s="7"/>
      <c r="GJ312" s="7"/>
      <c r="GK312" s="7"/>
      <c r="GL312" s="7"/>
      <c r="GM312" s="7"/>
      <c r="GN312" s="7"/>
      <c r="GO312" s="7"/>
      <c r="GP312" s="7"/>
      <c r="GQ312" s="7"/>
      <c r="GR312" s="7"/>
      <c r="GS312" s="7"/>
      <c r="GT312" s="7"/>
      <c r="GU312" s="7"/>
      <c r="GV312" s="7"/>
      <c r="GW312" s="7"/>
      <c r="GX312" s="7"/>
      <c r="GY312" s="7"/>
      <c r="GZ312" s="7"/>
      <c r="HA312" s="7"/>
      <c r="HB312" s="7"/>
      <c r="HC312" s="7"/>
      <c r="HD312" s="7"/>
      <c r="HE312" s="7"/>
      <c r="HF312" s="7"/>
      <c r="HG312" s="7"/>
      <c r="HH312" s="7"/>
      <c r="HI312" s="7"/>
      <c r="HJ312" s="8"/>
      <c r="HK312" s="8"/>
      <c r="HL312" s="70"/>
      <c r="HM312" s="72" t="str">
        <f>'[1]Plan Indicativo'!BL307</f>
        <v>Secretaría del Interior</v>
      </c>
    </row>
    <row r="313" spans="1:221" ht="45">
      <c r="A313" s="18">
        <f>'[1]Plan Indicativo'!A308</f>
        <v>300</v>
      </c>
      <c r="B313" s="4" t="str">
        <f>'[1]Plan Indicativo'!B308</f>
        <v>LE-5</v>
      </c>
      <c r="C313" s="5" t="str">
        <f>'[1]Plan Indicativo'!C308</f>
        <v>Territorio seguro que protege</v>
      </c>
      <c r="D313" s="5" t="str">
        <f>'[1]Plan Indicativo'!D308</f>
        <v>Inclusión social y reconciliación</v>
      </c>
      <c r="E313" s="4">
        <f>'[1]Plan Indicativo'!E308</f>
        <v>41</v>
      </c>
      <c r="F313" s="6" t="str">
        <f>'[1]Plan Indicativo'!F308</f>
        <v>Diminuir a 14,1 la tasa de homicidios</v>
      </c>
      <c r="G313" s="6" t="str">
        <f>'[1]Plan Indicativo'!G308</f>
        <v>Disminuir a 14,44 indice de interrelación de problematicas</v>
      </c>
      <c r="H313" s="4" t="str">
        <f>'[1]Plan Indicativo'!H308</f>
        <v>60020023</v>
      </c>
      <c r="I313" s="6" t="str">
        <f>'[1]Plan Indicativo'!I308</f>
        <v>Indice de interrelación de problematicas</v>
      </c>
      <c r="J313" s="4">
        <f>'[1]Plan Indicativo'!J308</f>
        <v>15.44</v>
      </c>
      <c r="K313" s="4">
        <f>'[1]Plan Indicativo'!K308</f>
        <v>14.44</v>
      </c>
      <c r="L313" s="4" t="str">
        <f>'[1]Plan Indicativo'!L308</f>
        <v>4101</v>
      </c>
      <c r="M313" s="5" t="str">
        <f>'[1]Plan Indicativo'!M308</f>
        <v>Atención, asistencia y reparación integral a las víctimas (4101)</v>
      </c>
      <c r="N313" s="4" t="str">
        <f>'[1]Plan Indicativo'!N308</f>
        <v>4101046</v>
      </c>
      <c r="O313" s="6" t="str">
        <f>'[1]Plan Indicativo'!O308</f>
        <v xml:space="preserve">Elaborar un (1) documento de memoria histórica de las víctimas del conflicto armado (casa museo) </v>
      </c>
      <c r="P313" s="4">
        <f>'[1]Plan Indicativo'!P308</f>
        <v>410104600</v>
      </c>
      <c r="Q313" s="6" t="str">
        <f>'[1]Plan Indicativo'!Q308</f>
        <v>Documento elaborado
(410104600)</v>
      </c>
      <c r="R313" s="4" t="str">
        <f>'[1]Plan Indicativo'!AC308</f>
        <v>No Acumulativa</v>
      </c>
      <c r="S313" s="4">
        <f>'[1]Plan Indicativo'!AD308</f>
        <v>10</v>
      </c>
      <c r="T313" s="7">
        <f>'[1]Plan Indicativo'!R308</f>
        <v>0</v>
      </c>
      <c r="U313" s="4" t="str">
        <f>'[1]Plan Indicativo'!S308</f>
        <v>Número</v>
      </c>
      <c r="V313" s="20">
        <f>'[1]Plan Indicativo'!T308</f>
        <v>1</v>
      </c>
      <c r="W313" s="116">
        <f>'[1]Plan Indicativo'!U308</f>
        <v>0</v>
      </c>
      <c r="X313" s="158">
        <f>'[1]Plan Indicativo'!V308</f>
        <v>0</v>
      </c>
      <c r="Y313" s="189">
        <f>'[1]Plan Indicativo'!W308</f>
        <v>0</v>
      </c>
      <c r="Z313" s="158">
        <f>'[1]Plan Indicativo'!X308</f>
        <v>0.5</v>
      </c>
      <c r="AA313" s="113">
        <f>'[1]Plan Indicativo'!Y308</f>
        <v>1</v>
      </c>
      <c r="AB313" s="158">
        <f>'[1]Plan Indicativo'!Z308</f>
        <v>0.5</v>
      </c>
      <c r="AC313" s="113">
        <f>'[1]Plan Indicativo'!AA308</f>
        <v>1</v>
      </c>
      <c r="AD313" s="24">
        <f>'[1]Plan Indicativo'!AB308</f>
        <v>1</v>
      </c>
      <c r="AE313" s="116">
        <v>0</v>
      </c>
      <c r="AF313" s="113">
        <f>'[3]Plan de Acción-metas'!O45</f>
        <v>0</v>
      </c>
      <c r="AG313" s="113"/>
      <c r="AH313" s="259"/>
      <c r="AI313" s="11" t="str">
        <f t="shared" si="140"/>
        <v xml:space="preserve"> -</v>
      </c>
      <c r="AJ313" s="99" t="str">
        <f t="shared" si="136"/>
        <v xml:space="preserve"> -</v>
      </c>
      <c r="AK313" s="11" t="str">
        <f t="shared" si="131"/>
        <v xml:space="preserve"> -</v>
      </c>
      <c r="AL313" s="75" t="str">
        <f t="shared" si="137"/>
        <v xml:space="preserve"> -</v>
      </c>
      <c r="AM313" s="11">
        <f t="shared" si="132"/>
        <v>0</v>
      </c>
      <c r="AN313" s="75">
        <f t="shared" si="138"/>
        <v>0</v>
      </c>
      <c r="AO313" s="11">
        <f t="shared" si="133"/>
        <v>0</v>
      </c>
      <c r="AP313" s="75">
        <f t="shared" si="139"/>
        <v>0</v>
      </c>
      <c r="AQ313" s="12">
        <f t="shared" si="119"/>
        <v>0</v>
      </c>
      <c r="AR313" s="11">
        <f>+AVERAGE(AL313,AN313)</f>
        <v>0</v>
      </c>
      <c r="AS313" s="100">
        <f t="shared" si="120"/>
        <v>0</v>
      </c>
      <c r="AT313" s="25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20"/>
      <c r="BH313" s="48">
        <f t="shared" si="121"/>
        <v>0</v>
      </c>
      <c r="BI313" s="23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20"/>
      <c r="BW313" s="53">
        <f t="shared" si="122"/>
        <v>0</v>
      </c>
      <c r="BX313" s="54">
        <v>0</v>
      </c>
      <c r="BY313" s="55">
        <v>0</v>
      </c>
      <c r="BZ313" s="62" t="str">
        <f t="shared" si="123"/>
        <v xml:space="preserve"> -</v>
      </c>
      <c r="CA313" s="63" t="str">
        <f t="shared" si="124"/>
        <v xml:space="preserve"> -</v>
      </c>
      <c r="CB313" s="64" t="str">
        <f t="shared" si="125"/>
        <v xml:space="preserve"> -</v>
      </c>
      <c r="CC313" s="23">
        <f>'[3]Plan de Acción-metas'!R45</f>
        <v>50000000</v>
      </c>
      <c r="CD313" s="7">
        <f>'[3]Plan de Acción-metas'!S45</f>
        <v>0</v>
      </c>
      <c r="CE313" s="7">
        <f>'[3]Plan de Acción-metas'!T45</f>
        <v>0</v>
      </c>
      <c r="CF313" s="7">
        <f>'[3]Plan de Acción-metas'!U45</f>
        <v>0</v>
      </c>
      <c r="CG313" s="7">
        <f>'[3]Plan de Acción-metas'!V45</f>
        <v>0</v>
      </c>
      <c r="CH313" s="7">
        <f>'[3]Plan de Acción-metas'!W45</f>
        <v>0</v>
      </c>
      <c r="CI313" s="7">
        <f>'[3]Plan de Acción-metas'!X45</f>
        <v>0</v>
      </c>
      <c r="CJ313" s="7">
        <f>'[3]Plan de Acción-metas'!Y45</f>
        <v>0</v>
      </c>
      <c r="CK313" s="7">
        <f>'[3]Plan de Acción-metas'!Z45</f>
        <v>0</v>
      </c>
      <c r="CL313" s="7">
        <f>'[3]Plan de Acción-metas'!AA45</f>
        <v>0</v>
      </c>
      <c r="CM313" s="7">
        <f>'[3]Plan de Acción-metas'!AB45</f>
        <v>0</v>
      </c>
      <c r="CN313" s="7">
        <f>'[3]Plan de Acción-metas'!AC45</f>
        <v>0</v>
      </c>
      <c r="CO313" s="7">
        <f>'[3]Plan de Acción-metas'!AD45</f>
        <v>0</v>
      </c>
      <c r="CP313" s="20">
        <f>'[3]Plan de Acción-metas'!AE45</f>
        <v>0</v>
      </c>
      <c r="CQ313" s="48">
        <f t="shared" si="126"/>
        <v>50000000</v>
      </c>
      <c r="CR313" s="23">
        <f>'[3]Plan de Acción-metas'!AG45</f>
        <v>0</v>
      </c>
      <c r="CS313" s="7">
        <f>'[3]Plan de Acción-metas'!AH45</f>
        <v>0</v>
      </c>
      <c r="CT313" s="7">
        <f>'[3]Plan de Acción-metas'!AI45</f>
        <v>0</v>
      </c>
      <c r="CU313" s="7">
        <f>'[3]Plan de Acción-metas'!AJ45</f>
        <v>0</v>
      </c>
      <c r="CV313" s="7">
        <f>'[3]Plan de Acción-metas'!AK45</f>
        <v>0</v>
      </c>
      <c r="CW313" s="7">
        <f>'[3]Plan de Acción-metas'!AL45</f>
        <v>0</v>
      </c>
      <c r="CX313" s="7">
        <f>'[3]Plan de Acción-metas'!AM45</f>
        <v>0</v>
      </c>
      <c r="CY313" s="7">
        <f>'[3]Plan de Acción-metas'!AN45</f>
        <v>0</v>
      </c>
      <c r="CZ313" s="7">
        <f>'[3]Plan de Acción-metas'!AO45</f>
        <v>0</v>
      </c>
      <c r="DA313" s="7">
        <f>'[3]Plan de Acción-metas'!AP45</f>
        <v>0</v>
      </c>
      <c r="DB313" s="7">
        <f>'[3]Plan de Acción-metas'!AQ45</f>
        <v>0</v>
      </c>
      <c r="DC313" s="7">
        <f>'[3]Plan de Acción-metas'!AR45</f>
        <v>0</v>
      </c>
      <c r="DD313" s="7">
        <f>'[3]Plan de Acción-metas'!AS45</f>
        <v>0</v>
      </c>
      <c r="DE313" s="20">
        <f>'[3]Plan de Acción-metas'!AT45</f>
        <v>0</v>
      </c>
      <c r="DF313" s="53">
        <f t="shared" si="127"/>
        <v>0</v>
      </c>
      <c r="DG313" s="54">
        <f>'[3]Plan de Acción-metas'!AV45</f>
        <v>0</v>
      </c>
      <c r="DH313" s="179">
        <f>'[3]Plan de Acción-metas'!AW45</f>
        <v>0</v>
      </c>
      <c r="DI313" s="69">
        <f t="shared" si="128"/>
        <v>0</v>
      </c>
      <c r="DJ313" s="63" t="str">
        <f t="shared" si="129"/>
        <v>0,0%</v>
      </c>
      <c r="DK313" s="64" t="str">
        <f t="shared" si="130"/>
        <v>0,0%</v>
      </c>
      <c r="DL313" s="25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8"/>
      <c r="ES313" s="8"/>
      <c r="ET313" s="8"/>
      <c r="EU313" s="9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7"/>
      <c r="GA313" s="8"/>
      <c r="GB313" s="8"/>
      <c r="GC313" s="8"/>
      <c r="GD313" s="7"/>
      <c r="GE313" s="7"/>
      <c r="GF313" s="7"/>
      <c r="GG313" s="7"/>
      <c r="GH313" s="7"/>
      <c r="GI313" s="7"/>
      <c r="GJ313" s="7"/>
      <c r="GK313" s="7"/>
      <c r="GL313" s="7"/>
      <c r="GM313" s="7"/>
      <c r="GN313" s="7"/>
      <c r="GO313" s="7"/>
      <c r="GP313" s="7"/>
      <c r="GQ313" s="7"/>
      <c r="GR313" s="7"/>
      <c r="GS313" s="7"/>
      <c r="GT313" s="7"/>
      <c r="GU313" s="7"/>
      <c r="GV313" s="7"/>
      <c r="GW313" s="7"/>
      <c r="GX313" s="7"/>
      <c r="GY313" s="7"/>
      <c r="GZ313" s="7"/>
      <c r="HA313" s="7"/>
      <c r="HB313" s="7"/>
      <c r="HC313" s="7"/>
      <c r="HD313" s="7"/>
      <c r="HE313" s="7"/>
      <c r="HF313" s="7"/>
      <c r="HG313" s="7"/>
      <c r="HH313" s="7"/>
      <c r="HI313" s="7"/>
      <c r="HJ313" s="8"/>
      <c r="HK313" s="8"/>
      <c r="HL313" s="70"/>
      <c r="HM313" s="72" t="str">
        <f>'[1]Plan Indicativo'!BL308</f>
        <v>Secretaría del Interior</v>
      </c>
    </row>
    <row r="314" spans="1:221" ht="75">
      <c r="A314" s="18">
        <f>'[1]Plan Indicativo'!A309</f>
        <v>301</v>
      </c>
      <c r="B314" s="4" t="str">
        <f>'[1]Plan Indicativo'!B309</f>
        <v>LE-5</v>
      </c>
      <c r="C314" s="5" t="str">
        <f>'[1]Plan Indicativo'!C309</f>
        <v>Territorio seguro que protege</v>
      </c>
      <c r="D314" s="5" t="str">
        <f>'[1]Plan Indicativo'!D309</f>
        <v>Inclusión social y reconciliación</v>
      </c>
      <c r="E314" s="4">
        <f>'[1]Plan Indicativo'!E309</f>
        <v>41</v>
      </c>
      <c r="F314" s="6" t="str">
        <f>'[1]Plan Indicativo'!F309</f>
        <v>Diminuir a 14,1 la tasa de homicidios</v>
      </c>
      <c r="G314" s="6" t="str">
        <f>'[1]Plan Indicativo'!G309</f>
        <v>Disminuir a 14,44 indice de interrelación de problematicas</v>
      </c>
      <c r="H314" s="4" t="str">
        <f>'[1]Plan Indicativo'!H309</f>
        <v>60020023</v>
      </c>
      <c r="I314" s="6" t="str">
        <f>'[1]Plan Indicativo'!I309</f>
        <v>Indice de interrelación de problematicas</v>
      </c>
      <c r="J314" s="4">
        <f>'[1]Plan Indicativo'!J309</f>
        <v>15.44</v>
      </c>
      <c r="K314" s="4">
        <f>'[1]Plan Indicativo'!K309</f>
        <v>14.44</v>
      </c>
      <c r="L314" s="4" t="str">
        <f>'[1]Plan Indicativo'!L309</f>
        <v>4103</v>
      </c>
      <c r="M314" s="5" t="str">
        <f>'[1]Plan Indicativo'!M309</f>
        <v>Inclusión social y productiva para la población en situación de vulnerabilidad (4103)</v>
      </c>
      <c r="N314" s="4" t="str">
        <f>'[1]Plan Indicativo'!N309</f>
        <v>4103067</v>
      </c>
      <c r="O314" s="6" t="str">
        <f>'[1]Plan Indicativo'!O309</f>
        <v>Formular una estrategia para la reconciliación, la prevención de la estigmatización y la restauración del tejido social dirigido a la población en reincorporación.</v>
      </c>
      <c r="P314" s="4">
        <f>'[1]Plan Indicativo'!P309</f>
        <v>410306700</v>
      </c>
      <c r="Q314" s="6" t="str">
        <f>'[1]Plan Indicativo'!Q309</f>
        <v>Documentos de planeación realizados (410306700)</v>
      </c>
      <c r="R314" s="4" t="str">
        <f>'[1]Plan Indicativo'!AC309</f>
        <v>No Acumulativa</v>
      </c>
      <c r="S314" s="4">
        <f>'[1]Plan Indicativo'!AD309</f>
        <v>10</v>
      </c>
      <c r="T314" s="7">
        <f>'[1]Plan Indicativo'!R309</f>
        <v>0</v>
      </c>
      <c r="U314" s="4" t="str">
        <f>'[1]Plan Indicativo'!S309</f>
        <v>Número</v>
      </c>
      <c r="V314" s="20">
        <f>'[1]Plan Indicativo'!T309</f>
        <v>1</v>
      </c>
      <c r="W314" s="116">
        <f>'[1]Plan Indicativo'!U309</f>
        <v>0</v>
      </c>
      <c r="X314" s="158">
        <f>'[1]Plan Indicativo'!V309</f>
        <v>0</v>
      </c>
      <c r="Y314" s="189">
        <f>'[1]Plan Indicativo'!W309</f>
        <v>1</v>
      </c>
      <c r="Z314" s="158">
        <f>'[1]Plan Indicativo'!X309</f>
        <v>0.33</v>
      </c>
      <c r="AA314" s="113">
        <f>'[1]Plan Indicativo'!Y309</f>
        <v>1</v>
      </c>
      <c r="AB314" s="158">
        <f>'[1]Plan Indicativo'!Z309</f>
        <v>0.33</v>
      </c>
      <c r="AC314" s="113">
        <f>'[1]Plan Indicativo'!AA309</f>
        <v>1</v>
      </c>
      <c r="AD314" s="24">
        <f>'[1]Plan Indicativo'!AB309</f>
        <v>0.34</v>
      </c>
      <c r="AE314" s="116">
        <v>0</v>
      </c>
      <c r="AF314" s="113">
        <f>'[3]Plan de Acción-metas'!O46</f>
        <v>1</v>
      </c>
      <c r="AG314" s="113"/>
      <c r="AH314" s="259"/>
      <c r="AI314" s="11" t="str">
        <f t="shared" si="140"/>
        <v xml:space="preserve"> -</v>
      </c>
      <c r="AJ314" s="99" t="str">
        <f t="shared" si="136"/>
        <v xml:space="preserve"> -</v>
      </c>
      <c r="AK314" s="11">
        <f t="shared" si="131"/>
        <v>1</v>
      </c>
      <c r="AL314" s="75">
        <f t="shared" si="137"/>
        <v>1</v>
      </c>
      <c r="AM314" s="11">
        <f t="shared" si="132"/>
        <v>0</v>
      </c>
      <c r="AN314" s="75">
        <f t="shared" si="138"/>
        <v>0</v>
      </c>
      <c r="AO314" s="11">
        <f t="shared" si="133"/>
        <v>0</v>
      </c>
      <c r="AP314" s="75">
        <f t="shared" si="139"/>
        <v>0</v>
      </c>
      <c r="AQ314" s="12">
        <f t="shared" si="119"/>
        <v>0.33333333333333331</v>
      </c>
      <c r="AR314" s="11">
        <f>+AVERAGE(AL314,AN314,AP314)</f>
        <v>0.33333333333333331</v>
      </c>
      <c r="AS314" s="100">
        <f t="shared" si="120"/>
        <v>0.33333333333333331</v>
      </c>
      <c r="AT314" s="25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20"/>
      <c r="BH314" s="48">
        <f t="shared" si="121"/>
        <v>0</v>
      </c>
      <c r="BI314" s="23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20"/>
      <c r="BW314" s="53">
        <f t="shared" si="122"/>
        <v>0</v>
      </c>
      <c r="BX314" s="54">
        <v>0</v>
      </c>
      <c r="BY314" s="55">
        <v>0</v>
      </c>
      <c r="BZ314" s="62" t="str">
        <f t="shared" si="123"/>
        <v xml:space="preserve"> -</v>
      </c>
      <c r="CA314" s="63" t="str">
        <f t="shared" si="124"/>
        <v xml:space="preserve"> -</v>
      </c>
      <c r="CB314" s="64" t="str">
        <f t="shared" si="125"/>
        <v xml:space="preserve"> -</v>
      </c>
      <c r="CC314" s="23">
        <f>'[3]Plan de Acción-metas'!R46</f>
        <v>98127272</v>
      </c>
      <c r="CD314" s="7">
        <f>'[3]Plan de Acción-metas'!S46</f>
        <v>0</v>
      </c>
      <c r="CE314" s="7">
        <f>'[3]Plan de Acción-metas'!T46</f>
        <v>0</v>
      </c>
      <c r="CF314" s="7">
        <f>'[3]Plan de Acción-metas'!U46</f>
        <v>0</v>
      </c>
      <c r="CG314" s="7">
        <f>'[3]Plan de Acción-metas'!V46</f>
        <v>0</v>
      </c>
      <c r="CH314" s="7">
        <f>'[3]Plan de Acción-metas'!W46</f>
        <v>0</v>
      </c>
      <c r="CI314" s="7">
        <f>'[3]Plan de Acción-metas'!X46</f>
        <v>0</v>
      </c>
      <c r="CJ314" s="7">
        <f>'[3]Plan de Acción-metas'!Y46</f>
        <v>0</v>
      </c>
      <c r="CK314" s="7">
        <f>'[3]Plan de Acción-metas'!Z46</f>
        <v>0</v>
      </c>
      <c r="CL314" s="7">
        <f>'[3]Plan de Acción-metas'!AA46</f>
        <v>0</v>
      </c>
      <c r="CM314" s="7">
        <f>'[3]Plan de Acción-metas'!AB46</f>
        <v>0</v>
      </c>
      <c r="CN314" s="7">
        <f>'[3]Plan de Acción-metas'!AC46</f>
        <v>0</v>
      </c>
      <c r="CO314" s="7">
        <f>'[3]Plan de Acción-metas'!AD46</f>
        <v>0</v>
      </c>
      <c r="CP314" s="20">
        <f>'[3]Plan de Acción-metas'!AE46</f>
        <v>0</v>
      </c>
      <c r="CQ314" s="48">
        <f t="shared" si="126"/>
        <v>98127272</v>
      </c>
      <c r="CR314" s="23">
        <f>'[3]Plan de Acción-metas'!AG46</f>
        <v>98127272</v>
      </c>
      <c r="CS314" s="7">
        <f>'[3]Plan de Acción-metas'!AH46</f>
        <v>0</v>
      </c>
      <c r="CT314" s="7">
        <f>'[3]Plan de Acción-metas'!AI46</f>
        <v>0</v>
      </c>
      <c r="CU314" s="7">
        <f>'[3]Plan de Acción-metas'!AJ46</f>
        <v>0</v>
      </c>
      <c r="CV314" s="7">
        <f>'[3]Plan de Acción-metas'!AK46</f>
        <v>0</v>
      </c>
      <c r="CW314" s="7">
        <f>'[3]Plan de Acción-metas'!AL46</f>
        <v>0</v>
      </c>
      <c r="CX314" s="7">
        <f>'[3]Plan de Acción-metas'!AM46</f>
        <v>0</v>
      </c>
      <c r="CY314" s="7">
        <f>'[3]Plan de Acción-metas'!AN46</f>
        <v>0</v>
      </c>
      <c r="CZ314" s="7">
        <f>'[3]Plan de Acción-metas'!AO46</f>
        <v>0</v>
      </c>
      <c r="DA314" s="7">
        <f>'[3]Plan de Acción-metas'!AP46</f>
        <v>0</v>
      </c>
      <c r="DB314" s="7">
        <f>'[3]Plan de Acción-metas'!AQ46</f>
        <v>0</v>
      </c>
      <c r="DC314" s="7">
        <f>'[3]Plan de Acción-metas'!AR46</f>
        <v>0</v>
      </c>
      <c r="DD314" s="7">
        <f>'[3]Plan de Acción-metas'!AS46</f>
        <v>0</v>
      </c>
      <c r="DE314" s="20">
        <f>'[3]Plan de Acción-metas'!AT46</f>
        <v>0</v>
      </c>
      <c r="DF314" s="53">
        <f t="shared" si="127"/>
        <v>98127272</v>
      </c>
      <c r="DG314" s="54">
        <f>'[3]Plan de Acción-metas'!AV46</f>
        <v>60531878.990000002</v>
      </c>
      <c r="DH314" s="179">
        <f>'[3]Plan de Acción-metas'!AW46</f>
        <v>60531878.990000002</v>
      </c>
      <c r="DI314" s="69">
        <f t="shared" si="128"/>
        <v>1</v>
      </c>
      <c r="DJ314" s="63">
        <f t="shared" si="129"/>
        <v>0.61687110786081978</v>
      </c>
      <c r="DK314" s="64">
        <f t="shared" si="130"/>
        <v>0.61687110786081978</v>
      </c>
      <c r="DL314" s="25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8"/>
      <c r="ES314" s="8"/>
      <c r="ET314" s="8"/>
      <c r="EU314" s="9"/>
      <c r="EV314" s="7"/>
      <c r="EW314" s="7"/>
      <c r="EX314" s="7"/>
      <c r="EY314" s="7"/>
      <c r="EZ314" s="7"/>
      <c r="FA314" s="7"/>
      <c r="FB314" s="7"/>
      <c r="FC314" s="7"/>
      <c r="FD314" s="7"/>
      <c r="FE314" s="7"/>
      <c r="FF314" s="7"/>
      <c r="FG314" s="7"/>
      <c r="FH314" s="7"/>
      <c r="FI314" s="7"/>
      <c r="FJ314" s="7"/>
      <c r="FK314" s="7"/>
      <c r="FL314" s="7"/>
      <c r="FM314" s="7"/>
      <c r="FN314" s="7"/>
      <c r="FO314" s="7"/>
      <c r="FP314" s="7"/>
      <c r="FQ314" s="7"/>
      <c r="FR314" s="7"/>
      <c r="FS314" s="7"/>
      <c r="FT314" s="7"/>
      <c r="FU314" s="7"/>
      <c r="FV314" s="7"/>
      <c r="FW314" s="7"/>
      <c r="FX314" s="7"/>
      <c r="FY314" s="7"/>
      <c r="FZ314" s="7"/>
      <c r="GA314" s="8"/>
      <c r="GB314" s="8"/>
      <c r="GC314" s="8"/>
      <c r="GD314" s="7"/>
      <c r="GE314" s="7"/>
      <c r="GF314" s="7"/>
      <c r="GG314" s="7"/>
      <c r="GH314" s="7"/>
      <c r="GI314" s="7"/>
      <c r="GJ314" s="7"/>
      <c r="GK314" s="7"/>
      <c r="GL314" s="7"/>
      <c r="GM314" s="7"/>
      <c r="GN314" s="7"/>
      <c r="GO314" s="7"/>
      <c r="GP314" s="7"/>
      <c r="GQ314" s="7"/>
      <c r="GR314" s="7"/>
      <c r="GS314" s="7"/>
      <c r="GT314" s="7"/>
      <c r="GU314" s="7"/>
      <c r="GV314" s="7"/>
      <c r="GW314" s="7"/>
      <c r="GX314" s="7"/>
      <c r="GY314" s="7"/>
      <c r="GZ314" s="7"/>
      <c r="HA314" s="7"/>
      <c r="HB314" s="7"/>
      <c r="HC314" s="7"/>
      <c r="HD314" s="7"/>
      <c r="HE314" s="7"/>
      <c r="HF314" s="7"/>
      <c r="HG314" s="7"/>
      <c r="HH314" s="7"/>
      <c r="HI314" s="7"/>
      <c r="HJ314" s="8"/>
      <c r="HK314" s="8"/>
      <c r="HL314" s="70"/>
      <c r="HM314" s="72" t="str">
        <f>'[1]Plan Indicativo'!BL309</f>
        <v>Secretaría del Interior</v>
      </c>
    </row>
    <row r="315" spans="1:221" ht="60">
      <c r="A315" s="18">
        <f>'[1]Plan Indicativo'!A310</f>
        <v>302</v>
      </c>
      <c r="B315" s="4" t="str">
        <f>'[1]Plan Indicativo'!B310</f>
        <v>LE-5</v>
      </c>
      <c r="C315" s="5" t="str">
        <f>'[1]Plan Indicativo'!C310</f>
        <v>Territorio seguro que protege</v>
      </c>
      <c r="D315" s="5" t="str">
        <f>'[1]Plan Indicativo'!D310</f>
        <v>Justicia y del derecho.</v>
      </c>
      <c r="E315" s="4">
        <f>'[1]Plan Indicativo'!E310</f>
        <v>12</v>
      </c>
      <c r="F315" s="6" t="str">
        <f>'[1]Plan Indicativo'!F310</f>
        <v>Diminuir a 14,1 la tasa de homicidios</v>
      </c>
      <c r="G315" s="6" t="str">
        <f>'[1]Plan Indicativo'!G310</f>
        <v>Disminuir a 231,9 la tasa de lesiones interpersonales en el municipio de Bucaramanga</v>
      </c>
      <c r="H315" s="4" t="str">
        <f>'[1]Plan Indicativo'!H310</f>
        <v>00000051</v>
      </c>
      <c r="I315" s="6" t="str">
        <f>'[1]Plan Indicativo'!I310</f>
        <v>Tasa de lesiones interpersonales 
(por cada 100.000 habitantes)</v>
      </c>
      <c r="J315" s="4">
        <f>'[1]Plan Indicativo'!J310</f>
        <v>261.7</v>
      </c>
      <c r="K315" s="4">
        <f>'[1]Plan Indicativo'!K310</f>
        <v>231.9</v>
      </c>
      <c r="L315" s="4" t="str">
        <f>'[1]Plan Indicativo'!L310</f>
        <v>1206</v>
      </c>
      <c r="M315" s="5" t="str">
        <f>'[1]Plan Indicativo'!M310</f>
        <v>Sistema penitenciario y carcelario en el marco de los derechos humanos (1206)</v>
      </c>
      <c r="N315" s="4" t="str">
        <f>'[1]Plan Indicativo'!N310</f>
        <v>1206010</v>
      </c>
      <c r="O315" s="6" t="str">
        <f>'[1]Plan Indicativo'!O310</f>
        <v>Construir y dotar una (1) infraestructura centro de detención transitoria para la población sindicada del municipio de Bucaramanga</v>
      </c>
      <c r="P315" s="4">
        <f>'[1]Plan Indicativo'!P310</f>
        <v>120601000</v>
      </c>
      <c r="Q315" s="6" t="str">
        <f>'[1]Plan Indicativo'!Q310</f>
        <v>Cupos entregados (120601000)</v>
      </c>
      <c r="R315" s="4" t="str">
        <f>'[1]Plan Indicativo'!AC310</f>
        <v>No Acumulativa</v>
      </c>
      <c r="S315" s="4">
        <f>'[1]Plan Indicativo'!AD310</f>
        <v>10</v>
      </c>
      <c r="T315" s="7">
        <f>'[1]Plan Indicativo'!R310</f>
        <v>600</v>
      </c>
      <c r="U315" s="4" t="str">
        <f>'[1]Plan Indicativo'!S310</f>
        <v>Número</v>
      </c>
      <c r="V315" s="20">
        <f>'[1]Plan Indicativo'!T310</f>
        <v>600</v>
      </c>
      <c r="W315" s="116">
        <f>'[1]Plan Indicativo'!U310</f>
        <v>0</v>
      </c>
      <c r="X315" s="158">
        <f>'[1]Plan Indicativo'!V310</f>
        <v>0</v>
      </c>
      <c r="Y315" s="189">
        <f>'[1]Plan Indicativo'!W310</f>
        <v>0</v>
      </c>
      <c r="Z315" s="158">
        <f>'[1]Plan Indicativo'!X310</f>
        <v>0</v>
      </c>
      <c r="AA315" s="113">
        <f>'[1]Plan Indicativo'!Y310</f>
        <v>0</v>
      </c>
      <c r="AB315" s="158">
        <f>'[1]Plan Indicativo'!Z310</f>
        <v>0</v>
      </c>
      <c r="AC315" s="113">
        <f>'[1]Plan Indicativo'!AA310</f>
        <v>600</v>
      </c>
      <c r="AD315" s="24">
        <f>'[1]Plan Indicativo'!AB310</f>
        <v>1</v>
      </c>
      <c r="AE315" s="116">
        <v>0</v>
      </c>
      <c r="AF315" s="113">
        <f>'[3]Plan de Acción-metas'!O47</f>
        <v>0</v>
      </c>
      <c r="AG315" s="113"/>
      <c r="AH315" s="259"/>
      <c r="AI315" s="11" t="str">
        <f t="shared" si="140"/>
        <v xml:space="preserve"> -</v>
      </c>
      <c r="AJ315" s="99" t="str">
        <f t="shared" si="136"/>
        <v xml:space="preserve"> -</v>
      </c>
      <c r="AK315" s="11" t="str">
        <f t="shared" si="131"/>
        <v xml:space="preserve"> -</v>
      </c>
      <c r="AL315" s="75" t="str">
        <f t="shared" si="137"/>
        <v xml:space="preserve"> -</v>
      </c>
      <c r="AM315" s="11" t="str">
        <f t="shared" si="132"/>
        <v xml:space="preserve"> -</v>
      </c>
      <c r="AN315" s="75" t="str">
        <f t="shared" si="138"/>
        <v xml:space="preserve"> -</v>
      </c>
      <c r="AO315" s="11">
        <f t="shared" si="133"/>
        <v>0</v>
      </c>
      <c r="AP315" s="75">
        <f t="shared" si="139"/>
        <v>0</v>
      </c>
      <c r="AQ315" s="12">
        <f t="shared" si="119"/>
        <v>0</v>
      </c>
      <c r="AR315" s="11">
        <f>+AVERAGE(AL315,AN315,AP315)</f>
        <v>0</v>
      </c>
      <c r="AS315" s="100">
        <f t="shared" si="120"/>
        <v>0</v>
      </c>
      <c r="AT315" s="25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20"/>
      <c r="BH315" s="48">
        <f t="shared" si="121"/>
        <v>0</v>
      </c>
      <c r="BI315" s="23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20"/>
      <c r="BW315" s="53">
        <f t="shared" si="122"/>
        <v>0</v>
      </c>
      <c r="BX315" s="54">
        <v>0</v>
      </c>
      <c r="BY315" s="55">
        <v>0</v>
      </c>
      <c r="BZ315" s="62" t="str">
        <f t="shared" si="123"/>
        <v xml:space="preserve"> -</v>
      </c>
      <c r="CA315" s="63" t="str">
        <f t="shared" si="124"/>
        <v xml:space="preserve"> -</v>
      </c>
      <c r="CB315" s="64" t="str">
        <f t="shared" si="125"/>
        <v xml:space="preserve"> -</v>
      </c>
      <c r="CC315" s="23">
        <f>'[3]Plan de Acción-metas'!R47</f>
        <v>0</v>
      </c>
      <c r="CD315" s="7">
        <f>'[3]Plan de Acción-metas'!S47</f>
        <v>0</v>
      </c>
      <c r="CE315" s="7">
        <f>'[3]Plan de Acción-metas'!T47</f>
        <v>0</v>
      </c>
      <c r="CF315" s="7">
        <f>'[3]Plan de Acción-metas'!U47</f>
        <v>0</v>
      </c>
      <c r="CG315" s="7">
        <f>'[3]Plan de Acción-metas'!V47</f>
        <v>0</v>
      </c>
      <c r="CH315" s="7">
        <f>'[3]Plan de Acción-metas'!W47</f>
        <v>0</v>
      </c>
      <c r="CI315" s="7">
        <f>'[3]Plan de Acción-metas'!X47</f>
        <v>0</v>
      </c>
      <c r="CJ315" s="7">
        <f>'[3]Plan de Acción-metas'!Y47</f>
        <v>0</v>
      </c>
      <c r="CK315" s="7">
        <f>'[3]Plan de Acción-metas'!Z47</f>
        <v>0</v>
      </c>
      <c r="CL315" s="7">
        <f>'[3]Plan de Acción-metas'!AA47</f>
        <v>0</v>
      </c>
      <c r="CM315" s="7">
        <f>'[3]Plan de Acción-metas'!AB47</f>
        <v>0</v>
      </c>
      <c r="CN315" s="7">
        <f>'[3]Plan de Acción-metas'!AC47</f>
        <v>0</v>
      </c>
      <c r="CO315" s="7">
        <f>'[3]Plan de Acción-metas'!AD47</f>
        <v>0</v>
      </c>
      <c r="CP315" s="20">
        <f>'[3]Plan de Acción-metas'!AE47</f>
        <v>0</v>
      </c>
      <c r="CQ315" s="48">
        <f t="shared" si="126"/>
        <v>0</v>
      </c>
      <c r="CR315" s="23">
        <f>'[3]Plan de Acción-metas'!AG47</f>
        <v>0</v>
      </c>
      <c r="CS315" s="7">
        <f>'[3]Plan de Acción-metas'!AH47</f>
        <v>0</v>
      </c>
      <c r="CT315" s="7">
        <f>'[3]Plan de Acción-metas'!AI47</f>
        <v>0</v>
      </c>
      <c r="CU315" s="7">
        <f>'[3]Plan de Acción-metas'!AJ47</f>
        <v>0</v>
      </c>
      <c r="CV315" s="7">
        <f>'[3]Plan de Acción-metas'!AK47</f>
        <v>0</v>
      </c>
      <c r="CW315" s="7">
        <f>'[3]Plan de Acción-metas'!AL47</f>
        <v>0</v>
      </c>
      <c r="CX315" s="7">
        <f>'[3]Plan de Acción-metas'!AM47</f>
        <v>0</v>
      </c>
      <c r="CY315" s="7">
        <f>'[3]Plan de Acción-metas'!AN47</f>
        <v>0</v>
      </c>
      <c r="CZ315" s="7">
        <f>'[3]Plan de Acción-metas'!AO47</f>
        <v>0</v>
      </c>
      <c r="DA315" s="7">
        <f>'[3]Plan de Acción-metas'!AP47</f>
        <v>0</v>
      </c>
      <c r="DB315" s="7">
        <f>'[3]Plan de Acción-metas'!AQ47</f>
        <v>0</v>
      </c>
      <c r="DC315" s="7">
        <f>'[3]Plan de Acción-metas'!AR47</f>
        <v>0</v>
      </c>
      <c r="DD315" s="7">
        <f>'[3]Plan de Acción-metas'!AS47</f>
        <v>0</v>
      </c>
      <c r="DE315" s="20">
        <f>'[3]Plan de Acción-metas'!AT47</f>
        <v>0</v>
      </c>
      <c r="DF315" s="53">
        <f t="shared" si="127"/>
        <v>0</v>
      </c>
      <c r="DG315" s="54">
        <f>'[3]Plan de Acción-metas'!AV47</f>
        <v>0</v>
      </c>
      <c r="DH315" s="179">
        <f>'[3]Plan de Acción-metas'!AW47</f>
        <v>0</v>
      </c>
      <c r="DI315" s="69" t="str">
        <f t="shared" si="128"/>
        <v xml:space="preserve"> -</v>
      </c>
      <c r="DJ315" s="63" t="str">
        <f t="shared" si="129"/>
        <v xml:space="preserve"> -</v>
      </c>
      <c r="DK315" s="64" t="str">
        <f t="shared" si="130"/>
        <v xml:space="preserve"> -</v>
      </c>
      <c r="DL315" s="25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8"/>
      <c r="ES315" s="8"/>
      <c r="ET315" s="8"/>
      <c r="EU315" s="9"/>
      <c r="EV315" s="7"/>
      <c r="EW315" s="7"/>
      <c r="EX315" s="7"/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/>
      <c r="FZ315" s="7"/>
      <c r="GA315" s="8"/>
      <c r="GB315" s="8"/>
      <c r="GC315" s="8"/>
      <c r="GD315" s="7"/>
      <c r="GE315" s="7"/>
      <c r="GF315" s="7"/>
      <c r="GG315" s="7"/>
      <c r="GH315" s="7"/>
      <c r="GI315" s="7"/>
      <c r="GJ315" s="7"/>
      <c r="GK315" s="7"/>
      <c r="GL315" s="7"/>
      <c r="GM315" s="7"/>
      <c r="GN315" s="7"/>
      <c r="GO315" s="7"/>
      <c r="GP315" s="7"/>
      <c r="GQ315" s="7"/>
      <c r="GR315" s="7"/>
      <c r="GS315" s="7"/>
      <c r="GT315" s="7"/>
      <c r="GU315" s="7"/>
      <c r="GV315" s="7"/>
      <c r="GW315" s="7"/>
      <c r="GX315" s="7"/>
      <c r="GY315" s="7"/>
      <c r="GZ315" s="7"/>
      <c r="HA315" s="7"/>
      <c r="HB315" s="7"/>
      <c r="HC315" s="7"/>
      <c r="HD315" s="7"/>
      <c r="HE315" s="7"/>
      <c r="HF315" s="7"/>
      <c r="HG315" s="7"/>
      <c r="HH315" s="7"/>
      <c r="HI315" s="7"/>
      <c r="HJ315" s="8"/>
      <c r="HK315" s="8"/>
      <c r="HL315" s="70"/>
      <c r="HM315" s="72" t="str">
        <f>'[1]Plan Indicativo'!BL310</f>
        <v>Secretaría del Interior</v>
      </c>
    </row>
    <row r="316" spans="1:221" ht="60">
      <c r="A316" s="18">
        <f>'[1]Plan Indicativo'!A311</f>
        <v>303</v>
      </c>
      <c r="B316" s="4" t="str">
        <f>'[1]Plan Indicativo'!B311</f>
        <v>LE-5</v>
      </c>
      <c r="C316" s="5" t="str">
        <f>'[1]Plan Indicativo'!C311</f>
        <v>Territorio seguro que protege</v>
      </c>
      <c r="D316" s="5" t="str">
        <f>'[1]Plan Indicativo'!D311</f>
        <v>Minas y energía.</v>
      </c>
      <c r="E316" s="4">
        <f>'[1]Plan Indicativo'!E311</f>
        <v>21</v>
      </c>
      <c r="F316" s="6" t="str">
        <f>'[1]Plan Indicativo'!F311</f>
        <v>Diminuir a 14,1 la tasa de homicidios</v>
      </c>
      <c r="G316" s="6" t="str">
        <f>'[1]Plan Indicativo'!G311</f>
        <v>Disminuir a 989 la tasa de hurto común en el municipio de Bucaramanga</v>
      </c>
      <c r="H316" s="4" t="str">
        <f>'[1]Plan Indicativo'!H311</f>
        <v>060010002</v>
      </c>
      <c r="I316" s="6" t="str">
        <f>'[1]Plan Indicativo'!I311</f>
        <v>Tasa de hurto común por cada 100.000 habitantes</v>
      </c>
      <c r="J316" s="4">
        <f>'[1]Plan Indicativo'!J311</f>
        <v>1289</v>
      </c>
      <c r="K316" s="4">
        <f>'[1]Plan Indicativo'!K311</f>
        <v>989</v>
      </c>
      <c r="L316" s="4" t="str">
        <f>'[1]Plan Indicativo'!L311</f>
        <v>2102</v>
      </c>
      <c r="M316" s="5" t="str">
        <f>'[1]Plan Indicativo'!M311</f>
        <v>Consolidación productiva del sector de energía eléctrica (2102)</v>
      </c>
      <c r="N316" s="4" t="str">
        <f>'[1]Plan Indicativo'!N311</f>
        <v>2102010</v>
      </c>
      <c r="O316" s="6" t="str">
        <f>'[1]Plan Indicativo'!O311</f>
        <v xml:space="preserve">Implementar 4.100 metros de redes de alumbrado público (artístico y/o navideño) en el sector comercial, parques o lugares de desarrollo turístico.  </v>
      </c>
      <c r="P316" s="4">
        <f>'[1]Plan Indicativo'!P311</f>
        <v>210201000</v>
      </c>
      <c r="Q316" s="6" t="str">
        <f>'[1]Plan Indicativo'!Q311</f>
        <v>Redes de alumbrado público ampliadas (210201000)</v>
      </c>
      <c r="R316" s="4" t="str">
        <f>'[1]Plan Indicativo'!AC311</f>
        <v>Acumulativa</v>
      </c>
      <c r="S316" s="4">
        <f>'[1]Plan Indicativo'!AD311</f>
        <v>16</v>
      </c>
      <c r="T316" s="7">
        <f>'[1]Plan Indicativo'!R311</f>
        <v>4100</v>
      </c>
      <c r="U316" s="4" t="str">
        <f>'[1]Plan Indicativo'!S311</f>
        <v>Metros</v>
      </c>
      <c r="V316" s="20">
        <f>'[1]Plan Indicativo'!T311</f>
        <v>4100</v>
      </c>
      <c r="W316" s="116">
        <f>'[1]Plan Indicativo'!U311</f>
        <v>1000</v>
      </c>
      <c r="X316" s="158">
        <f>'[1]Plan Indicativo'!V311</f>
        <v>0.24390243902439024</v>
      </c>
      <c r="Y316" s="189">
        <f>'[1]Plan Indicativo'!W311</f>
        <v>1100</v>
      </c>
      <c r="Z316" s="158">
        <f>'[1]Plan Indicativo'!X311</f>
        <v>0.26829268292682928</v>
      </c>
      <c r="AA316" s="113">
        <f>'[1]Plan Indicativo'!Y311</f>
        <v>1000</v>
      </c>
      <c r="AB316" s="158">
        <f>'[1]Plan Indicativo'!Z311</f>
        <v>0.24390243902439024</v>
      </c>
      <c r="AC316" s="113">
        <f>'[1]Plan Indicativo'!AA311</f>
        <v>1000</v>
      </c>
      <c r="AD316" s="24">
        <f>'[1]Plan Indicativo'!AB311</f>
        <v>0.24390243902439024</v>
      </c>
      <c r="AE316" s="116">
        <v>1000</v>
      </c>
      <c r="AF316" s="113">
        <f>'[4]Plan de Acción-metas'!$O$51</f>
        <v>1100</v>
      </c>
      <c r="AG316" s="113"/>
      <c r="AH316" s="259"/>
      <c r="AI316" s="11">
        <f t="shared" si="140"/>
        <v>1</v>
      </c>
      <c r="AJ316" s="99">
        <f t="shared" si="136"/>
        <v>1</v>
      </c>
      <c r="AK316" s="11">
        <f t="shared" si="131"/>
        <v>1</v>
      </c>
      <c r="AL316" s="75">
        <f t="shared" si="137"/>
        <v>1</v>
      </c>
      <c r="AM316" s="11">
        <f t="shared" si="132"/>
        <v>0</v>
      </c>
      <c r="AN316" s="75">
        <f t="shared" si="138"/>
        <v>0</v>
      </c>
      <c r="AO316" s="11">
        <f t="shared" si="133"/>
        <v>0</v>
      </c>
      <c r="AP316" s="75">
        <f t="shared" si="139"/>
        <v>0</v>
      </c>
      <c r="AQ316" s="12">
        <f t="shared" si="119"/>
        <v>0.51219512195121952</v>
      </c>
      <c r="AR316" s="11">
        <f>+SUM(AE316:AH316)/V316</f>
        <v>0.51219512195121952</v>
      </c>
      <c r="AS316" s="100">
        <f t="shared" si="120"/>
        <v>0.51219512195121952</v>
      </c>
      <c r="AT316" s="25">
        <v>5450000000</v>
      </c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20"/>
      <c r="BH316" s="48">
        <f t="shared" si="121"/>
        <v>5450000000</v>
      </c>
      <c r="BI316" s="23">
        <v>5449988457.3699999</v>
      </c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20"/>
      <c r="BW316" s="53">
        <f t="shared" si="122"/>
        <v>5449988457.3699999</v>
      </c>
      <c r="BX316" s="54">
        <v>5449988457.3699999</v>
      </c>
      <c r="BY316" s="55">
        <v>5449988457.3699999</v>
      </c>
      <c r="BZ316" s="62">
        <f t="shared" si="123"/>
        <v>0.99999788208623852</v>
      </c>
      <c r="CA316" s="63">
        <f t="shared" si="124"/>
        <v>0.99999788208623852</v>
      </c>
      <c r="CB316" s="64">
        <f t="shared" si="125"/>
        <v>0.99999788208623852</v>
      </c>
      <c r="CC316" s="23">
        <f>'[4]Plan de Acción-metas'!R51</f>
        <v>7000000000</v>
      </c>
      <c r="CD316" s="7">
        <f>'[4]Plan de Acción-metas'!S51</f>
        <v>0</v>
      </c>
      <c r="CE316" s="7">
        <f>'[4]Plan de Acción-metas'!T51</f>
        <v>0</v>
      </c>
      <c r="CF316" s="7">
        <f>'[4]Plan de Acción-metas'!U51</f>
        <v>0</v>
      </c>
      <c r="CG316" s="7">
        <f>'[4]Plan de Acción-metas'!V51</f>
        <v>0</v>
      </c>
      <c r="CH316" s="7">
        <f>'[4]Plan de Acción-metas'!W51</f>
        <v>0</v>
      </c>
      <c r="CI316" s="7">
        <f>'[4]Plan de Acción-metas'!X51</f>
        <v>0</v>
      </c>
      <c r="CJ316" s="7">
        <f>'[4]Plan de Acción-metas'!Y51</f>
        <v>0</v>
      </c>
      <c r="CK316" s="7">
        <f>'[4]Plan de Acción-metas'!Z51</f>
        <v>0</v>
      </c>
      <c r="CL316" s="7">
        <f>'[4]Plan de Acción-metas'!AA51</f>
        <v>0</v>
      </c>
      <c r="CM316" s="7">
        <f>'[4]Plan de Acción-metas'!AB51</f>
        <v>0</v>
      </c>
      <c r="CN316" s="7">
        <f>'[4]Plan de Acción-metas'!AC51</f>
        <v>0</v>
      </c>
      <c r="CO316" s="7">
        <f>'[4]Plan de Acción-metas'!AD51</f>
        <v>0</v>
      </c>
      <c r="CP316" s="20">
        <f>'[4]Plan de Acción-metas'!AE51</f>
        <v>0</v>
      </c>
      <c r="CQ316" s="48">
        <f t="shared" si="126"/>
        <v>7000000000</v>
      </c>
      <c r="CR316" s="23">
        <f>'[4]Plan de Acción-metas'!AG51</f>
        <v>7000000000</v>
      </c>
      <c r="CS316" s="7">
        <f>'[4]Plan de Acción-metas'!AH51</f>
        <v>0</v>
      </c>
      <c r="CT316" s="7">
        <f>'[4]Plan de Acción-metas'!AI51</f>
        <v>0</v>
      </c>
      <c r="CU316" s="7">
        <f>'[4]Plan de Acción-metas'!AJ51</f>
        <v>0</v>
      </c>
      <c r="CV316" s="7">
        <f>'[4]Plan de Acción-metas'!AK51</f>
        <v>0</v>
      </c>
      <c r="CW316" s="7">
        <f>'[4]Plan de Acción-metas'!AL51</f>
        <v>0</v>
      </c>
      <c r="CX316" s="7">
        <f>'[4]Plan de Acción-metas'!AM51</f>
        <v>0</v>
      </c>
      <c r="CY316" s="7">
        <f>'[4]Plan de Acción-metas'!AN51</f>
        <v>0</v>
      </c>
      <c r="CZ316" s="7">
        <f>'[4]Plan de Acción-metas'!AO51</f>
        <v>0</v>
      </c>
      <c r="DA316" s="7">
        <f>'[4]Plan de Acción-metas'!AP51</f>
        <v>0</v>
      </c>
      <c r="DB316" s="7">
        <f>'[4]Plan de Acción-metas'!AQ51</f>
        <v>0</v>
      </c>
      <c r="DC316" s="7">
        <f>'[4]Plan de Acción-metas'!AR51</f>
        <v>0</v>
      </c>
      <c r="DD316" s="7">
        <f>'[4]Plan de Acción-metas'!AS51</f>
        <v>0</v>
      </c>
      <c r="DE316" s="20">
        <f>'[4]Plan de Acción-metas'!AT51</f>
        <v>0</v>
      </c>
      <c r="DF316" s="53">
        <f t="shared" si="127"/>
        <v>7000000000</v>
      </c>
      <c r="DG316" s="54">
        <f>'[4]Plan de Acción-metas'!AV51</f>
        <v>3500000000</v>
      </c>
      <c r="DH316" s="68">
        <f>'[4]Plan de Acción-metas'!AW51</f>
        <v>3500000000</v>
      </c>
      <c r="DI316" s="69">
        <f t="shared" si="128"/>
        <v>1</v>
      </c>
      <c r="DJ316" s="63">
        <f t="shared" si="129"/>
        <v>0.5</v>
      </c>
      <c r="DK316" s="64">
        <f t="shared" si="130"/>
        <v>0.5</v>
      </c>
      <c r="DL316" s="25"/>
      <c r="DM316" s="7"/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/>
      <c r="EA316" s="7"/>
      <c r="EB316" s="7"/>
      <c r="EC316" s="7"/>
      <c r="ED316" s="7"/>
      <c r="EE316" s="7"/>
      <c r="EF316" s="7"/>
      <c r="EG316" s="7"/>
      <c r="EH316" s="7"/>
      <c r="EI316" s="7"/>
      <c r="EJ316" s="7"/>
      <c r="EK316" s="7"/>
      <c r="EL316" s="7"/>
      <c r="EM316" s="7"/>
      <c r="EN316" s="7"/>
      <c r="EO316" s="7"/>
      <c r="EP316" s="7"/>
      <c r="EQ316" s="7"/>
      <c r="ER316" s="8"/>
      <c r="ES316" s="8"/>
      <c r="ET316" s="8"/>
      <c r="EU316" s="9"/>
      <c r="EV316" s="7"/>
      <c r="EW316" s="7"/>
      <c r="EX316" s="7"/>
      <c r="EY316" s="7"/>
      <c r="EZ316" s="7"/>
      <c r="FA316" s="7"/>
      <c r="FB316" s="7"/>
      <c r="FC316" s="7"/>
      <c r="FD316" s="7"/>
      <c r="FE316" s="7"/>
      <c r="FF316" s="7"/>
      <c r="FG316" s="7"/>
      <c r="FH316" s="7"/>
      <c r="FI316" s="7"/>
      <c r="FJ316" s="7"/>
      <c r="FK316" s="7"/>
      <c r="FL316" s="7"/>
      <c r="FM316" s="7"/>
      <c r="FN316" s="7"/>
      <c r="FO316" s="7"/>
      <c r="FP316" s="7"/>
      <c r="FQ316" s="7"/>
      <c r="FR316" s="7"/>
      <c r="FS316" s="7"/>
      <c r="FT316" s="7"/>
      <c r="FU316" s="7"/>
      <c r="FV316" s="7"/>
      <c r="FW316" s="7"/>
      <c r="FX316" s="7"/>
      <c r="FY316" s="7"/>
      <c r="FZ316" s="7"/>
      <c r="GA316" s="8"/>
      <c r="GB316" s="8"/>
      <c r="GC316" s="8"/>
      <c r="GD316" s="7"/>
      <c r="GE316" s="7"/>
      <c r="GF316" s="7"/>
      <c r="GG316" s="7"/>
      <c r="GH316" s="7"/>
      <c r="GI316" s="7"/>
      <c r="GJ316" s="7"/>
      <c r="GK316" s="7"/>
      <c r="GL316" s="7"/>
      <c r="GM316" s="7"/>
      <c r="GN316" s="7"/>
      <c r="GO316" s="7"/>
      <c r="GP316" s="7"/>
      <c r="GQ316" s="7"/>
      <c r="GR316" s="7"/>
      <c r="GS316" s="7"/>
      <c r="GT316" s="7"/>
      <c r="GU316" s="7"/>
      <c r="GV316" s="7"/>
      <c r="GW316" s="7"/>
      <c r="GX316" s="7"/>
      <c r="GY316" s="7"/>
      <c r="GZ316" s="7"/>
      <c r="HA316" s="7"/>
      <c r="HB316" s="7"/>
      <c r="HC316" s="7"/>
      <c r="HD316" s="7"/>
      <c r="HE316" s="7"/>
      <c r="HF316" s="7"/>
      <c r="HG316" s="7"/>
      <c r="HH316" s="7"/>
      <c r="HI316" s="7"/>
      <c r="HJ316" s="8"/>
      <c r="HK316" s="8"/>
      <c r="HL316" s="70"/>
      <c r="HM316" s="72" t="str">
        <f>'[1]Plan Indicativo'!BL311</f>
        <v>Secretaría de Infraestructura-Alumbrado Público</v>
      </c>
    </row>
    <row r="317" spans="1:221" ht="60">
      <c r="A317" s="77">
        <f>'[1]Plan Indicativo'!A312</f>
        <v>304</v>
      </c>
      <c r="B317" s="78" t="str">
        <f>'[1]Plan Indicativo'!B312</f>
        <v>LE-2</v>
      </c>
      <c r="C317" s="79" t="str">
        <f>'[1]Plan Indicativo'!C312</f>
        <v>Territorio seguro que progresa</v>
      </c>
      <c r="D317" s="79" t="str">
        <f>'[1]Plan Indicativo'!D312</f>
        <v>Vivienda Ciudad y Territorio</v>
      </c>
      <c r="E317" s="78">
        <f>'[1]Plan Indicativo'!E312</f>
        <v>40</v>
      </c>
      <c r="F317" s="80" t="str">
        <f>'[1]Plan Indicativo'!F312</f>
        <v>Mejorar el Índice de competitividad de Bucaramanga 6,47 puntos</v>
      </c>
      <c r="G317" s="80" t="str">
        <f>'[1]Plan Indicativo'!G312</f>
        <v>Reducir a 34 puntos el índice municipal de riesgo ajustado por capacidades</v>
      </c>
      <c r="H317" s="78" t="str">
        <f>'[1]Plan Indicativo'!H312</f>
        <v>110150007</v>
      </c>
      <c r="I317" s="80" t="str">
        <f>'[1]Plan Indicativo'!I312</f>
        <v>índice municipal de riesgo ajustado por capacidades</v>
      </c>
      <c r="J317" s="78">
        <f>'[1]Plan Indicativo'!J312</f>
        <v>35.299999999999997</v>
      </c>
      <c r="K317" s="78">
        <f>'[1]Plan Indicativo'!K312</f>
        <v>34</v>
      </c>
      <c r="L317" s="78" t="str">
        <f>'[1]Plan Indicativo'!L312</f>
        <v>4003</v>
      </c>
      <c r="M317" s="79" t="str">
        <f>'[1]Plan Indicativo'!M312</f>
        <v>Acceso de la población a los servicios de agua potable y saneamiento básico.
(4003)</v>
      </c>
      <c r="N317" s="78" t="str">
        <f>'[1]Plan Indicativo'!N312</f>
        <v>4003008</v>
      </c>
      <c r="O317" s="80" t="str">
        <f>'[1]Plan Indicativo'!O312</f>
        <v>Apoyar financieramente un programa de mínimo vital de agua potable en la ciudad de Bucaramanga.</v>
      </c>
      <c r="P317" s="78">
        <f>'[1]Plan Indicativo'!P312</f>
        <v>400300800</v>
      </c>
      <c r="Q317" s="80" t="str">
        <f>'[1]Plan Indicativo'!Q312</f>
        <v>Programa de mínimo vital de agua potable apoyado financieramente (400300800)</v>
      </c>
      <c r="R317" s="159" t="str">
        <f>'[1]Plan Indicativo'!AC312</f>
        <v>No Acumulativa</v>
      </c>
      <c r="S317" s="78">
        <f>'[1]Plan Indicativo'!AD312</f>
        <v>16</v>
      </c>
      <c r="T317" s="43">
        <f>'[1]Plan Indicativo'!R312</f>
        <v>0</v>
      </c>
      <c r="U317" s="78" t="str">
        <f>'[1]Plan Indicativo'!S312</f>
        <v>Número</v>
      </c>
      <c r="V317" s="44">
        <f>'[1]Plan Indicativo'!T312</f>
        <v>1</v>
      </c>
      <c r="W317" s="267">
        <f>'[1]Plan Indicativo'!U312</f>
        <v>0</v>
      </c>
      <c r="X317" s="272">
        <f>'[1]Plan Indicativo'!V312</f>
        <v>0</v>
      </c>
      <c r="Y317" s="273">
        <f>'[1]Plan Indicativo'!W312</f>
        <v>0</v>
      </c>
      <c r="Z317" s="272">
        <f>'[1]Plan Indicativo'!X312</f>
        <v>0</v>
      </c>
      <c r="AA317" s="268">
        <f>'[1]Plan Indicativo'!Y312</f>
        <v>0</v>
      </c>
      <c r="AB317" s="272">
        <f>'[1]Plan Indicativo'!Z312</f>
        <v>0</v>
      </c>
      <c r="AC317" s="268">
        <f>'[1]Plan Indicativo'!AA312</f>
        <v>1</v>
      </c>
      <c r="AD317" s="81">
        <f>'[1]Plan Indicativo'!AB312</f>
        <v>1</v>
      </c>
      <c r="AE317" s="267">
        <v>0</v>
      </c>
      <c r="AF317" s="268">
        <f>'[11]Plan de acción-metas'!$O$22</f>
        <v>0</v>
      </c>
      <c r="AG317" s="268"/>
      <c r="AH317" s="269"/>
      <c r="AI317" s="82" t="str">
        <f t="shared" si="140"/>
        <v xml:space="preserve"> -</v>
      </c>
      <c r="AJ317" s="101" t="str">
        <f t="shared" si="136"/>
        <v xml:space="preserve"> -</v>
      </c>
      <c r="AK317" s="82" t="str">
        <f t="shared" si="131"/>
        <v xml:space="preserve"> -</v>
      </c>
      <c r="AL317" s="83" t="str">
        <f t="shared" si="137"/>
        <v xml:space="preserve"> -</v>
      </c>
      <c r="AM317" s="82" t="str">
        <f t="shared" si="132"/>
        <v xml:space="preserve"> -</v>
      </c>
      <c r="AN317" s="83" t="str">
        <f t="shared" si="138"/>
        <v xml:space="preserve"> -</v>
      </c>
      <c r="AO317" s="82">
        <f t="shared" si="133"/>
        <v>0</v>
      </c>
      <c r="AP317" s="83">
        <f t="shared" si="139"/>
        <v>0</v>
      </c>
      <c r="AQ317" s="84">
        <f t="shared" si="119"/>
        <v>0</v>
      </c>
      <c r="AR317" s="82">
        <f>+SUM(AE317:AH317)/V317</f>
        <v>0</v>
      </c>
      <c r="AS317" s="102">
        <f t="shared" si="120"/>
        <v>0</v>
      </c>
      <c r="AT317" s="89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4"/>
      <c r="BH317" s="49">
        <f t="shared" si="121"/>
        <v>0</v>
      </c>
      <c r="BI317" s="42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4"/>
      <c r="BW317" s="56">
        <f t="shared" si="122"/>
        <v>0</v>
      </c>
      <c r="BX317" s="57">
        <v>0</v>
      </c>
      <c r="BY317" s="58">
        <v>0</v>
      </c>
      <c r="BZ317" s="65" t="str">
        <f t="shared" si="123"/>
        <v xml:space="preserve"> -</v>
      </c>
      <c r="CA317" s="85" t="str">
        <f t="shared" si="124"/>
        <v xml:space="preserve"> -</v>
      </c>
      <c r="CB317" s="86" t="str">
        <f t="shared" si="125"/>
        <v xml:space="preserve"> -</v>
      </c>
      <c r="CC317" s="42">
        <f>'[11]Plan de acción-metas'!R22</f>
        <v>0</v>
      </c>
      <c r="CD317" s="43">
        <f>'[11]Plan de acción-metas'!S22</f>
        <v>0</v>
      </c>
      <c r="CE317" s="43">
        <f>'[11]Plan de acción-metas'!T22</f>
        <v>0</v>
      </c>
      <c r="CF317" s="43">
        <f>'[11]Plan de acción-metas'!U22</f>
        <v>0</v>
      </c>
      <c r="CG317" s="43">
        <f>'[11]Plan de acción-metas'!V22</f>
        <v>0</v>
      </c>
      <c r="CH317" s="43">
        <f>'[11]Plan de acción-metas'!W22</f>
        <v>0</v>
      </c>
      <c r="CI317" s="43">
        <f>'[11]Plan de acción-metas'!X22</f>
        <v>0</v>
      </c>
      <c r="CJ317" s="43">
        <f>'[11]Plan de acción-metas'!Y22</f>
        <v>0</v>
      </c>
      <c r="CK317" s="43">
        <f>'[11]Plan de acción-metas'!Z22</f>
        <v>0</v>
      </c>
      <c r="CL317" s="43">
        <f>'[11]Plan de acción-metas'!AA22</f>
        <v>0</v>
      </c>
      <c r="CM317" s="43">
        <f>'[11]Plan de acción-metas'!AB22</f>
        <v>0</v>
      </c>
      <c r="CN317" s="43">
        <f>'[11]Plan de acción-metas'!AC22</f>
        <v>0</v>
      </c>
      <c r="CO317" s="43">
        <f>'[11]Plan de acción-metas'!AD22</f>
        <v>0</v>
      </c>
      <c r="CP317" s="44">
        <f>'[11]Plan de acción-metas'!AE22</f>
        <v>0</v>
      </c>
      <c r="CQ317" s="49">
        <f t="shared" si="126"/>
        <v>0</v>
      </c>
      <c r="CR317" s="42">
        <f>'[11]Plan de acción-metas'!AG22</f>
        <v>0</v>
      </c>
      <c r="CS317" s="43">
        <f>'[11]Plan de acción-metas'!AH22</f>
        <v>0</v>
      </c>
      <c r="CT317" s="43">
        <f>'[11]Plan de acción-metas'!AI22</f>
        <v>0</v>
      </c>
      <c r="CU317" s="43">
        <f>'[11]Plan de acción-metas'!AJ22</f>
        <v>0</v>
      </c>
      <c r="CV317" s="43">
        <f>'[11]Plan de acción-metas'!AK22</f>
        <v>0</v>
      </c>
      <c r="CW317" s="43">
        <f>'[11]Plan de acción-metas'!AL22</f>
        <v>0</v>
      </c>
      <c r="CX317" s="43">
        <f>'[11]Plan de acción-metas'!AM22</f>
        <v>0</v>
      </c>
      <c r="CY317" s="43">
        <f>'[11]Plan de acción-metas'!AN22</f>
        <v>0</v>
      </c>
      <c r="CZ317" s="43">
        <f>'[11]Plan de acción-metas'!AO22</f>
        <v>0</v>
      </c>
      <c r="DA317" s="43">
        <f>'[11]Plan de acción-metas'!AP22</f>
        <v>0</v>
      </c>
      <c r="DB317" s="43">
        <f>'[11]Plan de acción-metas'!AQ22</f>
        <v>0</v>
      </c>
      <c r="DC317" s="43">
        <f>'[11]Plan de acción-metas'!AR22</f>
        <v>0</v>
      </c>
      <c r="DD317" s="43">
        <f>'[11]Plan de acción-metas'!AS22</f>
        <v>0</v>
      </c>
      <c r="DE317" s="44">
        <f>'[11]Plan de acción-metas'!AT22</f>
        <v>0</v>
      </c>
      <c r="DF317" s="56">
        <f t="shared" si="127"/>
        <v>0</v>
      </c>
      <c r="DG317" s="57">
        <f>'[11]Plan de acción-metas'!AV22</f>
        <v>0</v>
      </c>
      <c r="DH317" s="87">
        <f>'[11]Plan de acción-metas'!AW22</f>
        <v>0</v>
      </c>
      <c r="DI317" s="88" t="str">
        <f t="shared" si="128"/>
        <v xml:space="preserve"> -</v>
      </c>
      <c r="DJ317" s="85" t="str">
        <f t="shared" si="129"/>
        <v xml:space="preserve"> -</v>
      </c>
      <c r="DK317" s="86" t="str">
        <f t="shared" si="130"/>
        <v xml:space="preserve"> -</v>
      </c>
      <c r="DL317" s="89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90"/>
      <c r="ES317" s="90"/>
      <c r="ET317" s="90"/>
      <c r="EU317" s="91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90"/>
      <c r="GB317" s="90"/>
      <c r="GC317" s="90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  <c r="HG317" s="43"/>
      <c r="HH317" s="43"/>
      <c r="HI317" s="43"/>
      <c r="HJ317" s="90"/>
      <c r="HK317" s="90"/>
      <c r="HL317" s="92"/>
      <c r="HM317" s="93" t="str">
        <f>'[1]Plan Indicativo'!BL312</f>
        <v>Secretaría de Planeación</v>
      </c>
    </row>
    <row r="318" spans="1:221" s="153" customFormat="1" ht="45">
      <c r="A318" s="130">
        <v>134</v>
      </c>
      <c r="B318" s="130" t="s">
        <v>89</v>
      </c>
      <c r="C318" s="131" t="s">
        <v>90</v>
      </c>
      <c r="D318" s="131" t="s">
        <v>91</v>
      </c>
      <c r="E318" s="130">
        <v>43</v>
      </c>
      <c r="F318" s="132" t="s">
        <v>92</v>
      </c>
      <c r="G318" s="132" t="s">
        <v>93</v>
      </c>
      <c r="H318" s="130" t="s">
        <v>94</v>
      </c>
      <c r="I318" s="132" t="s">
        <v>95</v>
      </c>
      <c r="J318" s="130">
        <v>98</v>
      </c>
      <c r="K318" s="130">
        <v>103</v>
      </c>
      <c r="L318" s="130" t="s">
        <v>96</v>
      </c>
      <c r="M318" s="131" t="s">
        <v>97</v>
      </c>
      <c r="N318" s="130" t="s">
        <v>98</v>
      </c>
      <c r="O318" s="132" t="s">
        <v>99</v>
      </c>
      <c r="P318" s="130">
        <v>430100400</v>
      </c>
      <c r="Q318" s="132" t="s">
        <v>100</v>
      </c>
      <c r="R318" s="130" t="s">
        <v>101</v>
      </c>
      <c r="S318" s="130">
        <v>3</v>
      </c>
      <c r="T318" s="133">
        <v>80</v>
      </c>
      <c r="U318" s="130" t="s">
        <v>102</v>
      </c>
      <c r="V318" s="134">
        <v>80</v>
      </c>
      <c r="W318" s="135">
        <v>0</v>
      </c>
      <c r="X318" s="136">
        <v>0</v>
      </c>
      <c r="Y318" s="190">
        <v>0</v>
      </c>
      <c r="Z318" s="136">
        <v>0</v>
      </c>
      <c r="AA318" s="133">
        <v>0</v>
      </c>
      <c r="AB318" s="136">
        <v>0</v>
      </c>
      <c r="AC318" s="134">
        <v>0</v>
      </c>
      <c r="AD318" s="137">
        <v>0.25</v>
      </c>
      <c r="AE318" s="133">
        <v>0</v>
      </c>
      <c r="AF318" s="133">
        <v>0</v>
      </c>
      <c r="AG318" s="133"/>
      <c r="AH318" s="133"/>
      <c r="AI318" s="138">
        <v>1</v>
      </c>
      <c r="AJ318" s="139" t="str">
        <f t="shared" si="136"/>
        <v xml:space="preserve"> -</v>
      </c>
      <c r="AK318" s="140">
        <v>0.2</v>
      </c>
      <c r="AL318" s="141" t="str">
        <f t="shared" si="137"/>
        <v xml:space="preserve"> -</v>
      </c>
      <c r="AM318" s="140">
        <v>0</v>
      </c>
      <c r="AN318" s="141" t="str">
        <f t="shared" si="137"/>
        <v xml:space="preserve"> -</v>
      </c>
      <c r="AO318" s="140">
        <v>0</v>
      </c>
      <c r="AP318" s="141" t="str">
        <f t="shared" si="137"/>
        <v xml:space="preserve"> -</v>
      </c>
      <c r="AQ318" s="160" t="s">
        <v>117</v>
      </c>
      <c r="AR318" s="154" t="s">
        <v>117</v>
      </c>
      <c r="AS318" s="142" t="str">
        <f t="shared" si="120"/>
        <v xml:space="preserve"> -</v>
      </c>
      <c r="AT318" s="135"/>
      <c r="AU318" s="133"/>
      <c r="AV318" s="133"/>
      <c r="AW318" s="133"/>
      <c r="AX318" s="133"/>
      <c r="AY318" s="133"/>
      <c r="AZ318" s="133"/>
      <c r="BA318" s="133"/>
      <c r="BB318" s="133"/>
      <c r="BC318" s="133"/>
      <c r="BD318" s="133"/>
      <c r="BE318" s="133"/>
      <c r="BF318" s="133"/>
      <c r="BG318" s="133"/>
      <c r="BH318" s="143">
        <f t="shared" si="121"/>
        <v>0</v>
      </c>
      <c r="BI318" s="144"/>
      <c r="BJ318" s="133"/>
      <c r="BK318" s="133"/>
      <c r="BL318" s="133"/>
      <c r="BM318" s="133"/>
      <c r="BN318" s="133"/>
      <c r="BO318" s="133"/>
      <c r="BP318" s="133"/>
      <c r="BQ318" s="133"/>
      <c r="BR318" s="133"/>
      <c r="BS318" s="133"/>
      <c r="BT318" s="133"/>
      <c r="BU318" s="133"/>
      <c r="BV318" s="133"/>
      <c r="BW318" s="145">
        <f t="shared" si="122"/>
        <v>0</v>
      </c>
      <c r="BX318" s="146">
        <v>0</v>
      </c>
      <c r="BY318" s="146">
        <v>0</v>
      </c>
      <c r="BZ318" s="147" t="str">
        <f t="shared" ref="BZ318" si="141">IF(BH318=0," -",BW318/BH318)</f>
        <v xml:space="preserve"> -</v>
      </c>
      <c r="CA318" s="148" t="str">
        <f t="shared" ref="CA318" si="142">+IF(BH318=0," -",IF(BZ318=0,"0,0%",BX318/BH318))</f>
        <v xml:space="preserve"> -</v>
      </c>
      <c r="CB318" s="149" t="str">
        <f t="shared" ref="CB318" si="143">+IF(BH318=0," -",IF(BX318=0,"0,0%",BY318/BH318))</f>
        <v xml:space="preserve"> -</v>
      </c>
      <c r="CC318" s="155">
        <v>1684796494.4300001</v>
      </c>
      <c r="CD318" s="133">
        <v>0</v>
      </c>
      <c r="CE318" s="133">
        <v>0</v>
      </c>
      <c r="CF318" s="133">
        <v>0</v>
      </c>
      <c r="CG318" s="133">
        <v>0</v>
      </c>
      <c r="CH318" s="133">
        <v>0</v>
      </c>
      <c r="CI318" s="133">
        <v>0</v>
      </c>
      <c r="CJ318" s="133">
        <v>0</v>
      </c>
      <c r="CK318" s="133">
        <v>0</v>
      </c>
      <c r="CL318" s="133">
        <v>0</v>
      </c>
      <c r="CM318" s="133">
        <v>0</v>
      </c>
      <c r="CN318" s="133">
        <v>0</v>
      </c>
      <c r="CO318" s="155">
        <v>212852387</v>
      </c>
      <c r="CP318" s="133">
        <v>0</v>
      </c>
      <c r="CQ318" s="143">
        <f t="shared" si="126"/>
        <v>1897648881.4300001</v>
      </c>
      <c r="CR318" s="155">
        <v>1352557081.55</v>
      </c>
      <c r="CS318" s="133">
        <v>0</v>
      </c>
      <c r="CT318" s="133">
        <v>0</v>
      </c>
      <c r="CU318" s="133">
        <v>0</v>
      </c>
      <c r="CV318" s="133">
        <v>0</v>
      </c>
      <c r="CW318" s="133">
        <v>0</v>
      </c>
      <c r="CX318" s="133">
        <v>0</v>
      </c>
      <c r="CY318" s="133">
        <v>0</v>
      </c>
      <c r="CZ318" s="133">
        <v>0</v>
      </c>
      <c r="DA318" s="133">
        <v>0</v>
      </c>
      <c r="DB318" s="133">
        <v>0</v>
      </c>
      <c r="DC318" s="133">
        <v>0</v>
      </c>
      <c r="DD318" s="178">
        <v>0</v>
      </c>
      <c r="DE318" s="133">
        <v>0</v>
      </c>
      <c r="DF318" s="145">
        <f t="shared" si="127"/>
        <v>1352557081.55</v>
      </c>
      <c r="DG318" s="227">
        <v>552115024</v>
      </c>
      <c r="DH318" s="227">
        <v>552115024</v>
      </c>
      <c r="DI318" s="150">
        <f t="shared" ref="DI318" si="144">IF(CQ318=0," -",DF318/CQ318)</f>
        <v>0.71275413211887828</v>
      </c>
      <c r="DJ318" s="148">
        <f t="shared" ref="DJ318" si="145">+IF(CQ318=0," -",IF(DI318=0,"0,0%",DG318/CQ318))</f>
        <v>0.29094688137667801</v>
      </c>
      <c r="DK318" s="149">
        <f t="shared" ref="DK318" si="146">+IF(CQ318=0," -",IF(DG318=0,"0,0%",DH318/CQ318))</f>
        <v>0.29094688137667801</v>
      </c>
      <c r="DL318" s="133"/>
      <c r="DM318" s="133"/>
      <c r="DN318" s="133"/>
      <c r="DO318" s="133"/>
      <c r="DP318" s="133"/>
      <c r="DQ318" s="133"/>
      <c r="DR318" s="133"/>
      <c r="DS318" s="133"/>
      <c r="DT318" s="133"/>
      <c r="DU318" s="133"/>
      <c r="DV318" s="133"/>
      <c r="DW318" s="133"/>
      <c r="DX318" s="133"/>
      <c r="DY318" s="133"/>
      <c r="DZ318" s="133"/>
      <c r="EA318" s="133"/>
      <c r="EB318" s="133"/>
      <c r="EC318" s="133"/>
      <c r="ED318" s="133"/>
      <c r="EE318" s="133"/>
      <c r="EF318" s="133"/>
      <c r="EG318" s="133"/>
      <c r="EH318" s="133"/>
      <c r="EI318" s="133"/>
      <c r="EJ318" s="133"/>
      <c r="EK318" s="133"/>
      <c r="EL318" s="133"/>
      <c r="EM318" s="133"/>
      <c r="EN318" s="133"/>
      <c r="EO318" s="133"/>
      <c r="EP318" s="133"/>
      <c r="EQ318" s="133"/>
      <c r="ER318" s="151"/>
      <c r="ES318" s="151"/>
      <c r="ET318" s="151"/>
      <c r="EU318" s="152"/>
      <c r="EV318" s="133"/>
      <c r="EW318" s="133"/>
      <c r="EX318" s="133"/>
      <c r="EY318" s="133"/>
      <c r="EZ318" s="133"/>
      <c r="FA318" s="133"/>
      <c r="FB318" s="133"/>
      <c r="FC318" s="133"/>
      <c r="FD318" s="133"/>
      <c r="FE318" s="133"/>
      <c r="FF318" s="133"/>
      <c r="FG318" s="133"/>
      <c r="FH318" s="133"/>
      <c r="FI318" s="133"/>
      <c r="FJ318" s="133"/>
      <c r="FK318" s="133"/>
      <c r="FL318" s="133"/>
      <c r="FM318" s="133"/>
      <c r="FN318" s="133"/>
      <c r="FO318" s="133"/>
      <c r="FP318" s="133"/>
      <c r="FQ318" s="133"/>
      <c r="FR318" s="133"/>
      <c r="FS318" s="133"/>
      <c r="FT318" s="133"/>
      <c r="FU318" s="133"/>
      <c r="FV318" s="133"/>
      <c r="FW318" s="133"/>
      <c r="FX318" s="133"/>
      <c r="FY318" s="133"/>
      <c r="FZ318" s="133"/>
      <c r="GA318" s="151"/>
      <c r="GB318" s="151"/>
      <c r="GC318" s="151"/>
      <c r="GD318" s="133"/>
      <c r="GE318" s="133"/>
      <c r="GF318" s="133"/>
      <c r="GG318" s="133"/>
      <c r="GH318" s="133"/>
      <c r="GI318" s="133"/>
      <c r="GJ318" s="133"/>
      <c r="GK318" s="133"/>
      <c r="GL318" s="133"/>
      <c r="GM318" s="133"/>
      <c r="GN318" s="133"/>
      <c r="GO318" s="133"/>
      <c r="GP318" s="133"/>
      <c r="GQ318" s="133"/>
      <c r="GR318" s="133"/>
      <c r="GS318" s="133"/>
      <c r="GT318" s="133"/>
      <c r="GU318" s="133"/>
      <c r="GV318" s="133"/>
      <c r="GW318" s="133"/>
      <c r="GX318" s="133"/>
      <c r="GY318" s="133"/>
      <c r="GZ318" s="133"/>
      <c r="HA318" s="133"/>
      <c r="HB318" s="133"/>
      <c r="HC318" s="133"/>
      <c r="HD318" s="133"/>
      <c r="HE318" s="133"/>
      <c r="HF318" s="133"/>
      <c r="HG318" s="133"/>
      <c r="HH318" s="133"/>
      <c r="HI318" s="133"/>
      <c r="HJ318" s="151"/>
      <c r="HK318" s="151"/>
      <c r="HL318" s="151"/>
      <c r="HM318" s="156" t="s">
        <v>87</v>
      </c>
    </row>
    <row r="319" spans="1:221" s="153" customFormat="1" ht="60">
      <c r="A319" s="130">
        <v>245</v>
      </c>
      <c r="B319" s="130" t="s">
        <v>103</v>
      </c>
      <c r="C319" s="131" t="s">
        <v>104</v>
      </c>
      <c r="D319" s="131" t="s">
        <v>105</v>
      </c>
      <c r="E319" s="130">
        <v>45</v>
      </c>
      <c r="F319" s="132" t="s">
        <v>106</v>
      </c>
      <c r="G319" s="132" t="s">
        <v>107</v>
      </c>
      <c r="H319" s="130" t="s">
        <v>108</v>
      </c>
      <c r="I319" s="132" t="s">
        <v>109</v>
      </c>
      <c r="J319" s="130" t="s">
        <v>110</v>
      </c>
      <c r="K319" s="130">
        <v>73.5</v>
      </c>
      <c r="L319" s="130" t="s">
        <v>111</v>
      </c>
      <c r="M319" s="131" t="s">
        <v>112</v>
      </c>
      <c r="N319" s="130" t="s">
        <v>113</v>
      </c>
      <c r="O319" s="132" t="s">
        <v>114</v>
      </c>
      <c r="P319" s="130">
        <v>459900200</v>
      </c>
      <c r="Q319" s="132" t="s">
        <v>115</v>
      </c>
      <c r="R319" s="130" t="s">
        <v>101</v>
      </c>
      <c r="S319" s="130">
        <v>16</v>
      </c>
      <c r="T319" s="164">
        <v>1</v>
      </c>
      <c r="U319" s="130" t="s">
        <v>116</v>
      </c>
      <c r="V319" s="165">
        <v>1</v>
      </c>
      <c r="W319" s="166">
        <v>0</v>
      </c>
      <c r="X319" s="136">
        <v>0</v>
      </c>
      <c r="Y319" s="190">
        <v>0</v>
      </c>
      <c r="Z319" s="136">
        <v>0</v>
      </c>
      <c r="AA319" s="164">
        <v>0</v>
      </c>
      <c r="AB319" s="136">
        <v>0</v>
      </c>
      <c r="AC319" s="165">
        <v>0</v>
      </c>
      <c r="AD319" s="137"/>
      <c r="AE319" s="164">
        <v>0</v>
      </c>
      <c r="AF319" s="164">
        <v>0</v>
      </c>
      <c r="AG319" s="164"/>
      <c r="AH319" s="165"/>
      <c r="AI319" s="154" t="s">
        <v>117</v>
      </c>
      <c r="AJ319" s="141" t="s">
        <v>117</v>
      </c>
      <c r="AK319" s="140" t="s">
        <v>117</v>
      </c>
      <c r="AL319" s="141" t="s">
        <v>117</v>
      </c>
      <c r="AM319" s="140" t="s">
        <v>117</v>
      </c>
      <c r="AN319" s="141" t="s">
        <v>117</v>
      </c>
      <c r="AO319" s="140" t="s">
        <v>117</v>
      </c>
      <c r="AP319" s="141" t="s">
        <v>117</v>
      </c>
      <c r="AQ319" s="167" t="s">
        <v>117</v>
      </c>
      <c r="AR319" s="154" t="s">
        <v>117</v>
      </c>
      <c r="AS319" s="142" t="s">
        <v>117</v>
      </c>
      <c r="AT319" s="135"/>
      <c r="AU319" s="133"/>
      <c r="AV319" s="133"/>
      <c r="AW319" s="133"/>
      <c r="AX319" s="133"/>
      <c r="AY319" s="133"/>
      <c r="AZ319" s="133"/>
      <c r="BA319" s="133"/>
      <c r="BB319" s="133"/>
      <c r="BC319" s="133"/>
      <c r="BD319" s="133"/>
      <c r="BE319" s="133"/>
      <c r="BF319" s="133"/>
      <c r="BG319" s="133"/>
      <c r="BH319" s="143">
        <f t="shared" si="121"/>
        <v>0</v>
      </c>
      <c r="BI319" s="133"/>
      <c r="BJ319" s="133"/>
      <c r="BK319" s="133"/>
      <c r="BL319" s="133"/>
      <c r="BM319" s="133"/>
      <c r="BN319" s="133"/>
      <c r="BO319" s="133"/>
      <c r="BP319" s="133"/>
      <c r="BQ319" s="133"/>
      <c r="BR319" s="133"/>
      <c r="BS319" s="133"/>
      <c r="BT319" s="133"/>
      <c r="BU319" s="133"/>
      <c r="BV319" s="133"/>
      <c r="BW319" s="145">
        <f t="shared" si="122"/>
        <v>0</v>
      </c>
      <c r="BX319" s="146">
        <v>0</v>
      </c>
      <c r="BY319" s="146">
        <v>0</v>
      </c>
      <c r="BZ319" s="147" t="str">
        <f t="shared" ref="BZ319" si="147">IF(BH319=0," -",BW319/BH319)</f>
        <v xml:space="preserve"> -</v>
      </c>
      <c r="CA319" s="148" t="str">
        <f t="shared" ref="CA319" si="148">+IF(BH319=0," -",IF(BZ319=0,"0,0%",BX319/BH319))</f>
        <v xml:space="preserve"> -</v>
      </c>
      <c r="CB319" s="149" t="str">
        <f t="shared" ref="CB319" si="149">+IF(BH319=0," -",IF(BX319=0,"0,0%",BY319/BH319))</f>
        <v xml:space="preserve"> -</v>
      </c>
      <c r="CC319" s="155">
        <v>2555916852.9499998</v>
      </c>
      <c r="CD319" s="133"/>
      <c r="CE319" s="133"/>
      <c r="CF319" s="133"/>
      <c r="CG319" s="133"/>
      <c r="CH319" s="133"/>
      <c r="CI319" s="133"/>
      <c r="CJ319" s="133"/>
      <c r="CK319" s="133"/>
      <c r="CL319" s="133"/>
      <c r="CM319" s="133"/>
      <c r="CN319" s="133"/>
      <c r="CO319" s="133"/>
      <c r="CP319" s="155"/>
      <c r="CQ319" s="143">
        <f t="shared" si="126"/>
        <v>2555916852.9499998</v>
      </c>
      <c r="CR319" s="155">
        <v>1482868800.8099999</v>
      </c>
      <c r="CS319" s="133"/>
      <c r="CT319" s="133"/>
      <c r="CU319" s="133"/>
      <c r="CV319" s="133"/>
      <c r="CW319" s="133"/>
      <c r="CX319" s="133"/>
      <c r="CY319" s="133"/>
      <c r="CZ319" s="133"/>
      <c r="DA319" s="133"/>
      <c r="DB319" s="133"/>
      <c r="DC319" s="133"/>
      <c r="DD319" s="133"/>
      <c r="DE319" s="133"/>
      <c r="DF319" s="145">
        <f t="shared" si="127"/>
        <v>1482868800.8099999</v>
      </c>
      <c r="DG319" s="157">
        <v>1451726709.8099999</v>
      </c>
      <c r="DH319" s="157">
        <v>1451726709.8099999</v>
      </c>
      <c r="DI319" s="150">
        <f t="shared" ref="DI319" si="150">IF(CQ319=0," -",DF319/CQ319)</f>
        <v>0.58017098603911765</v>
      </c>
      <c r="DJ319" s="148">
        <f t="shared" ref="DJ319" si="151">+IF(CQ319=0," -",IF(DI319=0,"0,0%",DG319/CQ319))</f>
        <v>0.56798667301498462</v>
      </c>
      <c r="DK319" s="149">
        <f t="shared" ref="DK319" si="152">+IF(CQ319=0," -",IF(DG319=0,"0,0%",DH319/CQ319))</f>
        <v>0.56798667301498462</v>
      </c>
      <c r="DL319" s="133"/>
      <c r="DM319" s="133"/>
      <c r="DN319" s="133"/>
      <c r="DO319" s="133"/>
      <c r="DP319" s="133"/>
      <c r="DQ319" s="133"/>
      <c r="DR319" s="133"/>
      <c r="DS319" s="133"/>
      <c r="DT319" s="133"/>
      <c r="DU319" s="133"/>
      <c r="DV319" s="133"/>
      <c r="DW319" s="133"/>
      <c r="DX319" s="133"/>
      <c r="DY319" s="133"/>
      <c r="DZ319" s="133"/>
      <c r="EA319" s="133"/>
      <c r="EB319" s="133"/>
      <c r="EC319" s="133"/>
      <c r="ED319" s="133"/>
      <c r="EE319" s="133"/>
      <c r="EF319" s="133"/>
      <c r="EG319" s="133"/>
      <c r="EH319" s="133"/>
      <c r="EI319" s="133"/>
      <c r="EJ319" s="133"/>
      <c r="EK319" s="133"/>
      <c r="EL319" s="133"/>
      <c r="EM319" s="133"/>
      <c r="EN319" s="133"/>
      <c r="EO319" s="133"/>
      <c r="EP319" s="133"/>
      <c r="EQ319" s="133"/>
      <c r="ER319" s="151"/>
      <c r="ES319" s="151"/>
      <c r="ET319" s="151"/>
      <c r="EU319" s="152"/>
      <c r="EV319" s="133"/>
      <c r="EW319" s="133"/>
      <c r="EX319" s="133"/>
      <c r="EY319" s="133"/>
      <c r="EZ319" s="133"/>
      <c r="FA319" s="133"/>
      <c r="FB319" s="133"/>
      <c r="FC319" s="133"/>
      <c r="FD319" s="133"/>
      <c r="FE319" s="133"/>
      <c r="FF319" s="133"/>
      <c r="FG319" s="133"/>
      <c r="FH319" s="133"/>
      <c r="FI319" s="133"/>
      <c r="FJ319" s="133"/>
      <c r="FK319" s="133"/>
      <c r="FL319" s="133"/>
      <c r="FM319" s="133"/>
      <c r="FN319" s="133"/>
      <c r="FO319" s="133"/>
      <c r="FP319" s="133"/>
      <c r="FQ319" s="133"/>
      <c r="FR319" s="133"/>
      <c r="FS319" s="133"/>
      <c r="FT319" s="133"/>
      <c r="FU319" s="133"/>
      <c r="FV319" s="133"/>
      <c r="FW319" s="133"/>
      <c r="FX319" s="133"/>
      <c r="FY319" s="133"/>
      <c r="FZ319" s="133"/>
      <c r="GA319" s="151"/>
      <c r="GB319" s="151"/>
      <c r="GC319" s="151"/>
      <c r="GD319" s="133"/>
      <c r="GE319" s="133"/>
      <c r="GF319" s="133"/>
      <c r="GG319" s="133"/>
      <c r="GH319" s="133"/>
      <c r="GI319" s="133"/>
      <c r="GJ319" s="133"/>
      <c r="GK319" s="133"/>
      <c r="GL319" s="133"/>
      <c r="GM319" s="133"/>
      <c r="GN319" s="133"/>
      <c r="GO319" s="133"/>
      <c r="GP319" s="133"/>
      <c r="GQ319" s="133"/>
      <c r="GR319" s="133"/>
      <c r="GS319" s="133"/>
      <c r="GT319" s="133"/>
      <c r="GU319" s="133"/>
      <c r="GV319" s="133"/>
      <c r="GW319" s="133"/>
      <c r="GX319" s="133"/>
      <c r="GY319" s="133"/>
      <c r="GZ319" s="133"/>
      <c r="HA319" s="133"/>
      <c r="HB319" s="133"/>
      <c r="HC319" s="133"/>
      <c r="HD319" s="133"/>
      <c r="HE319" s="133"/>
      <c r="HF319" s="133"/>
      <c r="HG319" s="133"/>
      <c r="HH319" s="133"/>
      <c r="HI319" s="133"/>
      <c r="HJ319" s="151"/>
      <c r="HK319" s="151"/>
      <c r="HL319" s="151"/>
      <c r="HM319" s="156" t="s">
        <v>118</v>
      </c>
    </row>
    <row r="320" spans="1:221" s="153" customFormat="1" ht="75">
      <c r="A320" s="130">
        <v>252</v>
      </c>
      <c r="B320" s="130" t="s">
        <v>103</v>
      </c>
      <c r="C320" s="131" t="s">
        <v>104</v>
      </c>
      <c r="D320" s="131" t="s">
        <v>105</v>
      </c>
      <c r="E320" s="130">
        <v>45</v>
      </c>
      <c r="F320" s="132" t="s">
        <v>106</v>
      </c>
      <c r="G320" s="132" t="s">
        <v>106</v>
      </c>
      <c r="H320" s="130" t="s">
        <v>119</v>
      </c>
      <c r="I320" s="132" t="s">
        <v>120</v>
      </c>
      <c r="J320" s="130">
        <v>93.6</v>
      </c>
      <c r="K320" s="130">
        <v>95</v>
      </c>
      <c r="L320" s="130" t="s">
        <v>111</v>
      </c>
      <c r="M320" s="131" t="s">
        <v>112</v>
      </c>
      <c r="N320" s="130" t="s">
        <v>121</v>
      </c>
      <c r="O320" s="132" t="s">
        <v>122</v>
      </c>
      <c r="P320" s="130">
        <v>459901100</v>
      </c>
      <c r="Q320" s="132" t="s">
        <v>123</v>
      </c>
      <c r="R320" s="130" t="s">
        <v>101</v>
      </c>
      <c r="S320" s="130">
        <v>16</v>
      </c>
      <c r="T320" s="164">
        <v>0</v>
      </c>
      <c r="U320" s="130" t="s">
        <v>102</v>
      </c>
      <c r="V320" s="165">
        <v>5</v>
      </c>
      <c r="W320" s="166">
        <v>0</v>
      </c>
      <c r="X320" s="136">
        <v>0</v>
      </c>
      <c r="Y320" s="190">
        <v>0</v>
      </c>
      <c r="Z320" s="136">
        <v>0</v>
      </c>
      <c r="AA320" s="164">
        <v>0</v>
      </c>
      <c r="AB320" s="136">
        <v>0</v>
      </c>
      <c r="AC320" s="165">
        <v>0</v>
      </c>
      <c r="AD320" s="137">
        <v>0.3</v>
      </c>
      <c r="AE320" s="164">
        <v>0</v>
      </c>
      <c r="AF320" s="164">
        <v>0</v>
      </c>
      <c r="AG320" s="164"/>
      <c r="AH320" s="165"/>
      <c r="AI320" s="154" t="s">
        <v>117</v>
      </c>
      <c r="AJ320" s="141" t="s">
        <v>117</v>
      </c>
      <c r="AK320" s="140">
        <v>0</v>
      </c>
      <c r="AL320" s="141" t="s">
        <v>117</v>
      </c>
      <c r="AM320" s="140" t="s">
        <v>117</v>
      </c>
      <c r="AN320" s="141" t="s">
        <v>117</v>
      </c>
      <c r="AO320" s="140" t="s">
        <v>117</v>
      </c>
      <c r="AP320" s="141" t="s">
        <v>117</v>
      </c>
      <c r="AQ320" s="167" t="s">
        <v>117</v>
      </c>
      <c r="AR320" s="154" t="s">
        <v>117</v>
      </c>
      <c r="AS320" s="142" t="s">
        <v>117</v>
      </c>
      <c r="AT320" s="135"/>
      <c r="AU320" s="133"/>
      <c r="AV320" s="133"/>
      <c r="AW320" s="133"/>
      <c r="AX320" s="133"/>
      <c r="AY320" s="133"/>
      <c r="AZ320" s="133"/>
      <c r="BA320" s="133"/>
      <c r="BB320" s="133"/>
      <c r="BC320" s="133"/>
      <c r="BD320" s="133"/>
      <c r="BE320" s="133"/>
      <c r="BF320" s="133"/>
      <c r="BG320" s="133"/>
      <c r="BH320" s="143">
        <v>0</v>
      </c>
      <c r="BI320" s="133"/>
      <c r="BJ320" s="133"/>
      <c r="BK320" s="133"/>
      <c r="BL320" s="133"/>
      <c r="BM320" s="133"/>
      <c r="BN320" s="133"/>
      <c r="BO320" s="133"/>
      <c r="BP320" s="133"/>
      <c r="BQ320" s="133"/>
      <c r="BR320" s="133"/>
      <c r="BS320" s="133"/>
      <c r="BT320" s="133"/>
      <c r="BU320" s="133"/>
      <c r="BV320" s="133"/>
      <c r="BW320" s="145">
        <v>0</v>
      </c>
      <c r="BX320" s="146">
        <v>0</v>
      </c>
      <c r="BY320" s="146">
        <v>0</v>
      </c>
      <c r="BZ320" s="147" t="str">
        <f t="shared" ref="BZ320" si="153">IF(BH320=0," -",BW320/BH320)</f>
        <v xml:space="preserve"> -</v>
      </c>
      <c r="CA320" s="148" t="str">
        <f t="shared" ref="CA320" si="154">+IF(BH320=0," -",IF(BZ320=0,"0,0%",BX320/BH320))</f>
        <v xml:space="preserve"> -</v>
      </c>
      <c r="CB320" s="149" t="str">
        <f t="shared" ref="CB320" si="155">+IF(BH320=0," -",IF(BX320=0,"0,0%",BY320/BH320))</f>
        <v xml:space="preserve"> -</v>
      </c>
      <c r="CC320" s="155">
        <v>195232443</v>
      </c>
      <c r="CD320" s="133">
        <v>0</v>
      </c>
      <c r="CE320" s="133">
        <v>0</v>
      </c>
      <c r="CF320" s="133">
        <v>0</v>
      </c>
      <c r="CG320" s="133">
        <v>0</v>
      </c>
      <c r="CH320" s="133">
        <v>0</v>
      </c>
      <c r="CI320" s="133">
        <v>0</v>
      </c>
      <c r="CJ320" s="133">
        <v>0</v>
      </c>
      <c r="CK320" s="133">
        <v>0</v>
      </c>
      <c r="CL320" s="133">
        <v>0</v>
      </c>
      <c r="CM320" s="133">
        <v>0</v>
      </c>
      <c r="CN320" s="133">
        <v>0</v>
      </c>
      <c r="CO320" s="133">
        <v>0</v>
      </c>
      <c r="CP320" s="155">
        <v>0</v>
      </c>
      <c r="CQ320" s="143">
        <f t="shared" si="126"/>
        <v>195232443</v>
      </c>
      <c r="CR320" s="228">
        <v>0</v>
      </c>
      <c r="CS320" s="133">
        <v>0</v>
      </c>
      <c r="CT320" s="133">
        <v>0</v>
      </c>
      <c r="CU320" s="133">
        <v>0</v>
      </c>
      <c r="CV320" s="133">
        <v>0</v>
      </c>
      <c r="CW320" s="133">
        <v>0</v>
      </c>
      <c r="CX320" s="133">
        <v>0</v>
      </c>
      <c r="CY320" s="133">
        <v>0</v>
      </c>
      <c r="CZ320" s="133">
        <v>0</v>
      </c>
      <c r="DA320" s="133">
        <v>0</v>
      </c>
      <c r="DB320" s="133">
        <v>0</v>
      </c>
      <c r="DC320" s="133">
        <v>0</v>
      </c>
      <c r="DD320" s="133">
        <v>0</v>
      </c>
      <c r="DE320" s="133">
        <v>0</v>
      </c>
      <c r="DF320" s="145">
        <f t="shared" si="127"/>
        <v>0</v>
      </c>
      <c r="DG320" s="157">
        <v>0</v>
      </c>
      <c r="DH320" s="180">
        <v>0</v>
      </c>
      <c r="DI320" s="150">
        <v>0</v>
      </c>
      <c r="DJ320" s="148">
        <v>0</v>
      </c>
      <c r="DK320" s="149">
        <v>0</v>
      </c>
      <c r="DL320" s="133"/>
      <c r="DM320" s="133"/>
      <c r="DN320" s="133"/>
      <c r="DO320" s="133"/>
      <c r="DP320" s="133"/>
      <c r="DQ320" s="133"/>
      <c r="DR320" s="133"/>
      <c r="DS320" s="133"/>
      <c r="DT320" s="133"/>
      <c r="DU320" s="133"/>
      <c r="DV320" s="133"/>
      <c r="DW320" s="133"/>
      <c r="DX320" s="133"/>
      <c r="DY320" s="133"/>
      <c r="DZ320" s="133"/>
      <c r="EA320" s="133"/>
      <c r="EB320" s="133"/>
      <c r="EC320" s="133"/>
      <c r="ED320" s="133"/>
      <c r="EE320" s="133"/>
      <c r="EF320" s="133"/>
      <c r="EG320" s="133"/>
      <c r="EH320" s="133"/>
      <c r="EI320" s="133"/>
      <c r="EJ320" s="133"/>
      <c r="EK320" s="133"/>
      <c r="EL320" s="133"/>
      <c r="EM320" s="133"/>
      <c r="EN320" s="133"/>
      <c r="EO320" s="133"/>
      <c r="EP320" s="133"/>
      <c r="EQ320" s="133"/>
      <c r="ER320" s="151"/>
      <c r="ES320" s="151"/>
      <c r="ET320" s="151"/>
      <c r="EU320" s="152"/>
      <c r="EV320" s="133"/>
      <c r="EW320" s="133"/>
      <c r="EX320" s="133"/>
      <c r="EY320" s="133"/>
      <c r="EZ320" s="133"/>
      <c r="FA320" s="133"/>
      <c r="FB320" s="133"/>
      <c r="FC320" s="133"/>
      <c r="FD320" s="133"/>
      <c r="FE320" s="133"/>
      <c r="FF320" s="133"/>
      <c r="FG320" s="133"/>
      <c r="FH320" s="133"/>
      <c r="FI320" s="133"/>
      <c r="FJ320" s="133"/>
      <c r="FK320" s="133"/>
      <c r="FL320" s="133"/>
      <c r="FM320" s="133"/>
      <c r="FN320" s="133"/>
      <c r="FO320" s="133"/>
      <c r="FP320" s="133"/>
      <c r="FQ320" s="133"/>
      <c r="FR320" s="133"/>
      <c r="FS320" s="133"/>
      <c r="FT320" s="133"/>
      <c r="FU320" s="133"/>
      <c r="FV320" s="133"/>
      <c r="FW320" s="133"/>
      <c r="FX320" s="133"/>
      <c r="FY320" s="133"/>
      <c r="FZ320" s="133"/>
      <c r="GA320" s="151"/>
      <c r="GB320" s="151"/>
      <c r="GC320" s="151"/>
      <c r="GD320" s="133"/>
      <c r="GE320" s="133"/>
      <c r="GF320" s="133"/>
      <c r="GG320" s="133"/>
      <c r="GH320" s="133"/>
      <c r="GI320" s="133"/>
      <c r="GJ320" s="133"/>
      <c r="GK320" s="133"/>
      <c r="GL320" s="133"/>
      <c r="GM320" s="133"/>
      <c r="GN320" s="133"/>
      <c r="GO320" s="133"/>
      <c r="GP320" s="133"/>
      <c r="GQ320" s="133"/>
      <c r="GR320" s="133"/>
      <c r="GS320" s="133"/>
      <c r="GT320" s="133"/>
      <c r="GU320" s="133"/>
      <c r="GV320" s="133"/>
      <c r="GW320" s="133"/>
      <c r="GX320" s="133"/>
      <c r="GY320" s="133"/>
      <c r="GZ320" s="133"/>
      <c r="HA320" s="133"/>
      <c r="HB320" s="133"/>
      <c r="HC320" s="133"/>
      <c r="HD320" s="133"/>
      <c r="HE320" s="133"/>
      <c r="HF320" s="133"/>
      <c r="HG320" s="133"/>
      <c r="HH320" s="133"/>
      <c r="HI320" s="133"/>
      <c r="HJ320" s="151"/>
      <c r="HK320" s="151"/>
      <c r="HL320" s="151"/>
      <c r="HM320" s="156" t="s">
        <v>84</v>
      </c>
    </row>
    <row r="321" spans="1:221" s="153" customFormat="1" ht="30">
      <c r="A321" s="130">
        <v>104</v>
      </c>
      <c r="B321" s="130" t="s">
        <v>124</v>
      </c>
      <c r="C321" s="131" t="s">
        <v>125</v>
      </c>
      <c r="D321" s="131" t="s">
        <v>126</v>
      </c>
      <c r="E321" s="130">
        <v>24</v>
      </c>
      <c r="F321" s="132" t="s">
        <v>127</v>
      </c>
      <c r="G321" s="132" t="s">
        <v>128</v>
      </c>
      <c r="H321" s="130" t="s">
        <v>129</v>
      </c>
      <c r="I321" s="132" t="s">
        <v>130</v>
      </c>
      <c r="J321" s="130">
        <v>14.47</v>
      </c>
      <c r="K321" s="130">
        <v>13.3</v>
      </c>
      <c r="L321" s="130" t="s">
        <v>131</v>
      </c>
      <c r="M321" s="131" t="s">
        <v>132</v>
      </c>
      <c r="N321" s="130" t="s">
        <v>133</v>
      </c>
      <c r="O321" s="132" t="s">
        <v>134</v>
      </c>
      <c r="P321" s="130">
        <v>240211500</v>
      </c>
      <c r="Q321" s="132" t="s">
        <v>135</v>
      </c>
      <c r="R321" s="130" t="s">
        <v>101</v>
      </c>
      <c r="S321" s="130">
        <v>11</v>
      </c>
      <c r="T321" s="164">
        <v>0</v>
      </c>
      <c r="U321" s="130" t="s">
        <v>136</v>
      </c>
      <c r="V321" s="181">
        <v>80</v>
      </c>
      <c r="W321" s="182">
        <v>0</v>
      </c>
      <c r="X321" s="7">
        <v>0</v>
      </c>
      <c r="Y321" s="191">
        <v>0</v>
      </c>
      <c r="Z321" s="20">
        <v>0</v>
      </c>
      <c r="AA321" s="183">
        <v>0</v>
      </c>
      <c r="AB321" s="7">
        <v>0</v>
      </c>
      <c r="AC321" s="221">
        <v>0</v>
      </c>
      <c r="AD321" s="25">
        <v>0.3</v>
      </c>
      <c r="AE321" s="183">
        <v>0</v>
      </c>
      <c r="AF321" s="183">
        <v>0</v>
      </c>
      <c r="AG321" s="183"/>
      <c r="AH321" s="221"/>
      <c r="AI321" s="25" t="s">
        <v>117</v>
      </c>
      <c r="AJ321" s="141" t="s">
        <v>117</v>
      </c>
      <c r="AK321" s="140">
        <v>0</v>
      </c>
      <c r="AL321" s="141" t="s">
        <v>117</v>
      </c>
      <c r="AM321" s="140" t="s">
        <v>117</v>
      </c>
      <c r="AN321" s="141" t="s">
        <v>117</v>
      </c>
      <c r="AO321" s="140" t="s">
        <v>117</v>
      </c>
      <c r="AP321" s="141" t="s">
        <v>117</v>
      </c>
      <c r="AQ321" s="167" t="s">
        <v>117</v>
      </c>
      <c r="AR321" s="154" t="s">
        <v>117</v>
      </c>
      <c r="AS321" s="142" t="s">
        <v>117</v>
      </c>
      <c r="AT321" s="135"/>
      <c r="AU321" s="133"/>
      <c r="AV321" s="133"/>
      <c r="AW321" s="133"/>
      <c r="AX321" s="133"/>
      <c r="AY321" s="133"/>
      <c r="AZ321" s="133"/>
      <c r="BA321" s="133"/>
      <c r="BB321" s="133"/>
      <c r="BC321" s="133"/>
      <c r="BD321" s="133"/>
      <c r="BE321" s="133"/>
      <c r="BF321" s="133"/>
      <c r="BG321" s="133"/>
      <c r="BH321" s="143">
        <v>0</v>
      </c>
      <c r="BI321" s="133"/>
      <c r="BJ321" s="133"/>
      <c r="BK321" s="133"/>
      <c r="BL321" s="133"/>
      <c r="BM321" s="133"/>
      <c r="BN321" s="133"/>
      <c r="BO321" s="133"/>
      <c r="BP321" s="133"/>
      <c r="BQ321" s="133"/>
      <c r="BR321" s="133"/>
      <c r="BS321" s="133"/>
      <c r="BT321" s="133"/>
      <c r="BU321" s="133"/>
      <c r="BV321" s="133"/>
      <c r="BW321" s="145">
        <v>0</v>
      </c>
      <c r="BX321" s="146">
        <v>0</v>
      </c>
      <c r="BY321" s="146">
        <v>0</v>
      </c>
      <c r="BZ321" s="147" t="s">
        <v>117</v>
      </c>
      <c r="CA321" s="148" t="s">
        <v>117</v>
      </c>
      <c r="CB321" s="149" t="s">
        <v>117</v>
      </c>
      <c r="CC321" s="155">
        <v>0</v>
      </c>
      <c r="CD321" s="133">
        <v>0</v>
      </c>
      <c r="CE321" s="133">
        <v>0</v>
      </c>
      <c r="CF321" s="133">
        <v>0</v>
      </c>
      <c r="CG321" s="133">
        <v>0</v>
      </c>
      <c r="CH321" s="133">
        <v>0</v>
      </c>
      <c r="CI321" s="133">
        <v>0</v>
      </c>
      <c r="CJ321" s="133">
        <v>0</v>
      </c>
      <c r="CK321" s="133">
        <v>0</v>
      </c>
      <c r="CL321" s="133">
        <v>0</v>
      </c>
      <c r="CM321" s="133">
        <v>0</v>
      </c>
      <c r="CN321" s="133">
        <v>0</v>
      </c>
      <c r="CO321" s="133">
        <v>0</v>
      </c>
      <c r="CP321" s="155">
        <v>295094336.69999999</v>
      </c>
      <c r="CQ321" s="143">
        <f t="shared" si="126"/>
        <v>295094336.69999999</v>
      </c>
      <c r="CR321" s="155">
        <v>0</v>
      </c>
      <c r="CS321" s="133">
        <v>0</v>
      </c>
      <c r="CT321" s="133">
        <v>0</v>
      </c>
      <c r="CU321" s="133">
        <v>0</v>
      </c>
      <c r="CV321" s="133">
        <v>0</v>
      </c>
      <c r="CW321" s="133">
        <v>0</v>
      </c>
      <c r="CX321" s="133">
        <v>0</v>
      </c>
      <c r="CY321" s="133">
        <v>0</v>
      </c>
      <c r="CZ321" s="133">
        <v>0</v>
      </c>
      <c r="DA321" s="133">
        <v>0</v>
      </c>
      <c r="DB321" s="133">
        <v>0</v>
      </c>
      <c r="DC321" s="133">
        <v>0</v>
      </c>
      <c r="DD321" s="133">
        <v>0</v>
      </c>
      <c r="DE321" s="133">
        <v>0</v>
      </c>
      <c r="DF321" s="145">
        <f t="shared" si="127"/>
        <v>0</v>
      </c>
      <c r="DG321" s="157">
        <v>0</v>
      </c>
      <c r="DH321" s="157">
        <v>0</v>
      </c>
      <c r="DI321" s="150">
        <v>0</v>
      </c>
      <c r="DJ321" s="148">
        <v>0</v>
      </c>
      <c r="DK321" s="149">
        <v>0</v>
      </c>
      <c r="DL321" s="133"/>
      <c r="DM321" s="133"/>
      <c r="DN321" s="133"/>
      <c r="DO321" s="133"/>
      <c r="DP321" s="133"/>
      <c r="DQ321" s="133"/>
      <c r="DR321" s="133"/>
      <c r="DS321" s="133"/>
      <c r="DT321" s="133"/>
      <c r="DU321" s="133"/>
      <c r="DV321" s="133"/>
      <c r="DW321" s="133"/>
      <c r="DX321" s="133"/>
      <c r="DY321" s="133"/>
      <c r="DZ321" s="133"/>
      <c r="EA321" s="133"/>
      <c r="EB321" s="133"/>
      <c r="EC321" s="133"/>
      <c r="ED321" s="133"/>
      <c r="EE321" s="133"/>
      <c r="EF321" s="133"/>
      <c r="EG321" s="133"/>
      <c r="EH321" s="133"/>
      <c r="EI321" s="133"/>
      <c r="EJ321" s="133"/>
      <c r="EK321" s="133"/>
      <c r="EL321" s="133"/>
      <c r="EM321" s="133"/>
      <c r="EN321" s="133"/>
      <c r="EO321" s="133"/>
      <c r="EP321" s="133"/>
      <c r="EQ321" s="133"/>
      <c r="ER321" s="151"/>
      <c r="ES321" s="151"/>
      <c r="ET321" s="151"/>
      <c r="EU321" s="152"/>
      <c r="EV321" s="133"/>
      <c r="EW321" s="133"/>
      <c r="EX321" s="133"/>
      <c r="EY321" s="133"/>
      <c r="EZ321" s="133"/>
      <c r="FA321" s="133"/>
      <c r="FB321" s="133"/>
      <c r="FC321" s="133"/>
      <c r="FD321" s="133"/>
      <c r="FE321" s="133"/>
      <c r="FF321" s="133"/>
      <c r="FG321" s="133"/>
      <c r="FH321" s="133"/>
      <c r="FI321" s="133"/>
      <c r="FJ321" s="133"/>
      <c r="FK321" s="133"/>
      <c r="FL321" s="133"/>
      <c r="FM321" s="133"/>
      <c r="FN321" s="133"/>
      <c r="FO321" s="133"/>
      <c r="FP321" s="133"/>
      <c r="FQ321" s="133"/>
      <c r="FR321" s="133"/>
      <c r="FS321" s="133"/>
      <c r="FT321" s="133"/>
      <c r="FU321" s="133"/>
      <c r="FV321" s="133"/>
      <c r="FW321" s="133"/>
      <c r="FX321" s="133"/>
      <c r="FY321" s="133"/>
      <c r="FZ321" s="133"/>
      <c r="GA321" s="151"/>
      <c r="GB321" s="151"/>
      <c r="GC321" s="151"/>
      <c r="GD321" s="133"/>
      <c r="GE321" s="133"/>
      <c r="GF321" s="133"/>
      <c r="GG321" s="133"/>
      <c r="GH321" s="133"/>
      <c r="GI321" s="133"/>
      <c r="GJ321" s="133"/>
      <c r="GK321" s="133"/>
      <c r="GL321" s="133"/>
      <c r="GM321" s="133"/>
      <c r="GN321" s="133"/>
      <c r="GO321" s="133"/>
      <c r="GP321" s="133"/>
      <c r="GQ321" s="133"/>
      <c r="GR321" s="133"/>
      <c r="GS321" s="133"/>
      <c r="GT321" s="133"/>
      <c r="GU321" s="133"/>
      <c r="GV321" s="133"/>
      <c r="GW321" s="133"/>
      <c r="GX321" s="133"/>
      <c r="GY321" s="133"/>
      <c r="GZ321" s="133"/>
      <c r="HA321" s="133"/>
      <c r="HB321" s="133"/>
      <c r="HC321" s="133"/>
      <c r="HD321" s="133"/>
      <c r="HE321" s="133"/>
      <c r="HF321" s="133"/>
      <c r="HG321" s="133"/>
      <c r="HH321" s="133"/>
      <c r="HI321" s="133"/>
      <c r="HJ321" s="151"/>
      <c r="HK321" s="151"/>
      <c r="HL321" s="151"/>
      <c r="HM321" s="156" t="s">
        <v>141</v>
      </c>
    </row>
    <row r="322" spans="1:221" s="153" customFormat="1" ht="45">
      <c r="A322" s="130">
        <v>106</v>
      </c>
      <c r="B322" s="130" t="s">
        <v>124</v>
      </c>
      <c r="C322" s="131" t="s">
        <v>125</v>
      </c>
      <c r="D322" s="131" t="s">
        <v>126</v>
      </c>
      <c r="E322" s="130">
        <v>24</v>
      </c>
      <c r="F322" s="132" t="s">
        <v>127</v>
      </c>
      <c r="G322" s="132" t="s">
        <v>128</v>
      </c>
      <c r="H322" s="130" t="s">
        <v>129</v>
      </c>
      <c r="I322" s="132" t="s">
        <v>130</v>
      </c>
      <c r="J322" s="130">
        <v>14.47</v>
      </c>
      <c r="K322" s="130">
        <v>13.3</v>
      </c>
      <c r="L322" s="130" t="s">
        <v>131</v>
      </c>
      <c r="M322" s="131" t="s">
        <v>132</v>
      </c>
      <c r="N322" s="130" t="s">
        <v>137</v>
      </c>
      <c r="O322" s="132" t="s">
        <v>138</v>
      </c>
      <c r="P322" s="130">
        <v>240211200</v>
      </c>
      <c r="Q322" s="132" t="s">
        <v>139</v>
      </c>
      <c r="R322" s="130" t="s">
        <v>140</v>
      </c>
      <c r="S322" s="130">
        <v>11</v>
      </c>
      <c r="T322" s="164">
        <v>110</v>
      </c>
      <c r="U322" s="130" t="s">
        <v>136</v>
      </c>
      <c r="V322" s="165">
        <v>110</v>
      </c>
      <c r="W322" s="166">
        <v>0</v>
      </c>
      <c r="X322" s="136">
        <v>0</v>
      </c>
      <c r="Y322" s="190">
        <v>0</v>
      </c>
      <c r="Z322" s="136">
        <v>0</v>
      </c>
      <c r="AA322" s="164">
        <v>0</v>
      </c>
      <c r="AB322" s="136">
        <v>0</v>
      </c>
      <c r="AC322" s="165">
        <v>0</v>
      </c>
      <c r="AD322" s="137">
        <v>0.3</v>
      </c>
      <c r="AE322" s="164">
        <v>0</v>
      </c>
      <c r="AF322" s="164">
        <v>0</v>
      </c>
      <c r="AG322" s="164"/>
      <c r="AH322" s="165"/>
      <c r="AI322" s="154" t="s">
        <v>117</v>
      </c>
      <c r="AJ322" s="141" t="s">
        <v>117</v>
      </c>
      <c r="AK322" s="140">
        <v>0</v>
      </c>
      <c r="AL322" s="141" t="s">
        <v>117</v>
      </c>
      <c r="AM322" s="140" t="s">
        <v>117</v>
      </c>
      <c r="AN322" s="141" t="s">
        <v>117</v>
      </c>
      <c r="AO322" s="140" t="s">
        <v>117</v>
      </c>
      <c r="AP322" s="141" t="s">
        <v>117</v>
      </c>
      <c r="AQ322" s="167" t="s">
        <v>117</v>
      </c>
      <c r="AR322" s="154" t="s">
        <v>117</v>
      </c>
      <c r="AS322" s="142" t="s">
        <v>117</v>
      </c>
      <c r="AT322" s="135"/>
      <c r="AU322" s="133"/>
      <c r="AV322" s="133"/>
      <c r="AW322" s="133"/>
      <c r="AX322" s="133"/>
      <c r="AY322" s="133"/>
      <c r="AZ322" s="133"/>
      <c r="BA322" s="133"/>
      <c r="BB322" s="133"/>
      <c r="BC322" s="133"/>
      <c r="BD322" s="133"/>
      <c r="BE322" s="133"/>
      <c r="BF322" s="133"/>
      <c r="BG322" s="133"/>
      <c r="BH322" s="143">
        <v>0</v>
      </c>
      <c r="BI322" s="133"/>
      <c r="BJ322" s="133"/>
      <c r="BK322" s="133"/>
      <c r="BL322" s="133"/>
      <c r="BM322" s="133"/>
      <c r="BN322" s="133"/>
      <c r="BO322" s="133"/>
      <c r="BP322" s="133"/>
      <c r="BQ322" s="133"/>
      <c r="BR322" s="133"/>
      <c r="BS322" s="133"/>
      <c r="BT322" s="133"/>
      <c r="BU322" s="133"/>
      <c r="BV322" s="133"/>
      <c r="BW322" s="145">
        <v>0</v>
      </c>
      <c r="BX322" s="146"/>
      <c r="BY322" s="146"/>
      <c r="BZ322" s="147" t="s">
        <v>117</v>
      </c>
      <c r="CA322" s="148" t="s">
        <v>117</v>
      </c>
      <c r="CB322" s="149" t="s">
        <v>117</v>
      </c>
      <c r="CC322" s="155">
        <v>0</v>
      </c>
      <c r="CD322" s="133">
        <v>0</v>
      </c>
      <c r="CE322" s="133">
        <v>0</v>
      </c>
      <c r="CF322" s="133">
        <v>0</v>
      </c>
      <c r="CG322" s="133">
        <v>0</v>
      </c>
      <c r="CH322" s="133">
        <v>0</v>
      </c>
      <c r="CI322" s="133">
        <v>0</v>
      </c>
      <c r="CJ322" s="133">
        <v>0</v>
      </c>
      <c r="CK322" s="133">
        <v>0</v>
      </c>
      <c r="CL322" s="133">
        <v>0</v>
      </c>
      <c r="CM322" s="133">
        <v>0</v>
      </c>
      <c r="CN322" s="133">
        <v>0</v>
      </c>
      <c r="CO322" s="133">
        <v>0</v>
      </c>
      <c r="CP322" s="155">
        <v>126469001.44</v>
      </c>
      <c r="CQ322" s="143">
        <f t="shared" si="126"/>
        <v>126469001.44</v>
      </c>
      <c r="CR322" s="155">
        <v>0</v>
      </c>
      <c r="CS322" s="133">
        <v>0</v>
      </c>
      <c r="CT322" s="133">
        <v>0</v>
      </c>
      <c r="CU322" s="133">
        <v>0</v>
      </c>
      <c r="CV322" s="133">
        <v>0</v>
      </c>
      <c r="CW322" s="133">
        <v>0</v>
      </c>
      <c r="CX322" s="133">
        <v>0</v>
      </c>
      <c r="CY322" s="133">
        <v>0</v>
      </c>
      <c r="CZ322" s="133">
        <v>0</v>
      </c>
      <c r="DA322" s="133">
        <v>0</v>
      </c>
      <c r="DB322" s="133">
        <v>0</v>
      </c>
      <c r="DC322" s="133">
        <v>0</v>
      </c>
      <c r="DD322" s="133">
        <v>0</v>
      </c>
      <c r="DE322" s="133">
        <v>0</v>
      </c>
      <c r="DF322" s="145">
        <f t="shared" si="127"/>
        <v>0</v>
      </c>
      <c r="DG322" s="157">
        <v>0</v>
      </c>
      <c r="DH322" s="157">
        <v>0</v>
      </c>
      <c r="DI322" s="150">
        <v>0</v>
      </c>
      <c r="DJ322" s="148">
        <v>0</v>
      </c>
      <c r="DK322" s="149">
        <v>0</v>
      </c>
      <c r="DL322" s="133"/>
      <c r="DM322" s="133"/>
      <c r="DN322" s="133"/>
      <c r="DO322" s="133"/>
      <c r="DP322" s="133"/>
      <c r="DQ322" s="133"/>
      <c r="DR322" s="133"/>
      <c r="DS322" s="133"/>
      <c r="DT322" s="133"/>
      <c r="DU322" s="133"/>
      <c r="DV322" s="133"/>
      <c r="DW322" s="133"/>
      <c r="DX322" s="133"/>
      <c r="DY322" s="133"/>
      <c r="DZ322" s="133"/>
      <c r="EA322" s="133"/>
      <c r="EB322" s="133"/>
      <c r="EC322" s="133"/>
      <c r="ED322" s="133"/>
      <c r="EE322" s="133"/>
      <c r="EF322" s="133"/>
      <c r="EG322" s="133"/>
      <c r="EH322" s="133"/>
      <c r="EI322" s="133"/>
      <c r="EJ322" s="133"/>
      <c r="EK322" s="133"/>
      <c r="EL322" s="133"/>
      <c r="EM322" s="133"/>
      <c r="EN322" s="133"/>
      <c r="EO322" s="133"/>
      <c r="EP322" s="133"/>
      <c r="EQ322" s="133"/>
      <c r="ER322" s="151"/>
      <c r="ES322" s="151"/>
      <c r="ET322" s="151"/>
      <c r="EU322" s="152"/>
      <c r="EV322" s="133"/>
      <c r="EW322" s="133"/>
      <c r="EX322" s="133"/>
      <c r="EY322" s="133"/>
      <c r="EZ322" s="133"/>
      <c r="FA322" s="133"/>
      <c r="FB322" s="133"/>
      <c r="FC322" s="133"/>
      <c r="FD322" s="133"/>
      <c r="FE322" s="133"/>
      <c r="FF322" s="133"/>
      <c r="FG322" s="133"/>
      <c r="FH322" s="133"/>
      <c r="FI322" s="133"/>
      <c r="FJ322" s="133"/>
      <c r="FK322" s="133"/>
      <c r="FL322" s="133"/>
      <c r="FM322" s="133"/>
      <c r="FN322" s="133"/>
      <c r="FO322" s="133"/>
      <c r="FP322" s="133"/>
      <c r="FQ322" s="133"/>
      <c r="FR322" s="133"/>
      <c r="FS322" s="133"/>
      <c r="FT322" s="133"/>
      <c r="FU322" s="133"/>
      <c r="FV322" s="133"/>
      <c r="FW322" s="133"/>
      <c r="FX322" s="133"/>
      <c r="FY322" s="133"/>
      <c r="FZ322" s="133"/>
      <c r="GA322" s="151"/>
      <c r="GB322" s="151"/>
      <c r="GC322" s="151"/>
      <c r="GD322" s="133"/>
      <c r="GE322" s="133"/>
      <c r="GF322" s="133"/>
      <c r="GG322" s="133"/>
      <c r="GH322" s="133"/>
      <c r="GI322" s="133"/>
      <c r="GJ322" s="133"/>
      <c r="GK322" s="133"/>
      <c r="GL322" s="133"/>
      <c r="GM322" s="133"/>
      <c r="GN322" s="133"/>
      <c r="GO322" s="133"/>
      <c r="GP322" s="133"/>
      <c r="GQ322" s="133"/>
      <c r="GR322" s="133"/>
      <c r="GS322" s="133"/>
      <c r="GT322" s="133"/>
      <c r="GU322" s="133"/>
      <c r="GV322" s="133"/>
      <c r="GW322" s="133"/>
      <c r="GX322" s="133"/>
      <c r="GY322" s="133"/>
      <c r="GZ322" s="133"/>
      <c r="HA322" s="133"/>
      <c r="HB322" s="133"/>
      <c r="HC322" s="133"/>
      <c r="HD322" s="133"/>
      <c r="HE322" s="133"/>
      <c r="HF322" s="133"/>
      <c r="HG322" s="133"/>
      <c r="HH322" s="133"/>
      <c r="HI322" s="133"/>
      <c r="HJ322" s="151"/>
      <c r="HK322" s="151"/>
      <c r="HL322" s="151"/>
      <c r="HM322" s="156" t="s">
        <v>141</v>
      </c>
    </row>
    <row r="323" spans="1:221" s="153" customFormat="1" ht="60.75" thickBot="1">
      <c r="A323" s="193">
        <v>245</v>
      </c>
      <c r="B323" s="193" t="s">
        <v>103</v>
      </c>
      <c r="C323" s="194" t="s">
        <v>104</v>
      </c>
      <c r="D323" s="194" t="s">
        <v>105</v>
      </c>
      <c r="E323" s="193">
        <v>45</v>
      </c>
      <c r="F323" s="195" t="s">
        <v>106</v>
      </c>
      <c r="G323" s="195" t="s">
        <v>107</v>
      </c>
      <c r="H323" s="193" t="s">
        <v>108</v>
      </c>
      <c r="I323" s="195" t="s">
        <v>109</v>
      </c>
      <c r="J323" s="193" t="s">
        <v>110</v>
      </c>
      <c r="K323" s="193">
        <v>73.5</v>
      </c>
      <c r="L323" s="193" t="s">
        <v>111</v>
      </c>
      <c r="M323" s="194" t="s">
        <v>112</v>
      </c>
      <c r="N323" s="193" t="s">
        <v>113</v>
      </c>
      <c r="O323" s="195" t="s">
        <v>114</v>
      </c>
      <c r="P323" s="193">
        <v>459900200</v>
      </c>
      <c r="Q323" s="195" t="s">
        <v>115</v>
      </c>
      <c r="R323" s="193" t="s">
        <v>101</v>
      </c>
      <c r="S323" s="193">
        <v>16</v>
      </c>
      <c r="T323" s="196">
        <v>1</v>
      </c>
      <c r="U323" s="193" t="s">
        <v>116</v>
      </c>
      <c r="V323" s="220">
        <v>1</v>
      </c>
      <c r="W323" s="215">
        <v>0</v>
      </c>
      <c r="X323" s="197">
        <v>0</v>
      </c>
      <c r="Y323" s="198">
        <v>0</v>
      </c>
      <c r="Z323" s="197">
        <v>0</v>
      </c>
      <c r="AA323" s="196">
        <v>0</v>
      </c>
      <c r="AB323" s="197">
        <v>0</v>
      </c>
      <c r="AC323" s="220">
        <v>0</v>
      </c>
      <c r="AD323" s="216"/>
      <c r="AE323" s="196">
        <v>0</v>
      </c>
      <c r="AF323" s="196">
        <v>0</v>
      </c>
      <c r="AG323" s="196"/>
      <c r="AH323" s="220"/>
      <c r="AI323" s="217" t="s">
        <v>117</v>
      </c>
      <c r="AJ323" s="200" t="s">
        <v>117</v>
      </c>
      <c r="AK323" s="199" t="s">
        <v>117</v>
      </c>
      <c r="AL323" s="200" t="s">
        <v>117</v>
      </c>
      <c r="AM323" s="199" t="s">
        <v>117</v>
      </c>
      <c r="AN323" s="200" t="s">
        <v>117</v>
      </c>
      <c r="AO323" s="199" t="s">
        <v>117</v>
      </c>
      <c r="AP323" s="200" t="s">
        <v>117</v>
      </c>
      <c r="AQ323" s="201" t="s">
        <v>117</v>
      </c>
      <c r="AR323" s="199" t="s">
        <v>117</v>
      </c>
      <c r="AS323" s="222" t="s">
        <v>117</v>
      </c>
      <c r="AT323" s="218"/>
      <c r="AU323" s="202"/>
      <c r="AV323" s="202"/>
      <c r="AW323" s="202"/>
      <c r="AX323" s="202"/>
      <c r="AY323" s="202"/>
      <c r="AZ323" s="202"/>
      <c r="BA323" s="202"/>
      <c r="BB323" s="202"/>
      <c r="BC323" s="202"/>
      <c r="BD323" s="202"/>
      <c r="BE323" s="202"/>
      <c r="BF323" s="202"/>
      <c r="BG323" s="202"/>
      <c r="BH323" s="223">
        <v>0</v>
      </c>
      <c r="BI323" s="218"/>
      <c r="BJ323" s="202"/>
      <c r="BK323" s="202"/>
      <c r="BL323" s="202"/>
      <c r="BM323" s="202"/>
      <c r="BN323" s="202"/>
      <c r="BO323" s="202"/>
      <c r="BP323" s="202"/>
      <c r="BQ323" s="202"/>
      <c r="BR323" s="202"/>
      <c r="BS323" s="202"/>
      <c r="BT323" s="202"/>
      <c r="BU323" s="202"/>
      <c r="BV323" s="202"/>
      <c r="BW323" s="203">
        <v>0</v>
      </c>
      <c r="BX323" s="203">
        <v>0</v>
      </c>
      <c r="BY323" s="203">
        <v>0</v>
      </c>
      <c r="BZ323" s="204" t="s">
        <v>117</v>
      </c>
      <c r="CA323" s="204" t="s">
        <v>117</v>
      </c>
      <c r="CB323" s="211" t="s">
        <v>117</v>
      </c>
      <c r="CC323" s="219">
        <v>8161967352.8000002</v>
      </c>
      <c r="CD323" s="205"/>
      <c r="CE323" s="205"/>
      <c r="CF323" s="205"/>
      <c r="CG323" s="205"/>
      <c r="CH323" s="206"/>
      <c r="CI323" s="205"/>
      <c r="CJ323" s="205"/>
      <c r="CK323" s="205"/>
      <c r="CL323" s="205"/>
      <c r="CM323" s="205"/>
      <c r="CN323" s="205"/>
      <c r="CO323" s="205"/>
      <c r="CP323" s="205">
        <v>9579840700.6000004</v>
      </c>
      <c r="CQ323" s="207">
        <f t="shared" si="126"/>
        <v>17741808053.400002</v>
      </c>
      <c r="CR323" s="205">
        <v>8161967352.8000002</v>
      </c>
      <c r="CS323" s="205"/>
      <c r="CT323" s="205"/>
      <c r="CU323" s="205"/>
      <c r="CV323" s="205"/>
      <c r="CW323" s="205"/>
      <c r="CX323" s="205"/>
      <c r="CY323" s="205"/>
      <c r="CZ323" s="205"/>
      <c r="DA323" s="205"/>
      <c r="DB323" s="205"/>
      <c r="DC323" s="205"/>
      <c r="DD323" s="205"/>
      <c r="DE323" s="205">
        <v>9579840700.6000004</v>
      </c>
      <c r="DF323" s="208">
        <f t="shared" si="127"/>
        <v>17741808053.400002</v>
      </c>
      <c r="DG323" s="209">
        <v>17741808053.400002</v>
      </c>
      <c r="DH323" s="209">
        <v>17741808053.400002</v>
      </c>
      <c r="DI323" s="210">
        <f t="shared" ref="DI323" si="156">IF(CQ323=0," -",DF323/CQ323)</f>
        <v>1</v>
      </c>
      <c r="DJ323" s="204">
        <f t="shared" ref="DJ323" si="157">+IF(CQ323=0," -",IF(DI323=0,"0,0%",DG323/CQ323))</f>
        <v>1</v>
      </c>
      <c r="DK323" s="211">
        <f t="shared" ref="DK323" si="158">+IF(CQ323=0," -",IF(DG323=0,"0,0%",DH323/CQ323))</f>
        <v>1</v>
      </c>
      <c r="DL323" s="202"/>
      <c r="DM323" s="202"/>
      <c r="DN323" s="202"/>
      <c r="DO323" s="202"/>
      <c r="DP323" s="202"/>
      <c r="DQ323" s="202"/>
      <c r="DR323" s="202"/>
      <c r="DS323" s="202"/>
      <c r="DT323" s="202"/>
      <c r="DU323" s="202"/>
      <c r="DV323" s="202"/>
      <c r="DW323" s="202"/>
      <c r="DX323" s="202"/>
      <c r="DY323" s="202"/>
      <c r="DZ323" s="202"/>
      <c r="EA323" s="202"/>
      <c r="EB323" s="202"/>
      <c r="EC323" s="202"/>
      <c r="ED323" s="202"/>
      <c r="EE323" s="202"/>
      <c r="EF323" s="202"/>
      <c r="EG323" s="202"/>
      <c r="EH323" s="202"/>
      <c r="EI323" s="202"/>
      <c r="EJ323" s="202"/>
      <c r="EK323" s="202"/>
      <c r="EL323" s="202"/>
      <c r="EM323" s="202"/>
      <c r="EN323" s="202"/>
      <c r="EO323" s="202"/>
      <c r="EP323" s="202"/>
      <c r="EQ323" s="202"/>
      <c r="ER323" s="212"/>
      <c r="ES323" s="212"/>
      <c r="ET323" s="212"/>
      <c r="EU323" s="213"/>
      <c r="EV323" s="202"/>
      <c r="EW323" s="202"/>
      <c r="EX323" s="202"/>
      <c r="EY323" s="202"/>
      <c r="EZ323" s="202"/>
      <c r="FA323" s="202"/>
      <c r="FB323" s="202"/>
      <c r="FC323" s="202"/>
      <c r="FD323" s="202"/>
      <c r="FE323" s="202"/>
      <c r="FF323" s="202"/>
      <c r="FG323" s="202"/>
      <c r="FH323" s="202"/>
      <c r="FI323" s="202"/>
      <c r="FJ323" s="202"/>
      <c r="FK323" s="202"/>
      <c r="FL323" s="202"/>
      <c r="FM323" s="202"/>
      <c r="FN323" s="202"/>
      <c r="FO323" s="202"/>
      <c r="FP323" s="202"/>
      <c r="FQ323" s="202"/>
      <c r="FR323" s="202"/>
      <c r="FS323" s="202"/>
      <c r="FT323" s="202"/>
      <c r="FU323" s="202"/>
      <c r="FV323" s="202"/>
      <c r="FW323" s="202"/>
      <c r="FX323" s="202"/>
      <c r="FY323" s="202"/>
      <c r="FZ323" s="202"/>
      <c r="GA323" s="212"/>
      <c r="GB323" s="212"/>
      <c r="GC323" s="212"/>
      <c r="GD323" s="202"/>
      <c r="GE323" s="202"/>
      <c r="GF323" s="202"/>
      <c r="GG323" s="202"/>
      <c r="GH323" s="202"/>
      <c r="GI323" s="202"/>
      <c r="GJ323" s="202"/>
      <c r="GK323" s="202"/>
      <c r="GL323" s="202"/>
      <c r="GM323" s="202"/>
      <c r="GN323" s="202"/>
      <c r="GO323" s="202"/>
      <c r="GP323" s="202"/>
      <c r="GQ323" s="202"/>
      <c r="GR323" s="202"/>
      <c r="GS323" s="202"/>
      <c r="GT323" s="202"/>
      <c r="GU323" s="202"/>
      <c r="GV323" s="202"/>
      <c r="GW323" s="202"/>
      <c r="GX323" s="202"/>
      <c r="GY323" s="202"/>
      <c r="GZ323" s="202"/>
      <c r="HA323" s="202"/>
      <c r="HB323" s="202"/>
      <c r="HC323" s="202"/>
      <c r="HD323" s="202"/>
      <c r="HE323" s="202"/>
      <c r="HF323" s="202"/>
      <c r="HG323" s="202"/>
      <c r="HH323" s="202"/>
      <c r="HI323" s="202"/>
      <c r="HJ323" s="212"/>
      <c r="HK323" s="212"/>
      <c r="HL323" s="212"/>
      <c r="HM323" s="214" t="s">
        <v>141</v>
      </c>
    </row>
    <row r="324" spans="1:221" ht="29.25" customHeight="1" thickBot="1">
      <c r="X324" s="3">
        <f>+AVERAGE(X8:X317)</f>
        <v>0.16728659567945894</v>
      </c>
      <c r="Z324" s="3">
        <f>+AVERAGE(Z8:Z317)</f>
        <v>0.24640057133456408</v>
      </c>
      <c r="AB324" s="3">
        <f>+AVERAGE(AB8:AB317)</f>
        <v>0.31313098608185136</v>
      </c>
      <c r="AD324" s="3">
        <f>+AVERAGE(AD8:AD317)</f>
        <v>0.2950372870173078</v>
      </c>
      <c r="AF324"/>
      <c r="AI324" s="94">
        <f t="shared" ref="AI324" si="159">+AVERAGE(AI8:AI317)</f>
        <v>1.0764277786104108</v>
      </c>
      <c r="AJ324" s="94">
        <f>+AVERAGE(AJ8:AJ323)</f>
        <v>0.86395779941093653</v>
      </c>
      <c r="AK324" s="94">
        <f t="shared" ref="AK324:AO324" si="160">+AVERAGE(AK8:AK319)</f>
        <v>1.6228672131203068</v>
      </c>
      <c r="AL324" s="94">
        <f>+AVERAGE(AL8:AL323)</f>
        <v>0.89253463149442813</v>
      </c>
      <c r="AM324" s="94">
        <f t="shared" si="160"/>
        <v>0</v>
      </c>
      <c r="AN324" s="94">
        <f>+AVERAGE(AN8:AN323)</f>
        <v>0</v>
      </c>
      <c r="AO324" s="94">
        <f t="shared" si="160"/>
        <v>0</v>
      </c>
      <c r="AP324" s="94">
        <f>+AVERAGE(AP8:AP323)</f>
        <v>0</v>
      </c>
      <c r="AQ324" s="94">
        <f>+AVERAGE(AQ8:AQ323)</f>
        <v>0.39089659652285108</v>
      </c>
      <c r="AR324" s="168">
        <f>+AVERAGE(AS8:AS317)</f>
        <v>0.39089659652285108</v>
      </c>
      <c r="AS324" s="169">
        <f>+AQ324</f>
        <v>0.39089659652285108</v>
      </c>
      <c r="AT324" s="170">
        <f>+SUM(AT8:AT323)</f>
        <v>640021311223.77002</v>
      </c>
      <c r="AU324" s="170">
        <f t="shared" ref="AU324:BG324" si="161">+SUM(AU8:AU323)</f>
        <v>354865472360.97003</v>
      </c>
      <c r="AV324" s="170">
        <f t="shared" si="161"/>
        <v>148399858637.79001</v>
      </c>
      <c r="AW324" s="170">
        <f t="shared" si="161"/>
        <v>3135759488.5500002</v>
      </c>
      <c r="AX324" s="170">
        <f t="shared" si="161"/>
        <v>0</v>
      </c>
      <c r="AY324" s="170">
        <f t="shared" si="161"/>
        <v>25166582388.850002</v>
      </c>
      <c r="AZ324" s="170">
        <f t="shared" si="161"/>
        <v>0</v>
      </c>
      <c r="BA324" s="170">
        <f t="shared" si="161"/>
        <v>1956045354.8099999</v>
      </c>
      <c r="BB324" s="170">
        <f t="shared" si="161"/>
        <v>13247369929.370001</v>
      </c>
      <c r="BC324" s="170">
        <f t="shared" si="161"/>
        <v>66428464.700000003</v>
      </c>
      <c r="BD324" s="170">
        <f t="shared" si="161"/>
        <v>0</v>
      </c>
      <c r="BE324" s="170">
        <f t="shared" si="161"/>
        <v>9754568926</v>
      </c>
      <c r="BF324" s="170">
        <f t="shared" si="161"/>
        <v>328328015361.31995</v>
      </c>
      <c r="BG324" s="170">
        <f t="shared" si="161"/>
        <v>0</v>
      </c>
      <c r="BH324" s="170">
        <f>+SUM(BH8:BH323)</f>
        <v>1524941412136.1301</v>
      </c>
      <c r="BI324" s="170">
        <f>+SUM(BI8:BI323)</f>
        <v>397648029249.05017</v>
      </c>
      <c r="BJ324" s="170">
        <f t="shared" ref="BJ324:BV324" si="162">+SUM(BJ8:BJ323)</f>
        <v>351795161881.47998</v>
      </c>
      <c r="BK324" s="170">
        <f t="shared" si="162"/>
        <v>143739561778.92001</v>
      </c>
      <c r="BL324" s="170">
        <f t="shared" si="162"/>
        <v>3099845878.9899998</v>
      </c>
      <c r="BM324" s="170">
        <f t="shared" si="162"/>
        <v>0</v>
      </c>
      <c r="BN324" s="170">
        <f t="shared" si="162"/>
        <v>16101589213</v>
      </c>
      <c r="BO324" s="170">
        <f t="shared" si="162"/>
        <v>0</v>
      </c>
      <c r="BP324" s="170">
        <f t="shared" si="162"/>
        <v>1603666630.8099999</v>
      </c>
      <c r="BQ324" s="170">
        <f t="shared" si="162"/>
        <v>7496047230</v>
      </c>
      <c r="BR324" s="170">
        <f t="shared" si="162"/>
        <v>66428464.700000003</v>
      </c>
      <c r="BS324" s="170">
        <f t="shared" si="162"/>
        <v>0</v>
      </c>
      <c r="BT324" s="170">
        <f t="shared" si="162"/>
        <v>9738111926</v>
      </c>
      <c r="BU324" s="170">
        <f t="shared" si="162"/>
        <v>293657015146.57001</v>
      </c>
      <c r="BV324" s="170">
        <f t="shared" si="162"/>
        <v>0</v>
      </c>
      <c r="BW324" s="170">
        <f>+SUM(BW8:BW323)</f>
        <v>1224945457399.5208</v>
      </c>
      <c r="BX324" s="170">
        <f>+SUM(BX8:BX323)</f>
        <v>1106861912559.9104</v>
      </c>
      <c r="BY324" s="170">
        <f>+SUM(BY8:BY323)</f>
        <v>1089337944172.1201</v>
      </c>
      <c r="BZ324" s="171">
        <f>+BW324/BH324</f>
        <v>0.80327378327513799</v>
      </c>
      <c r="CA324" s="172">
        <f>+BX324/BH324</f>
        <v>0.7258389756819732</v>
      </c>
      <c r="CB324" s="173">
        <f>+BY324/BH324</f>
        <v>0.71434740738411784</v>
      </c>
      <c r="CC324" s="174">
        <f>+SUM(CC8:CC323)</f>
        <v>482181070145.87982</v>
      </c>
      <c r="CD324" s="174">
        <f t="shared" ref="CD324:CP324" si="163">+SUM(CD8:CD323)</f>
        <v>409519666769.71997</v>
      </c>
      <c r="CE324" s="174">
        <f t="shared" si="163"/>
        <v>150365124698</v>
      </c>
      <c r="CF324" s="174">
        <f t="shared" si="163"/>
        <v>3058706681.9899998</v>
      </c>
      <c r="CG324" s="174">
        <f t="shared" si="163"/>
        <v>1999086286</v>
      </c>
      <c r="CH324" s="174">
        <f t="shared" si="163"/>
        <v>28633625625.84</v>
      </c>
      <c r="CI324" s="174">
        <f t="shared" si="163"/>
        <v>0</v>
      </c>
      <c r="CJ324" s="174">
        <f t="shared" si="163"/>
        <v>2662548550.1399999</v>
      </c>
      <c r="CK324" s="174">
        <f t="shared" si="163"/>
        <v>616315808.34000003</v>
      </c>
      <c r="CL324" s="174">
        <f t="shared" si="163"/>
        <v>3717493101.2000003</v>
      </c>
      <c r="CM324" s="174">
        <f t="shared" si="163"/>
        <v>0</v>
      </c>
      <c r="CN324" s="174">
        <f t="shared" si="163"/>
        <v>6256883250</v>
      </c>
      <c r="CO324" s="174">
        <f t="shared" si="163"/>
        <v>390746313806.35999</v>
      </c>
      <c r="CP324" s="174">
        <f t="shared" si="163"/>
        <v>290641184976.64008</v>
      </c>
      <c r="CQ324" s="174">
        <f>+SUM(CQ8:CQ323)</f>
        <v>1720137791875.6899</v>
      </c>
      <c r="CR324" s="174">
        <f>+SUM(CR8:CR323)</f>
        <v>391951432106.43994</v>
      </c>
      <c r="CS324" s="174">
        <f t="shared" ref="CS324:DE324" si="164">+SUM(CS8:CS323)</f>
        <v>408046270851.09998</v>
      </c>
      <c r="CT324" s="174">
        <f t="shared" si="164"/>
        <v>149726890537.22003</v>
      </c>
      <c r="CU324" s="174">
        <f t="shared" si="164"/>
        <v>2973877707.3299999</v>
      </c>
      <c r="CV324" s="174">
        <f t="shared" si="164"/>
        <v>4502182115.4499998</v>
      </c>
      <c r="CW324" s="174">
        <f t="shared" si="164"/>
        <v>35102206278.860001</v>
      </c>
      <c r="CX324" s="174">
        <f t="shared" si="164"/>
        <v>0</v>
      </c>
      <c r="CY324" s="174">
        <f t="shared" si="164"/>
        <v>2587315898.6399999</v>
      </c>
      <c r="CZ324" s="174">
        <f t="shared" si="164"/>
        <v>9115229597</v>
      </c>
      <c r="DA324" s="174">
        <f t="shared" si="164"/>
        <v>2608258955.2600002</v>
      </c>
      <c r="DB324" s="174">
        <f t="shared" si="164"/>
        <v>0</v>
      </c>
      <c r="DC324" s="174">
        <f t="shared" si="164"/>
        <v>5317969940.6700001</v>
      </c>
      <c r="DD324" s="174">
        <f t="shared" si="164"/>
        <v>348166583992.14996</v>
      </c>
      <c r="DE324" s="174">
        <f t="shared" si="164"/>
        <v>191737868711.22006</v>
      </c>
      <c r="DF324" s="174">
        <f>+SUM(DF8:DF323)</f>
        <v>1512415051935.7102</v>
      </c>
      <c r="DG324" s="174">
        <f>+SUM(DG8:DG323)</f>
        <v>1358326818517.6406</v>
      </c>
      <c r="DH324" s="174">
        <f>+SUM(DH8:DH323)</f>
        <v>1331544912465.6597</v>
      </c>
      <c r="DI324" s="171">
        <f>+DF324/CQ324</f>
        <v>0.87924063937141184</v>
      </c>
      <c r="DJ324" s="172">
        <f>+DG324/CQ324</f>
        <v>0.78966163346511919</v>
      </c>
      <c r="DK324" s="173">
        <f>+DH324/CQ324</f>
        <v>0.77409200516064647</v>
      </c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</row>
    <row r="325" spans="1:221"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</row>
    <row r="326" spans="1:221"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</row>
    <row r="327" spans="1:221"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</row>
    <row r="328" spans="1:221"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</row>
    <row r="329" spans="1:221"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</row>
    <row r="330" spans="1:221"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</row>
  </sheetData>
  <autoFilter ref="A7:HM324" xr:uid="{7F3AC2AA-C04C-421D-97F6-2DF8064A2E0B}">
    <filterColumn colId="42" showButton="0"/>
    <filterColumn colId="43" showButton="0"/>
  </autoFilter>
  <mergeCells count="20">
    <mergeCell ref="CR6:DK6"/>
    <mergeCell ref="AQ7:AS7"/>
    <mergeCell ref="W5:AD6"/>
    <mergeCell ref="AE5:AH6"/>
    <mergeCell ref="AI5:AS6"/>
    <mergeCell ref="AT5:CQ5"/>
    <mergeCell ref="AT6:BH6"/>
    <mergeCell ref="CC6:CQ6"/>
    <mergeCell ref="BI6:CB6"/>
    <mergeCell ref="EA6:ET6"/>
    <mergeCell ref="FJ6:GC6"/>
    <mergeCell ref="GS6:HL6"/>
    <mergeCell ref="DL6:DZ6"/>
    <mergeCell ref="EU6:FI6"/>
    <mergeCell ref="GD6:GR6"/>
    <mergeCell ref="HJ1:HM1"/>
    <mergeCell ref="DL5:HL5"/>
    <mergeCell ref="HJ4:HM4"/>
    <mergeCell ref="HJ3:HM3"/>
    <mergeCell ref="HJ2:HM2"/>
  </mergeCells>
  <conditionalFormatting sqref="AJ8:AJ319 AJ324:AQ324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{E234DCF4-B7F9-4367-90E4-8080CC9CFC4D}</x14:id>
        </ext>
      </extLst>
    </cfRule>
  </conditionalFormatting>
  <conditionalFormatting sqref="AL8:AL319">
    <cfRule type="dataBar" priority="2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{4FB05C29-5F59-4E8F-A724-03CD01F2966A}</x14:id>
        </ext>
      </extLst>
    </cfRule>
  </conditionalFormatting>
  <conditionalFormatting sqref="AQ8:AQ319 AR324">
    <cfRule type="dataBar" priority="29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{85282306-84C0-4D9F-B9A3-F5D2F69ADC0E}</x14:id>
        </ext>
      </extLst>
    </cfRule>
  </conditionalFormatting>
  <conditionalFormatting sqref="AS8:AS319 AS324">
    <cfRule type="iconSet" priority="32">
      <iconSet iconSet="4Arrows" showValue="0">
        <cfvo type="percent" val="0"/>
        <cfvo type="percent" val="25"/>
        <cfvo type="percent" val="30"/>
        <cfvo type="percent" val="40"/>
      </iconSet>
    </cfRule>
  </conditionalFormatting>
  <conditionalFormatting sqref="AN318:AN319">
    <cfRule type="dataBar" priority="2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{11D0B62E-C25F-43B5-96B0-CCED3AABFA7F}</x14:id>
        </ext>
      </extLst>
    </cfRule>
  </conditionalFormatting>
  <conditionalFormatting sqref="AP318:AP319">
    <cfRule type="dataBar" priority="2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{E13DB8E7-D231-4667-8A89-9EF01E675012}</x14:id>
        </ext>
      </extLst>
    </cfRule>
  </conditionalFormatting>
  <conditionalFormatting sqref="AJ320:AJ32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{D2009E61-377F-42BA-9EA1-71982C330B4B}</x14:id>
        </ext>
      </extLst>
    </cfRule>
  </conditionalFormatting>
  <conditionalFormatting sqref="AL320:AL323">
    <cfRule type="dataBar" priority="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{163F7FB8-CFE2-43AE-AFF6-454DD9A93BBA}</x14:id>
        </ext>
      </extLst>
    </cfRule>
  </conditionalFormatting>
  <conditionalFormatting sqref="AQ320:AQ323">
    <cfRule type="dataBar" priority="5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{92D2CF27-64FA-411C-BC1F-8CF7DDCE9AEE}</x14:id>
        </ext>
      </extLst>
    </cfRule>
  </conditionalFormatting>
  <conditionalFormatting sqref="AS320:AS323">
    <cfRule type="iconSet" priority="6">
      <iconSet iconSet="4Arrows" showValue="0">
        <cfvo type="percent" val="0"/>
        <cfvo type="percent" val="25"/>
        <cfvo type="percent" val="30"/>
        <cfvo type="percent" val="40"/>
      </iconSet>
    </cfRule>
  </conditionalFormatting>
  <conditionalFormatting sqref="AN320:AN323">
    <cfRule type="dataBar" priority="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{3D25B121-0D30-4383-9A1C-9BADE773DEFD}</x14:id>
        </ext>
      </extLst>
    </cfRule>
  </conditionalFormatting>
  <conditionalFormatting sqref="AP320:AP323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{D8A3B122-1BE5-419E-AC52-26A5B3934565}</x14:id>
        </ext>
      </extLst>
    </cfRule>
  </conditionalFormatting>
  <pageMargins left="0.7" right="0.7" top="0.75" bottom="0.75" header="0.3" footer="0.3"/>
  <pageSetup paperSize="4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34DCF4-B7F9-4367-90E4-8080CC9CFC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AJ8:AJ319 AJ324:AQ324</xm:sqref>
        </x14:conditionalFormatting>
        <x14:conditionalFormatting xmlns:xm="http://schemas.microsoft.com/office/excel/2006/main">
          <x14:cfRule type="dataBar" id="{4FB05C29-5F59-4E8F-A724-03CD01F2966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AL8:AL319</xm:sqref>
        </x14:conditionalFormatting>
        <x14:conditionalFormatting xmlns:xm="http://schemas.microsoft.com/office/excel/2006/main">
          <x14:cfRule type="dataBar" id="{85282306-84C0-4D9F-B9A3-F5D2F69ADC0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AQ8:AQ319 AR324</xm:sqref>
        </x14:conditionalFormatting>
        <x14:conditionalFormatting xmlns:xm="http://schemas.microsoft.com/office/excel/2006/main">
          <x14:cfRule type="dataBar" id="{11D0B62E-C25F-43B5-96B0-CCED3AABFA7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AN318:AN319</xm:sqref>
        </x14:conditionalFormatting>
        <x14:conditionalFormatting xmlns:xm="http://schemas.microsoft.com/office/excel/2006/main">
          <x14:cfRule type="dataBar" id="{E13DB8E7-D231-4667-8A89-9EF01E67501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AP318:AP319</xm:sqref>
        </x14:conditionalFormatting>
        <x14:conditionalFormatting xmlns:xm="http://schemas.microsoft.com/office/excel/2006/main">
          <x14:cfRule type="dataBar" id="{D2009E61-377F-42BA-9EA1-71982C330B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AJ320:AJ323</xm:sqref>
        </x14:conditionalFormatting>
        <x14:conditionalFormatting xmlns:xm="http://schemas.microsoft.com/office/excel/2006/main">
          <x14:cfRule type="dataBar" id="{163F7FB8-CFE2-43AE-AFF6-454DD9A93BB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AL320:AL323</xm:sqref>
        </x14:conditionalFormatting>
        <x14:conditionalFormatting xmlns:xm="http://schemas.microsoft.com/office/excel/2006/main">
          <x14:cfRule type="dataBar" id="{92D2CF27-64FA-411C-BC1F-8CF7DDCE9AE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AQ320:AQ323</xm:sqref>
        </x14:conditionalFormatting>
        <x14:conditionalFormatting xmlns:xm="http://schemas.microsoft.com/office/excel/2006/main">
          <x14:cfRule type="dataBar" id="{3D25B121-0D30-4383-9A1C-9BADE773DEF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AN320:AN323</xm:sqref>
        </x14:conditionalFormatting>
        <x14:conditionalFormatting xmlns:xm="http://schemas.microsoft.com/office/excel/2006/main">
          <x14:cfRule type="dataBar" id="{D8A3B122-1BE5-419E-AC52-26A5B393456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AP320:AP323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F Ariza C</dc:creator>
  <cp:lastModifiedBy>MONICA</cp:lastModifiedBy>
  <dcterms:created xsi:type="dcterms:W3CDTF">2025-04-22T16:13:24Z</dcterms:created>
  <dcterms:modified xsi:type="dcterms:W3CDTF">2026-03-18T17:20:04Z</dcterms:modified>
</cp:coreProperties>
</file>