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oger García\Desktop\CONTRATOS\2025\BGA\CONTRATO 240 DE 2025\ACTIVIDADES ABRIL 2025\Seguimiento PA Marzo 2025\"/>
    </mc:Choice>
  </mc:AlternateContent>
  <xr:revisionPtr revIDLastSave="0" documentId="13_ncr:1_{0756AC4E-0AA1-4BE4-835D-033FB65669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4" i="1" l="1"/>
  <c r="BC13" i="1"/>
  <c r="BC11" i="1"/>
  <c r="P14" i="1" l="1"/>
  <c r="Q11" i="1" l="1"/>
  <c r="P11" i="1"/>
  <c r="Q14" i="1"/>
  <c r="Q17" i="1"/>
  <c r="P17" i="1"/>
  <c r="Q19" i="1"/>
  <c r="P19" i="1"/>
  <c r="AN17" i="1"/>
  <c r="BF12" i="1" l="1"/>
  <c r="BF15" i="1"/>
  <c r="BF16" i="1"/>
  <c r="BF17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C17" i="1" l="1"/>
  <c r="BD17" i="1" l="1"/>
  <c r="AN19" i="1" l="1"/>
  <c r="BC19" i="1"/>
  <c r="AN14" i="1"/>
  <c r="BD19" i="1" l="1"/>
  <c r="BD14" i="1"/>
  <c r="AN11" i="1" l="1"/>
  <c r="Q12" i="1"/>
  <c r="Q13" i="1"/>
  <c r="Q15" i="1"/>
  <c r="Q16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BD11" i="1" l="1"/>
  <c r="BC12" i="1"/>
  <c r="BC15" i="1"/>
  <c r="BC16" i="1"/>
  <c r="BC18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AN12" i="1"/>
  <c r="AN13" i="1"/>
  <c r="AN15" i="1"/>
  <c r="AN16" i="1"/>
  <c r="AN18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8" i="1"/>
  <c r="P16" i="1"/>
  <c r="P15" i="1"/>
  <c r="P13" i="1"/>
  <c r="P12" i="1"/>
  <c r="BD13" i="1" l="1"/>
  <c r="BD146" i="1"/>
  <c r="BD138" i="1"/>
  <c r="BD130" i="1"/>
  <c r="BD122" i="1"/>
  <c r="BD114" i="1"/>
  <c r="BD106" i="1"/>
  <c r="BD98" i="1"/>
  <c r="BD90" i="1"/>
  <c r="BD82" i="1"/>
  <c r="BD74" i="1"/>
  <c r="BD66" i="1"/>
  <c r="BD58" i="1"/>
  <c r="BD50" i="1"/>
  <c r="BD42" i="1"/>
  <c r="BD34" i="1"/>
  <c r="BD26" i="1"/>
  <c r="BD18" i="1"/>
  <c r="BD142" i="1"/>
  <c r="BD134" i="1"/>
  <c r="BD126" i="1"/>
  <c r="BD118" i="1"/>
  <c r="BD110" i="1"/>
  <c r="BD102" i="1"/>
  <c r="BD94" i="1"/>
  <c r="BD86" i="1"/>
  <c r="BD78" i="1"/>
  <c r="BD70" i="1"/>
  <c r="BD62" i="1"/>
  <c r="BD54" i="1"/>
  <c r="BD46" i="1"/>
  <c r="BD38" i="1"/>
  <c r="BD30" i="1"/>
  <c r="BD22" i="1"/>
  <c r="BD145" i="1"/>
  <c r="BD141" i="1"/>
  <c r="BD137" i="1"/>
  <c r="BD133" i="1"/>
  <c r="BD129" i="1"/>
  <c r="BD125" i="1"/>
  <c r="BD121" i="1"/>
  <c r="BD117" i="1"/>
  <c r="BD113" i="1"/>
  <c r="BD109" i="1"/>
  <c r="BD105" i="1"/>
  <c r="BD101" i="1"/>
  <c r="BD97" i="1"/>
  <c r="BD93" i="1"/>
  <c r="BD89" i="1"/>
  <c r="BD85" i="1"/>
  <c r="BD81" i="1"/>
  <c r="BD77" i="1"/>
  <c r="BD73" i="1"/>
  <c r="BD69" i="1"/>
  <c r="BD65" i="1"/>
  <c r="BD61" i="1"/>
  <c r="BD57" i="1"/>
  <c r="BD53" i="1"/>
  <c r="BD49" i="1"/>
  <c r="BD45" i="1"/>
  <c r="BD41" i="1"/>
  <c r="BD37" i="1"/>
  <c r="BD33" i="1"/>
  <c r="BD29" i="1"/>
  <c r="BD25" i="1"/>
  <c r="BD21" i="1"/>
  <c r="BD144" i="1"/>
  <c r="BD140" i="1"/>
  <c r="BD136" i="1"/>
  <c r="BD132" i="1"/>
  <c r="BD128" i="1"/>
  <c r="BD124" i="1"/>
  <c r="BD120" i="1"/>
  <c r="BD116" i="1"/>
  <c r="BD112" i="1"/>
  <c r="BD108" i="1"/>
  <c r="BD104" i="1"/>
  <c r="BD100" i="1"/>
  <c r="BD96" i="1"/>
  <c r="BD92" i="1"/>
  <c r="BD88" i="1"/>
  <c r="BD84" i="1"/>
  <c r="BD80" i="1"/>
  <c r="BD76" i="1"/>
  <c r="BD72" i="1"/>
  <c r="BD68" i="1"/>
  <c r="BD64" i="1"/>
  <c r="BD60" i="1"/>
  <c r="BD56" i="1"/>
  <c r="BD52" i="1"/>
  <c r="BD48" i="1"/>
  <c r="BD44" i="1"/>
  <c r="BD40" i="1"/>
  <c r="BD36" i="1"/>
  <c r="BD32" i="1"/>
  <c r="BD28" i="1"/>
  <c r="BD24" i="1"/>
  <c r="BD147" i="1"/>
  <c r="BD143" i="1"/>
  <c r="BD139" i="1"/>
  <c r="BD135" i="1"/>
  <c r="BD131" i="1"/>
  <c r="BD127" i="1"/>
  <c r="BD123" i="1"/>
  <c r="BD119" i="1"/>
  <c r="BD115" i="1"/>
  <c r="BD111" i="1"/>
  <c r="BD107" i="1"/>
  <c r="BD103" i="1"/>
  <c r="BD99" i="1"/>
  <c r="BD95" i="1"/>
  <c r="BD91" i="1"/>
  <c r="BD87" i="1"/>
  <c r="BD83" i="1"/>
  <c r="BD79" i="1"/>
  <c r="BD75" i="1"/>
  <c r="BD71" i="1"/>
  <c r="BD67" i="1"/>
  <c r="BD63" i="1"/>
  <c r="BD59" i="1"/>
  <c r="BD55" i="1"/>
  <c r="BD51" i="1"/>
  <c r="BD47" i="1"/>
  <c r="BD43" i="1"/>
  <c r="BD39" i="1"/>
  <c r="BD35" i="1"/>
  <c r="BD31" i="1"/>
  <c r="BD27" i="1"/>
  <c r="BD23" i="1"/>
  <c r="BD20" i="1"/>
  <c r="BD16" i="1"/>
  <c r="BD12" i="1"/>
  <c r="B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MONICA: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Si es todo el municipio diligenciar "Municipio de Bucaramanga".
</t>
        </r>
        <r>
          <rPr>
            <sz val="9"/>
            <color rgb="FF000000"/>
            <rFont val="Tahoma"/>
            <family val="2"/>
          </rPr>
          <t>De lo contratio relacionar la comuna o barrio específico.</t>
        </r>
      </text>
    </comment>
    <comment ref="W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<sst xmlns="http://schemas.openxmlformats.org/spreadsheetml/2006/main" count="225" uniqueCount="150">
  <si>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</si>
  <si>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</si>
  <si>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</si>
  <si>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</si>
  <si>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</si>
  <si>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</si>
  <si>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</si>
  <si>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</si>
  <si>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</si>
  <si>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</si>
  <si>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</si>
  <si>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</si>
  <si>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</si>
  <si>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</si>
  <si>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</si>
  <si>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</si>
  <si>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</si>
  <si>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</si>
  <si>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</si>
  <si>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</si>
  <si>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</si>
  <si>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</si>
  <si>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</si>
  <si>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</si>
  <si>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</si>
  <si>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</si>
  <si>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</si>
  <si>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</si>
  <si>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</si>
  <si>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</si>
  <si>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</si>
  <si>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</si>
  <si>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</si>
  <si>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</si>
  <si>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</si>
  <si>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</si>
  <si>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</si>
  <si>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</si>
  <si>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</si>
  <si>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</si>
  <si>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</si>
  <si>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</si>
  <si>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</si>
  <si>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</si>
  <si>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</si>
  <si>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</si>
  <si>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</si>
  <si>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</si>
  <si>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</si>
  <si>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</si>
  <si>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</si>
  <si>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</si>
  <si>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</si>
  <si>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</si>
  <si>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</si>
  <si>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</si>
  <si>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</si>
  <si>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</si>
  <si>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</si>
  <si>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</si>
  <si>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</si>
  <si>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</si>
  <si>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</si>
  <si>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</si>
  <si>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</si>
  <si>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t>Territorio seguro que protege</t>
  </si>
  <si>
    <t>Transporte.</t>
  </si>
  <si>
    <t>2409</t>
  </si>
  <si>
    <t>Seguridad de transporte (2409).</t>
  </si>
  <si>
    <t>2409063</t>
  </si>
  <si>
    <t xml:space="preserve">Implementar 1 estrategia formativa e informativa para la promoción del transporte seguro, sostenible y eficiente   </t>
  </si>
  <si>
    <t>Estrategias implementadas (240906300)</t>
  </si>
  <si>
    <t>Número</t>
  </si>
  <si>
    <t>2409045</t>
  </si>
  <si>
    <t>Implementar en 24,7 km tecnologia para la seguridad ciudadana</t>
  </si>
  <si>
    <t>Vías con tecnología implementada para la seguridad ciudadana (240904500)</t>
  </si>
  <si>
    <t>Kilómetros</t>
  </si>
  <si>
    <t>Territorio seguro que progresa</t>
  </si>
  <si>
    <t>2409003</t>
  </si>
  <si>
    <t>Mejorar los 72000 metros lineales de insfraestructura semaforica</t>
  </si>
  <si>
    <t>Metros lineales de infraestructura mejorada (240900300)</t>
  </si>
  <si>
    <t>Metros lineales</t>
  </si>
  <si>
    <t>2409039</t>
  </si>
  <si>
    <t>Intervenir 58,57 Km de Vías con dispositivos de control y señalización para garantizar la seguridad ciudadana</t>
  </si>
  <si>
    <t>Vías con dispositivos de control y señalización instalados (240903900)</t>
  </si>
  <si>
    <t>2409064</t>
  </si>
  <si>
    <t>Realizar cinco (5) documentos de estudios técnicos de movilidad en el municipio</t>
  </si>
  <si>
    <t>Documentos de estudios técnicos realizados (240906400)</t>
  </si>
  <si>
    <t>2409062</t>
  </si>
  <si>
    <t>Garantizar la disponibilidad de 1.300 Celdas de estacionamiento regulado en el municipio</t>
  </si>
  <si>
    <t>Celdas de estacionamiento regulado disponibles (240906200)</t>
  </si>
  <si>
    <t>Gobierno territorial</t>
  </si>
  <si>
    <t>4599</t>
  </si>
  <si>
    <t>Fortalecimiento a la gestión y dirección de la administración pública territorial (4599)</t>
  </si>
  <si>
    <t>4599031</t>
  </si>
  <si>
    <t>Asistir tecnicamente  a la Direccion de Transito de Bucaramanga</t>
  </si>
  <si>
    <t>Entidades, organismos y dependencias asistidos técnicamente (459903100)</t>
  </si>
  <si>
    <t>4599012</t>
  </si>
  <si>
    <t>Modificar 1 Sede de la Dirección de Tránsito de Bucaramanga</t>
  </si>
  <si>
    <t>Sedes modificadas (459901200)</t>
  </si>
  <si>
    <t>2409007</t>
  </si>
  <si>
    <t>Asistir tecnicamente a la Direccion de Transito de Bucaramanga en los procesos relacionados con la revision tecnicomecanica de vehiculos de transporte publico y privado</t>
  </si>
  <si>
    <t>Entidades asistidas tecnicamente (240900700)</t>
  </si>
  <si>
    <t>2409011</t>
  </si>
  <si>
    <t>Dotar a un (1) Organismo e tránsito con implementos para el control del tránsito</t>
  </si>
  <si>
    <t>Organismos de tránsito dotados con implementos para el control del tránsito
(240901100)</t>
  </si>
  <si>
    <t>Dirección de Tránsito</t>
  </si>
  <si>
    <t>11, 16</t>
  </si>
  <si>
    <t>9, 11</t>
  </si>
  <si>
    <t>Jhair Andrés Manrique Bautista</t>
  </si>
  <si>
    <t>GDEOAP</t>
  </si>
  <si>
    <t>Versión: 2.0</t>
  </si>
  <si>
    <t>Fecha aprobación: Octubre-10-2024</t>
  </si>
  <si>
    <t>Página: 1 de 1</t>
  </si>
  <si>
    <t>Todas las comunas del Municipio</t>
  </si>
  <si>
    <t>. Desarrollar las actividades de fortalecimiento de la Estrategia de Control del Tránsito vehicular, peatonal y de la Seguridad Vial
. Adquirir uniformes y/o elementos de dotación para los Agentes de Tránsito del Grupo de Control Vial de la Dirección de Tránsito de Bucaramanga
. Adquirir la papelería utilizada en el desarrollo de los operativos del Grupo Control Vial de la Dirección de Tránsito de Bucaramanga
.Adquirir equipos, elementos y/o herramientas de Control para la operatividad del Grupo Control Vial de la Dirección de Tránsito de Bucaramanga
. Adquirir y/o mantener los equipos, elementos de Comunicación para el Grupo de Control vial
. Adquirir combustible, filtros y lubricantes que permiten el funcionamiento de los vehículos de la Dirección de Tránsito de Bucaramanga
. Mantenimiento y/o renovación del Parque Automotor de la Dirección de Tránsito de Bucaramanga</t>
  </si>
  <si>
    <t>Implementación de estrategia formativa e informativa para la promoción del transporte seguro, sostenible y eficiente en el municipio de Bucaramanga.</t>
  </si>
  <si>
    <t>Mantenimiento y/o mejoramiento del Sistema de Semaforización del Municipio de Bucaramanga</t>
  </si>
  <si>
    <t>. Suministro de equipos, elementos, materiales, repuestos, partes, accesorios eléctricos o electrónicos para optimizar el mantenimiento preventivo y correctivo al sistema general de Semaforización de la ciudad
. Ampliación de la cobertura del sistema semafórico a través de la implementación de nuevas intersecciones semaforizadas en diferentes sectores de la ciudad
. Fortalecimiento para Semaforizacion y georreferenciacion.
.  Mantenimiento especializado del sistema de Semaforizacion</t>
  </si>
  <si>
    <t xml:space="preserve"> Implementación de señalización para mejorar las condiciones de seguridad vial, movilidad y accesibilidad del municipio de Bucaramanga.</t>
  </si>
  <si>
    <t>. Desarrollar actividades de planeación y diagnóstico para la formulación, ejecución y seguimiento del Plan Integral de señalización vial del municipio de Bucaramanga.
. Demarcar la señalizacion horizontal del Municipio de Bucaramanga
.  Instalar dispositivos de señalización vial y canalizadores de tráfico en el Municipio de Bucaramanga
. Instalar, reponer y/o mantener la Señalización Vertical del Municipio de Bucaramanga</t>
  </si>
  <si>
    <t>Disponer de apoyo técnico, administrativo, jurídico y logístico para los procesos transversales de la Dirección de Tránsito de Bucaramanga</t>
  </si>
  <si>
    <t>Fortalecimiento a la gestión, procesos y programas transversales de la dirección de tránsito del Municipio de Bucaramanga.</t>
  </si>
  <si>
    <t>Fortalecimiento de la gestión operativa para la eficiente prestación de servicios del Centro de Diagnóstico Automotor de la Dirección de Tránsito de Bucaramanga.</t>
  </si>
  <si>
    <t>. Desarrollar actividades Operativas, Técnicas y Administrativas que permitan la prestación eficiente de los Servicios del Centro de Diagnóstico Automotor de la DTB
. Realizar aseguramiento metrologico de los equipos del centro de diafgnostico automotor - CDA
.  Servicio de auditoría de seguimiento de la acreditación otorgada por parte del Organismo Nacional de Acreditación de Colombia - ONAC al Centro de Diagnóstico Automotor de la DTB.
. Adquisición de equipos, insumos y repuestos para equipos y pistas de inspección de vehículos automotores del CDA
. Mantenimiento a equipos de inspeccion de las pistas del CDA de la DTB
. Adquirir, renovar y/o actualizar la Licencia Software para la prestación del Servicios de RTMyEG del CDA</t>
  </si>
  <si>
    <t>Adecuacion de las instalaciones fisicas de la direccion de transito de bucaramanga</t>
  </si>
  <si>
    <t>Dotacion de Implementos para el contro del transito de la direccion de transito del municipio de bucaramanga</t>
  </si>
  <si>
    <t>Dotación de implementos para el control del tránsito a la dirección de tránsito de Bucaramanga</t>
  </si>
  <si>
    <t>No Acumulativa</t>
  </si>
  <si>
    <t>Acumulativa</t>
  </si>
  <si>
    <t>2024680010038</t>
  </si>
  <si>
    <t>2024680010039</t>
  </si>
  <si>
    <t>2024680010040</t>
  </si>
  <si>
    <t>2024680010041</t>
  </si>
  <si>
    <t>2024680010223</t>
  </si>
  <si>
    <t>2024680010037</t>
  </si>
  <si>
    <t>2024680010264</t>
  </si>
  <si>
    <t>2024680010224</t>
  </si>
  <si>
    <t>IMPLEMENTACIÓN DE TECNOLOGIA PARA LA SEGURIDAD VIAL CIUDADANA EN EL MUNICIPIO DE BUCARAMANGA</t>
  </si>
  <si>
    <t>2024680010225</t>
  </si>
  <si>
    <t>ELABORACIÓN DE DOCUMENTOS DE ESTUDIOS TÉCNICOS DE MOVILIDAD EN EL MUNICIPIO DE BUCARAMANGA</t>
  </si>
  <si>
    <t>2024680010222</t>
  </si>
  <si>
    <t>ADECUACIÓN DE LAS ZONAS DE ESTACIONAMIENTO REGULADO TRANSITORIO EN EL MUNICIPIO DE BUCARAMANGA</t>
  </si>
  <si>
    <t>Modificacion de baterias sanitarias de la DTB-Rejas</t>
  </si>
  <si>
    <t>Recursos propios 2025</t>
  </si>
  <si>
    <t>Otros 2025</t>
  </si>
  <si>
    <t>Total 2025</t>
  </si>
  <si>
    <r>
      <t>Recursos propios 2025</t>
    </r>
    <r>
      <rPr>
        <b/>
        <sz val="12"/>
        <color rgb="FF002060"/>
        <rFont val="Arial"/>
        <family val="2"/>
      </rPr>
      <t>2</t>
    </r>
  </si>
  <si>
    <r>
      <t>Otros 2025</t>
    </r>
    <r>
      <rPr>
        <b/>
        <sz val="12"/>
        <color rgb="FF002060"/>
        <rFont val="Arial"/>
        <family val="2"/>
      </rPr>
      <t>15</t>
    </r>
  </si>
  <si>
    <t>Total Comprometido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</si>
</sst>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#,##0.0"/>
    <numFmt numFmtId="166" formatCode="_-&quot;$&quot;* #,##0.00_-;\-&quot;$&quot;* #,##0.00_-;_-&quot;$&quot;* &quot;-&quot;_-;_-@_-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9" fontId="3" fillId="3" borderId="2" xfId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 wrapText="1"/>
    </xf>
    <xf numFmtId="44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2" xfId="1" applyFont="1" applyBorder="1" applyAlignment="1" applyProtection="1">
      <alignment horizontal="center" vertical="center" wrapText="1"/>
      <protection locked="0"/>
    </xf>
    <xf numFmtId="9" fontId="3" fillId="0" borderId="2" xfId="1" applyFont="1" applyBorder="1" applyAlignment="1" applyProtection="1">
      <alignment horizontal="center" vertical="center"/>
      <protection locked="0"/>
    </xf>
    <xf numFmtId="9" fontId="3" fillId="0" borderId="1" xfId="1" applyFont="1" applyFill="1" applyBorder="1" applyAlignment="1" applyProtection="1">
      <alignment horizontal="center" vertical="center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9" fontId="3" fillId="0" borderId="7" xfId="1" applyFont="1" applyBorder="1" applyAlignment="1" applyProtection="1">
      <alignment horizontal="center" vertical="center"/>
      <protection locked="0"/>
    </xf>
    <xf numFmtId="164" fontId="3" fillId="0" borderId="1" xfId="2" applyFont="1" applyBorder="1" applyAlignment="1" applyProtection="1">
      <alignment horizontal="center" vertical="center"/>
      <protection locked="0"/>
    </xf>
    <xf numFmtId="164" fontId="3" fillId="0" borderId="1" xfId="2" applyFont="1" applyFill="1" applyBorder="1" applyAlignment="1" applyProtection="1">
      <alignment horizontal="center" vertical="center"/>
      <protection locked="0"/>
    </xf>
    <xf numFmtId="164" fontId="3" fillId="0" borderId="1" xfId="2" applyFont="1" applyBorder="1" applyAlignment="1" applyProtection="1">
      <alignment horizontal="center" vertical="center" wrapText="1"/>
      <protection locked="0"/>
    </xf>
    <xf numFmtId="164" fontId="3" fillId="0" borderId="2" xfId="2" applyFont="1" applyBorder="1" applyAlignment="1" applyProtection="1">
      <alignment horizontal="center" vertical="center" wrapText="1"/>
      <protection locked="0"/>
    </xf>
    <xf numFmtId="44" fontId="16" fillId="0" borderId="1" xfId="0" applyNumberFormat="1" applyFont="1" applyBorder="1" applyAlignment="1" applyProtection="1">
      <alignment horizontal="center" vertical="center"/>
      <protection locked="0"/>
    </xf>
    <xf numFmtId="44" fontId="16" fillId="0" borderId="2" xfId="0" applyNumberFormat="1" applyFont="1" applyBorder="1" applyAlignment="1" applyProtection="1">
      <alignment horizontal="center" vertical="center"/>
      <protection locked="0"/>
    </xf>
    <xf numFmtId="44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2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oneda [0]" xfId="2" builtinId="7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47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00000000-0010-0000-0000-000024000000}" name="SGP Deporte 2024" dataDxfId="33"/>
    <tableColumn id="35" xr3:uid="{00000000-0010-0000-0000-000023000000}" name="SGP Cultura 2024" dataDxfId="32"/>
    <tableColumn id="13" xr3:uid="{00000000-0010-0000-0000-00000D000000}" name="SGP Libre inversión 2024" dataDxfId="31"/>
    <tableColumn id="12" xr3:uid="{00000000-0010-0000-0000-00000C000000}" name="SGP Libre destinación 2024" dataDxfId="30"/>
    <tableColumn id="11" xr3:uid="{00000000-0010-0000-0000-00000B000000}" name="SGP Alimentación escolar 2024" dataDxfId="29"/>
    <tableColumn id="10" xr3:uid="{00000000-0010-0000-0000-00000A000000}" name="SGP Municipios río Magdalena 2024" dataDxfId="28"/>
    <tableColumn id="9" xr3:uid="{00000000-0010-0000-0000-000009000000}" name="SGP APSB 2024" dataDxfId="27"/>
    <tableColumn id="8" xr3:uid="{00000000-0010-0000-0000-000008000000}" name="Crédito 2024" dataDxfId="26"/>
    <tableColumn id="7" xr3:uid="{00000000-0010-0000-0000-000007000000}" name="Transferencias de capital - cofinanciación departamento 2024" dataDxfId="25"/>
    <tableColumn id="6" xr3:uid="{00000000-0010-0000-0000-000006000000}" name="Transferencias de capital - cofinanciación nación 2024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43" dataDxfId="20"/>
    <tableColumn id="53" xr3:uid="{00000000-0010-0000-0000-000035000000}" name="SGP Salud 20244" dataDxfId="19"/>
    <tableColumn id="62" xr3:uid="{00000000-0010-0000-0000-00003E000000}" name="SGP Deporte 20245" dataDxfId="18"/>
    <tableColumn id="61" xr3:uid="{00000000-0010-0000-0000-00003D000000}" name="SGP Cultura 20246" dataDxfId="17"/>
    <tableColumn id="45" xr3:uid="{00000000-0010-0000-0000-00002D000000}" name="SGP Libre inversión 20247" dataDxfId="16"/>
    <tableColumn id="43" xr3:uid="{00000000-0010-0000-0000-00002B000000}" name="SGP Libre destinación 20248" dataDxfId="15"/>
    <tableColumn id="42" xr3:uid="{00000000-0010-0000-0000-00002A000000}" name="SGP Alimentación escolar 20249" dataDxfId="14"/>
    <tableColumn id="41" xr3:uid="{00000000-0010-0000-0000-000029000000}" name="SGP Municipios río Magdalena 202410" dataDxfId="13"/>
    <tableColumn id="40" xr3:uid="{00000000-0010-0000-0000-000028000000}" name="SGP APSB 202411" dataDxfId="12"/>
    <tableColumn id="39" xr3:uid="{00000000-0010-0000-0000-000027000000}" name="Crédito 202412" dataDxfId="11"/>
    <tableColumn id="38" xr3:uid="{00000000-0010-0000-0000-000026000000}" name="Transferencias de capital - cofinanciación departamento 202413" dataDxfId="10"/>
    <tableColumn id="37" xr3:uid="{00000000-0010-0000-0000-000025000000}" name="Transferencias de capital - cofinanciación nación 2024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 dataCellStyle="Porcentaje">
      <calculatedColumnFormula>+Tabla1[[#This Row],[Total Comprometido 2025]]/Tabla1[[#This Row],[Total 2025]]</calculatedColumnFormula>
    </tableColumn>
    <tableColumn id="3" xr3:uid="{00000000-0010-0000-0000-000003000000}" name="Total Recursos Obligados" dataDxfId="5"/>
    <tableColumn id="4" xr3:uid="{00000000-0010-0000-0000-000004000000}" name="Total Recursos Pagados" dataDxfId="4">
      <calculatedColumnFormula>+Tabla1[[#This Row],[Total Recursos Obligados]]*0.98</calculatedColumnFormula>
    </tableColumn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59"/>
  <sheetViews>
    <sheetView showGridLines="0" tabSelected="1" topLeftCell="AT17" zoomScale="50" zoomScaleNormal="50" workbookViewId="0">
      <selection activeCell="BC20" sqref="BC11:BC20"/>
    </sheetView>
  </sheetViews>
  <sheetFormatPr baseColWidth="10" defaultColWidth="11.453125" defaultRowHeight="14.5" x14ac:dyDescent="0.35"/>
  <cols>
    <col min="1" max="1" width="24" style="10" customWidth="1"/>
    <col min="2" max="2" width="36.1796875" style="10" customWidth="1"/>
    <col min="3" max="3" width="20.453125" style="10" customWidth="1"/>
    <col min="4" max="4" width="19.1796875" style="10" customWidth="1"/>
    <col min="5" max="5" width="25.453125" style="10" customWidth="1"/>
    <col min="6" max="6" width="21.453125" style="10" customWidth="1"/>
    <col min="7" max="7" width="22.453125" style="10" customWidth="1"/>
    <col min="8" max="8" width="31.453125" style="10" customWidth="1"/>
    <col min="9" max="9" width="26.1796875" style="10" customWidth="1"/>
    <col min="10" max="10" width="14.1796875" style="10" customWidth="1"/>
    <col min="11" max="11" width="23.1796875" style="10" customWidth="1"/>
    <col min="12" max="12" width="16.453125" style="10" customWidth="1"/>
    <col min="13" max="13" width="33.81640625" style="10" customWidth="1"/>
    <col min="14" max="14" width="34.453125" style="10" customWidth="1"/>
    <col min="15" max="15" width="30.453125" style="10" customWidth="1"/>
    <col min="16" max="16" width="27.453125" style="11" customWidth="1"/>
    <col min="17" max="17" width="33.453125" style="12" customWidth="1"/>
    <col min="18" max="18" width="20.1796875" style="10" bestFit="1" customWidth="1"/>
    <col min="19" max="19" width="25.1796875" style="10" customWidth="1"/>
    <col min="20" max="20" width="26.1796875" style="10" bestFit="1" customWidth="1"/>
    <col min="21" max="21" width="28.453125" style="10" customWidth="1"/>
    <col min="22" max="22" width="34.1796875" style="10" customWidth="1"/>
    <col min="23" max="23" width="26.81640625" style="10" customWidth="1"/>
    <col min="24" max="24" width="28.81640625" style="10" customWidth="1"/>
    <col min="25" max="25" width="37.81640625" style="10" customWidth="1"/>
    <col min="26" max="26" width="22.1796875" style="10" customWidth="1"/>
    <col min="27" max="27" width="17.453125" style="10" customWidth="1"/>
    <col min="28" max="38" width="18.453125" style="10" customWidth="1"/>
    <col min="39" max="39" width="23.453125" style="10" customWidth="1"/>
    <col min="40" max="41" width="24.453125" style="10" customWidth="1"/>
    <col min="42" max="51" width="19" style="10" customWidth="1"/>
    <col min="52" max="52" width="26.453125" style="10" customWidth="1"/>
    <col min="53" max="53" width="25.453125" style="10" customWidth="1"/>
    <col min="54" max="54" width="23" style="10" customWidth="1"/>
    <col min="55" max="55" width="22.453125" style="10" customWidth="1"/>
    <col min="56" max="58" width="27.453125" style="10" customWidth="1"/>
    <col min="59" max="59" width="25.81640625" style="10" customWidth="1"/>
    <col min="60" max="60" width="17.453125" style="10" customWidth="1"/>
    <col min="61" max="61" width="19.453125" style="10" customWidth="1"/>
    <col min="62" max="62" width="21.453125" style="10" customWidth="1"/>
    <col min="63" max="63" width="22.81640625" style="1" bestFit="1" customWidth="1"/>
    <col min="64" max="64" width="33" style="1" bestFit="1" customWidth="1"/>
    <col min="65" max="65" width="28.81640625" style="1" bestFit="1" customWidth="1"/>
    <col min="66" max="66" width="58.453125" style="1" bestFit="1" customWidth="1"/>
    <col min="67" max="67" width="26" style="1" bestFit="1" customWidth="1"/>
    <col min="68" max="68" width="24.453125" style="1" bestFit="1" customWidth="1"/>
    <col min="69" max="69" width="35.453125" style="1" bestFit="1" customWidth="1"/>
    <col min="70" max="70" width="30.453125" style="1" bestFit="1" customWidth="1"/>
    <col min="71" max="71" width="31.453125" style="1" bestFit="1" customWidth="1"/>
    <col min="72" max="72" width="38" style="1" bestFit="1" customWidth="1"/>
    <col min="73" max="73" width="40.1796875" style="1" bestFit="1" customWidth="1"/>
    <col min="74" max="74" width="43.453125" style="1" bestFit="1" customWidth="1"/>
    <col min="75" max="75" width="48.81640625" style="1" bestFit="1" customWidth="1"/>
    <col min="76" max="76" width="39.453125" style="1" bestFit="1" customWidth="1"/>
    <col min="77" max="77" width="26.81640625" style="1" bestFit="1" customWidth="1"/>
    <col min="78" max="78" width="47" style="1" bestFit="1" customWidth="1"/>
    <col min="79" max="79" width="40" style="1" bestFit="1" customWidth="1"/>
    <col min="80" max="80" width="83.453125" style="1" bestFit="1" customWidth="1"/>
    <col min="81" max="81" width="21.453125" style="1" bestFit="1" customWidth="1"/>
    <col min="82" max="82" width="31.453125" style="1" bestFit="1" customWidth="1"/>
    <col min="83" max="83" width="27.453125" style="1" bestFit="1" customWidth="1"/>
    <col min="84" max="84" width="56.81640625" style="1" bestFit="1" customWidth="1"/>
    <col min="85" max="85" width="24.453125" style="1" bestFit="1" customWidth="1"/>
    <col min="86" max="86" width="22.81640625" style="1" bestFit="1" customWidth="1"/>
    <col min="87" max="87" width="33.81640625" style="1" bestFit="1" customWidth="1"/>
    <col min="88" max="88" width="29" style="1" bestFit="1" customWidth="1"/>
    <col min="89" max="89" width="29.81640625" style="1" bestFit="1" customWidth="1"/>
    <col min="90" max="90" width="36.453125" style="1" bestFit="1" customWidth="1"/>
    <col min="91" max="91" width="38.453125" style="1" bestFit="1" customWidth="1"/>
    <col min="92" max="92" width="42" style="1" bestFit="1" customWidth="1"/>
    <col min="93" max="93" width="47.453125" style="1" bestFit="1" customWidth="1"/>
    <col min="94" max="94" width="37.81640625" style="1" bestFit="1" customWidth="1"/>
    <col min="95" max="95" width="25.453125" style="1" bestFit="1" customWidth="1"/>
    <col min="96" max="96" width="45.453125" style="1" bestFit="1" customWidth="1"/>
    <col min="97" max="97" width="38.453125" style="1" bestFit="1" customWidth="1"/>
    <col min="98" max="98" width="82.1796875" style="1" bestFit="1" customWidth="1"/>
    <col min="99" max="99" width="22" style="1" bestFit="1" customWidth="1"/>
    <col min="100" max="100" width="32.1796875" style="1" bestFit="1" customWidth="1"/>
    <col min="101" max="101" width="28" style="1" bestFit="1" customWidth="1"/>
    <col min="102" max="102" width="57.453125" style="1" bestFit="1" customWidth="1"/>
    <col min="103" max="103" width="25.1796875" style="1" bestFit="1" customWidth="1"/>
    <col min="104" max="104" width="23.453125" style="1" bestFit="1" customWidth="1"/>
    <col min="105" max="105" width="34.453125" style="1" bestFit="1" customWidth="1"/>
    <col min="106" max="106" width="29.453125" style="1" bestFit="1" customWidth="1"/>
    <col min="107" max="107" width="30.453125" style="1" bestFit="1" customWidth="1"/>
    <col min="108" max="108" width="37.1796875" style="1" bestFit="1" customWidth="1"/>
    <col min="109" max="109" width="39.453125" style="1" bestFit="1" customWidth="1"/>
    <col min="110" max="110" width="42.453125" style="1" bestFit="1" customWidth="1"/>
    <col min="111" max="111" width="48" style="1" bestFit="1" customWidth="1"/>
    <col min="112" max="112" width="38.453125" style="1" bestFit="1" customWidth="1"/>
    <col min="113" max="113" width="25.81640625" style="1" bestFit="1" customWidth="1"/>
    <col min="114" max="114" width="46" style="1" bestFit="1" customWidth="1"/>
    <col min="115" max="115" width="39.1796875" style="1" bestFit="1" customWidth="1"/>
    <col min="116" max="116" width="82.453125" style="1" bestFit="1" customWidth="1"/>
    <col min="117" max="117" width="20" style="1" bestFit="1" customWidth="1"/>
    <col min="118" max="118" width="30.1796875" style="1" bestFit="1" customWidth="1"/>
    <col min="119" max="119" width="26" style="1" bestFit="1" customWidth="1"/>
    <col min="120" max="120" width="55.453125" style="1" bestFit="1" customWidth="1"/>
    <col min="121" max="121" width="23.453125" style="1" bestFit="1" customWidth="1"/>
    <col min="122" max="122" width="21.453125" style="1" bestFit="1" customWidth="1"/>
    <col min="123" max="123" width="32.453125" style="1" bestFit="1" customWidth="1"/>
    <col min="124" max="124" width="27.453125" style="1" bestFit="1" customWidth="1"/>
    <col min="125" max="125" width="28.453125" style="1" bestFit="1" customWidth="1"/>
    <col min="126" max="126" width="35.1796875" style="1" bestFit="1" customWidth="1"/>
    <col min="127" max="127" width="37.453125" style="1" bestFit="1" customWidth="1"/>
    <col min="128" max="128" width="40.453125" style="1" bestFit="1" customWidth="1"/>
    <col min="129" max="129" width="46" style="1" bestFit="1" customWidth="1"/>
    <col min="130" max="130" width="36.453125" style="1" bestFit="1" customWidth="1"/>
    <col min="131" max="131" width="24" style="1" bestFit="1" customWidth="1"/>
    <col min="132" max="132" width="44.1796875" style="1" bestFit="1" customWidth="1"/>
    <col min="133" max="133" width="37.453125" style="1" bestFit="1" customWidth="1"/>
    <col min="134" max="134" width="80.81640625" style="1" bestFit="1" customWidth="1"/>
    <col min="135" max="135" width="37.1796875" style="1" bestFit="1" customWidth="1"/>
    <col min="136" max="136" width="22.81640625" style="1" bestFit="1" customWidth="1"/>
    <col min="137" max="137" width="33" style="1" bestFit="1" customWidth="1"/>
    <col min="138" max="138" width="28.81640625" style="1" bestFit="1" customWidth="1"/>
    <col min="139" max="139" width="58.453125" style="1" bestFit="1" customWidth="1"/>
    <col min="140" max="140" width="26" style="1" bestFit="1" customWidth="1"/>
    <col min="141" max="141" width="24.453125" style="1" bestFit="1" customWidth="1"/>
    <col min="142" max="142" width="35.453125" style="1" bestFit="1" customWidth="1"/>
    <col min="143" max="143" width="30.453125" style="1" bestFit="1" customWidth="1"/>
    <col min="144" max="144" width="31.453125" style="1" bestFit="1" customWidth="1"/>
    <col min="145" max="145" width="38" style="1" bestFit="1" customWidth="1"/>
    <col min="146" max="146" width="40.1796875" style="1" bestFit="1" customWidth="1"/>
    <col min="147" max="147" width="43.453125" style="1" bestFit="1" customWidth="1"/>
    <col min="148" max="148" width="48.81640625" style="1" bestFit="1" customWidth="1"/>
    <col min="149" max="149" width="39.453125" style="1" bestFit="1" customWidth="1"/>
    <col min="150" max="150" width="26.81640625" style="1" bestFit="1" customWidth="1"/>
    <col min="151" max="151" width="47" style="1" bestFit="1" customWidth="1"/>
    <col min="152" max="152" width="40" style="1" bestFit="1" customWidth="1"/>
    <col min="153" max="153" width="83.453125" style="1" bestFit="1" customWidth="1"/>
    <col min="154" max="154" width="21.453125" style="1" bestFit="1" customWidth="1"/>
    <col min="155" max="155" width="31.453125" style="1" bestFit="1" customWidth="1"/>
    <col min="156" max="156" width="27.453125" style="1" bestFit="1" customWidth="1"/>
    <col min="157" max="157" width="56.81640625" style="1" bestFit="1" customWidth="1"/>
    <col min="158" max="158" width="24.453125" style="1" bestFit="1" customWidth="1"/>
    <col min="159" max="159" width="22.81640625" style="1" bestFit="1" customWidth="1"/>
    <col min="160" max="160" width="33.81640625" style="1" bestFit="1" customWidth="1"/>
    <col min="161" max="161" width="29" style="1" bestFit="1" customWidth="1"/>
    <col min="162" max="162" width="29.81640625" style="1" bestFit="1" customWidth="1"/>
    <col min="163" max="163" width="36.453125" style="1" bestFit="1" customWidth="1"/>
    <col min="164" max="164" width="38.453125" style="1" bestFit="1" customWidth="1"/>
    <col min="165" max="165" width="42" style="1" bestFit="1" customWidth="1"/>
    <col min="166" max="166" width="47.453125" style="1" bestFit="1" customWidth="1"/>
    <col min="167" max="167" width="37.81640625" style="1" bestFit="1" customWidth="1"/>
    <col min="168" max="168" width="25.453125" style="1" bestFit="1" customWidth="1"/>
    <col min="169" max="169" width="45.453125" style="1" bestFit="1" customWidth="1"/>
    <col min="170" max="170" width="38.453125" style="1" bestFit="1" customWidth="1"/>
    <col min="171" max="171" width="82.1796875" style="1" bestFit="1" customWidth="1"/>
    <col min="172" max="172" width="22" style="1" bestFit="1" customWidth="1"/>
    <col min="173" max="173" width="32.1796875" style="1" bestFit="1" customWidth="1"/>
    <col min="174" max="174" width="28" style="1" bestFit="1" customWidth="1"/>
    <col min="175" max="175" width="57.453125" style="1" bestFit="1" customWidth="1"/>
    <col min="176" max="176" width="25.1796875" style="1" bestFit="1" customWidth="1"/>
    <col min="177" max="177" width="23.453125" style="1" bestFit="1" customWidth="1"/>
    <col min="178" max="178" width="34.453125" style="1" bestFit="1" customWidth="1"/>
    <col min="179" max="179" width="29.453125" style="1" bestFit="1" customWidth="1"/>
    <col min="180" max="180" width="30.453125" style="1" bestFit="1" customWidth="1"/>
    <col min="181" max="181" width="37.1796875" style="1" bestFit="1" customWidth="1"/>
    <col min="182" max="182" width="39.453125" style="1" bestFit="1" customWidth="1"/>
    <col min="183" max="183" width="42.453125" style="1" bestFit="1" customWidth="1"/>
    <col min="184" max="184" width="48" style="1" bestFit="1" customWidth="1"/>
    <col min="185" max="185" width="38.453125" style="1" bestFit="1" customWidth="1"/>
    <col min="186" max="186" width="25.81640625" style="1" bestFit="1" customWidth="1"/>
    <col min="187" max="187" width="46" style="1" bestFit="1" customWidth="1"/>
    <col min="188" max="188" width="39.1796875" style="1" bestFit="1" customWidth="1"/>
    <col min="189" max="189" width="82.453125" style="1" bestFit="1" customWidth="1"/>
    <col min="190" max="190" width="20" style="1" bestFit="1" customWidth="1"/>
    <col min="191" max="191" width="30.1796875" style="1" bestFit="1" customWidth="1"/>
    <col min="192" max="192" width="26" style="1" bestFit="1" customWidth="1"/>
    <col min="193" max="193" width="55.453125" style="1" bestFit="1" customWidth="1"/>
    <col min="194" max="194" width="23.453125" style="1" bestFit="1" customWidth="1"/>
    <col min="195" max="195" width="21.453125" style="1" bestFit="1" customWidth="1"/>
    <col min="196" max="196" width="32.453125" style="1" bestFit="1" customWidth="1"/>
    <col min="197" max="197" width="27.453125" style="1" bestFit="1" customWidth="1"/>
    <col min="198" max="198" width="28.453125" style="1" bestFit="1" customWidth="1"/>
    <col min="199" max="199" width="35.1796875" style="1" bestFit="1" customWidth="1"/>
    <col min="200" max="200" width="37.453125" style="1" bestFit="1" customWidth="1"/>
    <col min="201" max="201" width="40.453125" style="1" bestFit="1" customWidth="1"/>
    <col min="202" max="202" width="46" style="1" bestFit="1" customWidth="1"/>
    <col min="203" max="203" width="36.453125" style="1" bestFit="1" customWidth="1"/>
    <col min="204" max="204" width="24" style="1" bestFit="1" customWidth="1"/>
    <col min="205" max="205" width="44.1796875" style="1" bestFit="1" customWidth="1"/>
    <col min="206" max="206" width="37.453125" style="1" bestFit="1" customWidth="1"/>
    <col min="207" max="207" width="80.81640625" style="1" bestFit="1" customWidth="1"/>
    <col min="208" max="208" width="37.1796875" style="1" bestFit="1" customWidth="1"/>
    <col min="209" max="209" width="22.81640625" style="1" bestFit="1" customWidth="1"/>
    <col min="210" max="210" width="33" style="1" bestFit="1" customWidth="1"/>
    <col min="211" max="211" width="28.81640625" style="1" bestFit="1" customWidth="1"/>
    <col min="212" max="212" width="58.453125" style="1" bestFit="1" customWidth="1"/>
    <col min="213" max="213" width="26" style="1" bestFit="1" customWidth="1"/>
    <col min="214" max="214" width="24.453125" style="1" bestFit="1" customWidth="1"/>
    <col min="215" max="215" width="35.453125" style="1" bestFit="1" customWidth="1"/>
    <col min="216" max="216" width="30.453125" style="1" bestFit="1" customWidth="1"/>
    <col min="217" max="217" width="31.453125" style="1" bestFit="1" customWidth="1"/>
    <col min="218" max="218" width="38" style="1" bestFit="1" customWidth="1"/>
    <col min="219" max="219" width="40.1796875" style="1" bestFit="1" customWidth="1"/>
    <col min="220" max="220" width="43.453125" style="1" bestFit="1" customWidth="1"/>
    <col min="221" max="221" width="48.81640625" style="1" bestFit="1" customWidth="1"/>
    <col min="222" max="222" width="39.453125" style="1" bestFit="1" customWidth="1"/>
    <col min="223" max="223" width="26.81640625" style="1" bestFit="1" customWidth="1"/>
    <col min="224" max="224" width="47" style="1" bestFit="1" customWidth="1"/>
    <col min="225" max="225" width="40" style="1" bestFit="1" customWidth="1"/>
    <col min="226" max="226" width="83.453125" style="1" bestFit="1" customWidth="1"/>
    <col min="227" max="227" width="21.453125" style="1" bestFit="1" customWidth="1"/>
    <col min="228" max="228" width="31.453125" style="1" bestFit="1" customWidth="1"/>
    <col min="229" max="229" width="27.453125" style="1" bestFit="1" customWidth="1"/>
    <col min="230" max="230" width="56.81640625" style="1" bestFit="1" customWidth="1"/>
    <col min="231" max="231" width="24.453125" style="1" bestFit="1" customWidth="1"/>
    <col min="232" max="232" width="22.81640625" style="1" bestFit="1" customWidth="1"/>
    <col min="233" max="233" width="33.81640625" style="1" bestFit="1" customWidth="1"/>
    <col min="234" max="234" width="29" style="1" bestFit="1" customWidth="1"/>
    <col min="235" max="235" width="29.81640625" style="1" bestFit="1" customWidth="1"/>
    <col min="236" max="236" width="36.453125" style="1" bestFit="1" customWidth="1"/>
    <col min="237" max="237" width="38.453125" style="1" bestFit="1" customWidth="1"/>
    <col min="238" max="238" width="42" style="1" bestFit="1" customWidth="1"/>
    <col min="239" max="239" width="47.453125" style="1" bestFit="1" customWidth="1"/>
    <col min="240" max="240" width="37.81640625" style="1" bestFit="1" customWidth="1"/>
    <col min="241" max="241" width="25.453125" style="1" bestFit="1" customWidth="1"/>
    <col min="242" max="242" width="45.453125" style="1" bestFit="1" customWidth="1"/>
    <col min="243" max="243" width="38.453125" style="1" bestFit="1" customWidth="1"/>
    <col min="244" max="244" width="82.1796875" style="1" bestFit="1" customWidth="1"/>
    <col min="245" max="245" width="22" style="1" bestFit="1" customWidth="1"/>
    <col min="246" max="246" width="32.1796875" style="1" bestFit="1" customWidth="1"/>
    <col min="247" max="247" width="28" style="1" bestFit="1" customWidth="1"/>
    <col min="248" max="248" width="57.453125" style="1" bestFit="1" customWidth="1"/>
    <col min="249" max="249" width="25.1796875" style="1" bestFit="1" customWidth="1"/>
    <col min="250" max="250" width="23.453125" style="1" bestFit="1" customWidth="1"/>
    <col min="251" max="251" width="34.453125" style="1" bestFit="1" customWidth="1"/>
    <col min="252" max="252" width="29.453125" style="1" bestFit="1" customWidth="1"/>
    <col min="253" max="253" width="30.453125" style="1" bestFit="1" customWidth="1"/>
    <col min="254" max="254" width="37.1796875" style="1" bestFit="1" customWidth="1"/>
    <col min="255" max="255" width="39.453125" style="1" bestFit="1" customWidth="1"/>
    <col min="256" max="256" width="42.453125" style="1" bestFit="1" customWidth="1"/>
    <col min="257" max="257" width="48" style="1" bestFit="1" customWidth="1"/>
    <col min="258" max="258" width="38.453125" style="1" bestFit="1" customWidth="1"/>
    <col min="259" max="259" width="25.81640625" style="1" bestFit="1" customWidth="1"/>
    <col min="260" max="260" width="46" style="1" bestFit="1" customWidth="1"/>
    <col min="261" max="261" width="39.1796875" style="1" bestFit="1" customWidth="1"/>
    <col min="262" max="262" width="82.453125" style="1" bestFit="1" customWidth="1"/>
    <col min="263" max="263" width="20" style="1" bestFit="1" customWidth="1"/>
    <col min="264" max="264" width="30.1796875" style="1" bestFit="1" customWidth="1"/>
    <col min="265" max="265" width="26" style="1" bestFit="1" customWidth="1"/>
    <col min="266" max="266" width="55.453125" style="1" bestFit="1" customWidth="1"/>
    <col min="267" max="267" width="23.453125" style="1" bestFit="1" customWidth="1"/>
    <col min="268" max="268" width="21.453125" style="1" bestFit="1" customWidth="1"/>
    <col min="269" max="269" width="32.453125" style="1" bestFit="1" customWidth="1"/>
    <col min="270" max="270" width="27.453125" style="1" bestFit="1" customWidth="1"/>
    <col min="271" max="271" width="28.453125" style="1" bestFit="1" customWidth="1"/>
    <col min="272" max="272" width="35.1796875" style="1" bestFit="1" customWidth="1"/>
    <col min="273" max="273" width="37.453125" style="1" bestFit="1" customWidth="1"/>
    <col min="274" max="274" width="40.453125" style="1" bestFit="1" customWidth="1"/>
    <col min="275" max="275" width="46" style="1" bestFit="1" customWidth="1"/>
    <col min="276" max="276" width="36.453125" style="1" bestFit="1" customWidth="1"/>
    <col min="277" max="277" width="24" style="1" bestFit="1" customWidth="1"/>
    <col min="278" max="278" width="44.1796875" style="1" bestFit="1" customWidth="1"/>
    <col min="279" max="279" width="37.453125" style="1" bestFit="1" customWidth="1"/>
    <col min="280" max="280" width="80.81640625" style="1" bestFit="1" customWidth="1"/>
    <col min="281" max="281" width="37.1796875" style="1" bestFit="1" customWidth="1"/>
    <col min="282" max="282" width="22.81640625" style="1" bestFit="1" customWidth="1"/>
    <col min="283" max="283" width="33" style="1" bestFit="1" customWidth="1"/>
    <col min="284" max="284" width="28.81640625" style="1" bestFit="1" customWidth="1"/>
    <col min="285" max="285" width="58.453125" style="1" bestFit="1" customWidth="1"/>
    <col min="286" max="286" width="26" style="1" bestFit="1" customWidth="1"/>
    <col min="287" max="287" width="24.453125" style="1" bestFit="1" customWidth="1"/>
    <col min="288" max="288" width="35.453125" style="1" bestFit="1" customWidth="1"/>
    <col min="289" max="289" width="30.453125" style="1" bestFit="1" customWidth="1"/>
    <col min="290" max="290" width="31.453125" style="1" bestFit="1" customWidth="1"/>
    <col min="291" max="291" width="38" style="1" bestFit="1" customWidth="1"/>
    <col min="292" max="292" width="40.1796875" style="1" bestFit="1" customWidth="1"/>
    <col min="293" max="293" width="43.453125" style="1" bestFit="1" customWidth="1"/>
    <col min="294" max="294" width="48.81640625" style="1" bestFit="1" customWidth="1"/>
    <col min="295" max="295" width="39.453125" style="1" bestFit="1" customWidth="1"/>
    <col min="296" max="296" width="26.81640625" style="1" bestFit="1" customWidth="1"/>
    <col min="297" max="297" width="47" style="1" bestFit="1" customWidth="1"/>
    <col min="298" max="298" width="40" style="1" bestFit="1" customWidth="1"/>
    <col min="299" max="299" width="83.453125" style="1" bestFit="1" customWidth="1"/>
    <col min="300" max="300" width="21.453125" style="1" bestFit="1" customWidth="1"/>
    <col min="301" max="301" width="31.453125" style="1" bestFit="1" customWidth="1"/>
    <col min="302" max="302" width="27.453125" style="1" bestFit="1" customWidth="1"/>
    <col min="303" max="303" width="56.81640625" style="1" bestFit="1" customWidth="1"/>
    <col min="304" max="304" width="24.453125" style="1" bestFit="1" customWidth="1"/>
    <col min="305" max="305" width="22.81640625" style="1" bestFit="1" customWidth="1"/>
    <col min="306" max="306" width="33.81640625" style="1" bestFit="1" customWidth="1"/>
    <col min="307" max="307" width="29" style="1" bestFit="1" customWidth="1"/>
    <col min="308" max="308" width="29.81640625" style="1" bestFit="1" customWidth="1"/>
    <col min="309" max="309" width="36.453125" style="1" bestFit="1" customWidth="1"/>
    <col min="310" max="310" width="38.453125" style="1" bestFit="1" customWidth="1"/>
    <col min="311" max="311" width="42" style="1" bestFit="1" customWidth="1"/>
    <col min="312" max="312" width="47.453125" style="1" bestFit="1" customWidth="1"/>
    <col min="313" max="313" width="37.81640625" style="1" bestFit="1" customWidth="1"/>
    <col min="314" max="314" width="25.453125" style="1" bestFit="1" customWidth="1"/>
    <col min="315" max="315" width="45.453125" style="1" bestFit="1" customWidth="1"/>
    <col min="316" max="316" width="38.453125" style="1" bestFit="1" customWidth="1"/>
    <col min="317" max="317" width="82.1796875" style="1" bestFit="1" customWidth="1"/>
    <col min="318" max="318" width="22" style="1" bestFit="1" customWidth="1"/>
    <col min="319" max="319" width="32.1796875" style="1" bestFit="1" customWidth="1"/>
    <col min="320" max="320" width="28" style="1" bestFit="1" customWidth="1"/>
    <col min="321" max="321" width="57.453125" style="1" bestFit="1" customWidth="1"/>
    <col min="322" max="322" width="25.1796875" style="1" bestFit="1" customWidth="1"/>
    <col min="323" max="323" width="23.453125" style="1" bestFit="1" customWidth="1"/>
    <col min="324" max="324" width="34.453125" style="1" bestFit="1" customWidth="1"/>
    <col min="325" max="325" width="29.453125" style="1" bestFit="1" customWidth="1"/>
    <col min="326" max="326" width="30.453125" style="1" bestFit="1" customWidth="1"/>
    <col min="327" max="327" width="37.1796875" style="1" bestFit="1" customWidth="1"/>
    <col min="328" max="328" width="39.453125" style="1" bestFit="1" customWidth="1"/>
    <col min="329" max="329" width="42.453125" style="1" bestFit="1" customWidth="1"/>
    <col min="330" max="330" width="48" style="1" bestFit="1" customWidth="1"/>
    <col min="331" max="331" width="38.453125" style="1" bestFit="1" customWidth="1"/>
    <col min="332" max="332" width="25.81640625" style="1" bestFit="1" customWidth="1"/>
    <col min="333" max="333" width="46" style="1" bestFit="1" customWidth="1"/>
    <col min="334" max="334" width="39.1796875" style="1" bestFit="1" customWidth="1"/>
    <col min="335" max="335" width="82.453125" style="1" bestFit="1" customWidth="1"/>
    <col min="336" max="336" width="20" style="1" bestFit="1" customWidth="1"/>
    <col min="337" max="337" width="30.1796875" style="1" bestFit="1" customWidth="1"/>
    <col min="338" max="338" width="26" style="1" bestFit="1" customWidth="1"/>
    <col min="339" max="339" width="55.453125" style="1" bestFit="1" customWidth="1"/>
    <col min="340" max="340" width="23.453125" style="1" bestFit="1" customWidth="1"/>
    <col min="341" max="341" width="21.453125" style="1" bestFit="1" customWidth="1"/>
    <col min="342" max="342" width="32.453125" style="1" bestFit="1" customWidth="1"/>
    <col min="343" max="343" width="27.453125" style="1" bestFit="1" customWidth="1"/>
    <col min="344" max="344" width="28.453125" style="1" bestFit="1" customWidth="1"/>
    <col min="345" max="345" width="35.1796875" style="1" bestFit="1" customWidth="1"/>
    <col min="346" max="346" width="37.453125" style="1" bestFit="1" customWidth="1"/>
    <col min="347" max="347" width="40.453125" style="1" bestFit="1" customWidth="1"/>
    <col min="348" max="348" width="46" style="1" bestFit="1" customWidth="1"/>
    <col min="349" max="349" width="36.453125" style="1" bestFit="1" customWidth="1"/>
    <col min="350" max="350" width="24" style="1" bestFit="1" customWidth="1"/>
    <col min="351" max="351" width="44.1796875" style="1" bestFit="1" customWidth="1"/>
    <col min="352" max="352" width="37.453125" style="1" bestFit="1" customWidth="1"/>
    <col min="353" max="353" width="80.81640625" style="1" bestFit="1" customWidth="1"/>
    <col min="354" max="354" width="37.1796875" style="1" bestFit="1" customWidth="1"/>
    <col min="355" max="16384" width="11.453125" style="1"/>
  </cols>
  <sheetData>
    <row r="1" spans="1:62" ht="30" customHeight="1" x14ac:dyDescent="0.35">
      <c r="A1" s="83" t="s">
        <v>110</v>
      </c>
      <c r="B1" s="83"/>
      <c r="C1" s="68" t="s">
        <v>34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70"/>
      <c r="BC1" s="45" t="s">
        <v>35</v>
      </c>
      <c r="BD1" s="46"/>
      <c r="BE1" s="46"/>
      <c r="BF1" s="46"/>
      <c r="BG1" s="46"/>
      <c r="BH1" s="46"/>
      <c r="BI1" s="46"/>
      <c r="BJ1" s="47"/>
    </row>
    <row r="2" spans="1:62" ht="30" customHeight="1" x14ac:dyDescent="0.35">
      <c r="A2" s="83"/>
      <c r="B2" s="83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70"/>
      <c r="BC2" s="45" t="s">
        <v>111</v>
      </c>
      <c r="BD2" s="46"/>
      <c r="BE2" s="46"/>
      <c r="BF2" s="46"/>
      <c r="BG2" s="46"/>
      <c r="BH2" s="46"/>
      <c r="BI2" s="46"/>
      <c r="BJ2" s="47"/>
    </row>
    <row r="3" spans="1:62" ht="30" customHeight="1" x14ac:dyDescent="0.35">
      <c r="A3" s="83"/>
      <c r="B3" s="83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70"/>
      <c r="BC3" s="45" t="s">
        <v>112</v>
      </c>
      <c r="BD3" s="46"/>
      <c r="BE3" s="46"/>
      <c r="BF3" s="46"/>
      <c r="BG3" s="46"/>
      <c r="BH3" s="46"/>
      <c r="BI3" s="46"/>
      <c r="BJ3" s="47"/>
    </row>
    <row r="4" spans="1:62" ht="30" customHeight="1" x14ac:dyDescent="0.35">
      <c r="A4" s="83"/>
      <c r="B4" s="83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3"/>
      <c r="BC4" s="48" t="s">
        <v>113</v>
      </c>
      <c r="BD4" s="49"/>
      <c r="BE4" s="49"/>
      <c r="BF4" s="49"/>
      <c r="BG4" s="49"/>
      <c r="BH4" s="49"/>
      <c r="BI4" s="49"/>
      <c r="BJ4" s="50"/>
    </row>
    <row r="5" spans="1:62" ht="23.25" customHeight="1" x14ac:dyDescent="0.35">
      <c r="P5" s="10"/>
      <c r="Q5" s="10"/>
      <c r="BJ5" s="21"/>
    </row>
    <row r="6" spans="1:62" ht="28.5" customHeight="1" thickBot="1" x14ac:dyDescent="0.4">
      <c r="B6" s="5" t="s">
        <v>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22"/>
      <c r="BI6" s="22"/>
      <c r="BJ6" s="23"/>
    </row>
    <row r="7" spans="1:62" ht="37" customHeight="1" thickBot="1" x14ac:dyDescent="0.4">
      <c r="A7" s="1"/>
      <c r="B7" s="16">
        <v>2025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22"/>
      <c r="BI7" s="22"/>
      <c r="BJ7" s="23"/>
    </row>
    <row r="8" spans="1:62" ht="8.5" customHeight="1" thickBot="1" x14ac:dyDescent="0.4">
      <c r="A8" s="1"/>
      <c r="B8" s="1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22"/>
      <c r="BI8" s="22"/>
      <c r="BJ8" s="23"/>
    </row>
    <row r="9" spans="1:62" s="2" customFormat="1" ht="38.15" customHeight="1" thickBot="1" x14ac:dyDescent="0.4">
      <c r="A9" s="79" t="s">
        <v>29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6" t="s">
        <v>28</v>
      </c>
      <c r="P9" s="77"/>
      <c r="Q9" s="78"/>
      <c r="R9" s="76" t="s">
        <v>27</v>
      </c>
      <c r="S9" s="77"/>
      <c r="T9" s="77"/>
      <c r="U9" s="77"/>
      <c r="V9" s="77"/>
      <c r="W9" s="77"/>
      <c r="X9" s="77"/>
      <c r="Y9" s="77"/>
      <c r="Z9" s="80" t="s">
        <v>26</v>
      </c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2"/>
      <c r="AO9" s="76" t="s">
        <v>25</v>
      </c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8"/>
      <c r="BH9" s="74" t="s">
        <v>22</v>
      </c>
      <c r="BI9" s="75"/>
      <c r="BJ9" s="24"/>
    </row>
    <row r="10" spans="1:62" s="2" customFormat="1" ht="57" customHeight="1" thickBot="1" x14ac:dyDescent="0.4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144</v>
      </c>
      <c r="AA10" s="4" t="s">
        <v>41</v>
      </c>
      <c r="AB10" s="4" t="s">
        <v>42</v>
      </c>
      <c r="AC10" s="4" t="s">
        <v>43</v>
      </c>
      <c r="AD10" s="4" t="s">
        <v>44</v>
      </c>
      <c r="AE10" s="4" t="s">
        <v>45</v>
      </c>
      <c r="AF10" s="4" t="s">
        <v>46</v>
      </c>
      <c r="AG10" s="4" t="s">
        <v>47</v>
      </c>
      <c r="AH10" s="4" t="s">
        <v>48</v>
      </c>
      <c r="AI10" s="4" t="s">
        <v>49</v>
      </c>
      <c r="AJ10" s="4" t="s">
        <v>50</v>
      </c>
      <c r="AK10" s="4" t="s">
        <v>51</v>
      </c>
      <c r="AL10" s="4" t="s">
        <v>52</v>
      </c>
      <c r="AM10" s="4" t="s">
        <v>145</v>
      </c>
      <c r="AN10" s="4" t="s">
        <v>146</v>
      </c>
      <c r="AO10" s="4" t="s">
        <v>147</v>
      </c>
      <c r="AP10" s="4" t="s">
        <v>53</v>
      </c>
      <c r="AQ10" s="4" t="s">
        <v>54</v>
      </c>
      <c r="AR10" s="4" t="s">
        <v>55</v>
      </c>
      <c r="AS10" s="4" t="s">
        <v>56</v>
      </c>
      <c r="AT10" s="4" t="s">
        <v>57</v>
      </c>
      <c r="AU10" s="4" t="s">
        <v>58</v>
      </c>
      <c r="AV10" s="4" t="s">
        <v>59</v>
      </c>
      <c r="AW10" s="4" t="s">
        <v>60</v>
      </c>
      <c r="AX10" s="4" t="s">
        <v>61</v>
      </c>
      <c r="AY10" s="4" t="s">
        <v>62</v>
      </c>
      <c r="AZ10" s="4" t="s">
        <v>63</v>
      </c>
      <c r="BA10" s="4" t="s">
        <v>64</v>
      </c>
      <c r="BB10" s="4" t="s">
        <v>148</v>
      </c>
      <c r="BC10" s="4" t="s">
        <v>149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17" customFormat="1" ht="147" customHeight="1" x14ac:dyDescent="0.35">
      <c r="A11" s="7">
        <v>23</v>
      </c>
      <c r="B11" s="7" t="s">
        <v>65</v>
      </c>
      <c r="C11" s="7" t="s">
        <v>66</v>
      </c>
      <c r="D11" s="7" t="s">
        <v>67</v>
      </c>
      <c r="E11" s="7" t="s">
        <v>68</v>
      </c>
      <c r="F11" s="7" t="s">
        <v>69</v>
      </c>
      <c r="G11" s="7" t="s">
        <v>70</v>
      </c>
      <c r="H11" s="7">
        <v>240906300</v>
      </c>
      <c r="I11" s="7" t="s">
        <v>71</v>
      </c>
      <c r="J11" s="43">
        <v>1</v>
      </c>
      <c r="K11" s="7" t="s">
        <v>72</v>
      </c>
      <c r="L11" s="7" t="s">
        <v>128</v>
      </c>
      <c r="M11" s="43">
        <v>1</v>
      </c>
      <c r="N11" s="7">
        <v>1</v>
      </c>
      <c r="O11" s="25">
        <v>0.25</v>
      </c>
      <c r="P11" s="36">
        <f>+(Tabla1[[#This Row],[Meta Ejecutada Vigencia4]]/Tabla1[[#This Row],[Meta Programada Vigencia]])</f>
        <v>0.25</v>
      </c>
      <c r="Q11" s="41">
        <f>+Tabla1[[#This Row],[Meta Ejecutada Vigencia4]]/Tabla1[[#This Row],[Meta Programada Cuatrienio3]]/4</f>
        <v>6.25E-2</v>
      </c>
      <c r="R11" s="64" t="s">
        <v>130</v>
      </c>
      <c r="S11" s="27" t="s">
        <v>116</v>
      </c>
      <c r="T11" s="28">
        <v>3508383635.3099999</v>
      </c>
      <c r="U11" s="28">
        <v>470000000</v>
      </c>
      <c r="V11" s="25" t="s">
        <v>114</v>
      </c>
      <c r="W11" s="25">
        <v>607428</v>
      </c>
      <c r="X11" s="25">
        <v>607428</v>
      </c>
      <c r="Y11" s="27" t="s">
        <v>115</v>
      </c>
      <c r="Z11" s="28">
        <v>470000000</v>
      </c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8">
        <v>0</v>
      </c>
      <c r="AN11" s="61">
        <f>SUM(Tabla1[[#This Row],[Recursos propios 2025]:[Otros 2025]])</f>
        <v>470000000</v>
      </c>
      <c r="AO11" s="29">
        <v>46500000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28"/>
      <c r="BC11" s="29">
        <f>SUM(Tabla1[[#This Row],[Recursos propios 20252]:[Otros 202515]])</f>
        <v>46500000</v>
      </c>
      <c r="BD11" s="53">
        <f>+Tabla1[[#This Row],[Total Comprometido 2025]]/Tabla1[[#This Row],[Total 2025]]</f>
        <v>9.8936170212765961E-2</v>
      </c>
      <c r="BE11" s="57">
        <v>0</v>
      </c>
      <c r="BF11" s="31">
        <v>0</v>
      </c>
      <c r="BG11" s="31"/>
      <c r="BH11" s="6" t="s">
        <v>106</v>
      </c>
      <c r="BI11" s="6" t="s">
        <v>109</v>
      </c>
      <c r="BJ11" s="8">
        <v>16</v>
      </c>
    </row>
    <row r="12" spans="1:62" s="18" customFormat="1" ht="84" x14ac:dyDescent="0.35">
      <c r="A12" s="8">
        <v>24</v>
      </c>
      <c r="B12" s="8" t="s">
        <v>65</v>
      </c>
      <c r="C12" s="6" t="s">
        <v>66</v>
      </c>
      <c r="D12" s="8" t="s">
        <v>67</v>
      </c>
      <c r="E12" s="6" t="s">
        <v>68</v>
      </c>
      <c r="F12" s="8" t="s">
        <v>73</v>
      </c>
      <c r="G12" s="6" t="s">
        <v>74</v>
      </c>
      <c r="H12" s="8">
        <v>240904500</v>
      </c>
      <c r="I12" s="6" t="s">
        <v>75</v>
      </c>
      <c r="J12" s="8">
        <v>0</v>
      </c>
      <c r="K12" s="8" t="s">
        <v>76</v>
      </c>
      <c r="L12" s="8" t="s">
        <v>129</v>
      </c>
      <c r="M12" s="8">
        <v>24.7</v>
      </c>
      <c r="N12" s="8">
        <v>6.1749999999999998</v>
      </c>
      <c r="O12" s="26">
        <v>0</v>
      </c>
      <c r="P12" s="37">
        <f>+(Tabla1[[#This Row],[Meta Ejecutada Vigencia4]]/Tabla1[[#This Row],[Meta Programada Vigencia]])</f>
        <v>0</v>
      </c>
      <c r="Q12" s="37">
        <f>+Tabla1[[#This Row],[Meta Ejecutada Vigencia4]]/Tabla1[[#This Row],[Meta Programada Cuatrienio3]]/4</f>
        <v>0</v>
      </c>
      <c r="R12" s="64" t="s">
        <v>137</v>
      </c>
      <c r="S12" s="27" t="s">
        <v>138</v>
      </c>
      <c r="T12" s="28">
        <v>350000000</v>
      </c>
      <c r="U12" s="28">
        <v>1240016450.1900001</v>
      </c>
      <c r="V12" s="26" t="s">
        <v>114</v>
      </c>
      <c r="W12" s="25">
        <v>607428</v>
      </c>
      <c r="X12" s="25">
        <v>607428</v>
      </c>
      <c r="Y12" s="25"/>
      <c r="Z12" s="31">
        <v>350000000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62">
        <f>SUM(Tabla1[[#This Row],[Recursos propios 2025]:[Otros 2025]])</f>
        <v>350000000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>
        <f>SUM(Tabla1[[#This Row],[Recursos propios 20252]:[Otros 202515]])</f>
        <v>0</v>
      </c>
      <c r="BD12" s="52">
        <f>+Tabla1[[#This Row],[Total Comprometido 2025]]/Tabla1[[#This Row],[Total 2025]]</f>
        <v>0</v>
      </c>
      <c r="BE12" s="29"/>
      <c r="BF12" s="29">
        <f>+Tabla1[[#This Row],[Total Recursos Obligados]]*0.98</f>
        <v>0</v>
      </c>
      <c r="BG12" s="29"/>
      <c r="BH12" s="6" t="s">
        <v>106</v>
      </c>
      <c r="BI12" s="6" t="s">
        <v>109</v>
      </c>
      <c r="BJ12" s="8" t="s">
        <v>107</v>
      </c>
    </row>
    <row r="13" spans="1:62" s="18" customFormat="1" ht="196" x14ac:dyDescent="0.35">
      <c r="A13" s="8">
        <v>115</v>
      </c>
      <c r="B13" s="8" t="s">
        <v>77</v>
      </c>
      <c r="C13" s="7" t="s">
        <v>66</v>
      </c>
      <c r="D13" s="8" t="s">
        <v>67</v>
      </c>
      <c r="E13" s="6" t="s">
        <v>68</v>
      </c>
      <c r="F13" s="8" t="s">
        <v>78</v>
      </c>
      <c r="G13" s="6" t="s">
        <v>79</v>
      </c>
      <c r="H13" s="8">
        <v>240900300</v>
      </c>
      <c r="I13" s="6" t="s">
        <v>80</v>
      </c>
      <c r="J13" s="8">
        <v>72000</v>
      </c>
      <c r="K13" s="8" t="s">
        <v>81</v>
      </c>
      <c r="L13" s="8" t="s">
        <v>129</v>
      </c>
      <c r="M13" s="7">
        <v>72000</v>
      </c>
      <c r="N13" s="7">
        <v>18000</v>
      </c>
      <c r="O13" s="25">
        <v>3000</v>
      </c>
      <c r="P13" s="37">
        <f>+(Tabla1[[#This Row],[Meta Ejecutada Vigencia4]]/Tabla1[[#This Row],[Meta Programada Vigencia]])</f>
        <v>0.16666666666666666</v>
      </c>
      <c r="Q13" s="37">
        <f>+Tabla1[[#This Row],[Meta Ejecutada Vigencia4]]/Tabla1[[#This Row],[Meta Programada Cuatrienio3]]/4</f>
        <v>1.0416666666666666E-2</v>
      </c>
      <c r="R13" s="64" t="s">
        <v>131</v>
      </c>
      <c r="S13" s="27" t="s">
        <v>117</v>
      </c>
      <c r="T13" s="57">
        <v>2061774792.6610737</v>
      </c>
      <c r="U13" s="57">
        <v>430000000</v>
      </c>
      <c r="V13" s="25" t="s">
        <v>114</v>
      </c>
      <c r="W13" s="25">
        <v>607428</v>
      </c>
      <c r="X13" s="25">
        <v>607428</v>
      </c>
      <c r="Y13" s="25" t="s">
        <v>118</v>
      </c>
      <c r="Z13" s="29">
        <v>350000000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>
        <v>80000000</v>
      </c>
      <c r="AN13" s="62">
        <f>SUM(Tabla1[[#This Row],[Recursos propios 2025]:[Otros 2025]])</f>
        <v>430000000</v>
      </c>
      <c r="AO13" s="29">
        <v>229600000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>
        <f>SUM(Tabla1[[#This Row],[Recursos propios 20252]:[Otros 202515]])</f>
        <v>229600000</v>
      </c>
      <c r="BD13" s="51">
        <f>+Tabla1[[#This Row],[Total Comprometido 2025]]/Tabla1[[#This Row],[Total 2025]]</f>
        <v>0.533953488372093</v>
      </c>
      <c r="BE13" s="60">
        <v>0</v>
      </c>
      <c r="BF13" s="28">
        <v>0</v>
      </c>
      <c r="BG13" s="29"/>
      <c r="BH13" s="6" t="s">
        <v>106</v>
      </c>
      <c r="BI13" s="6" t="s">
        <v>109</v>
      </c>
      <c r="BJ13" s="8">
        <v>11</v>
      </c>
    </row>
    <row r="14" spans="1:62" s="18" customFormat="1" ht="196" customHeight="1" x14ac:dyDescent="0.35">
      <c r="A14" s="8">
        <v>116</v>
      </c>
      <c r="B14" s="8" t="s">
        <v>77</v>
      </c>
      <c r="C14" s="7" t="s">
        <v>66</v>
      </c>
      <c r="D14" s="8" t="s">
        <v>67</v>
      </c>
      <c r="E14" s="6" t="s">
        <v>68</v>
      </c>
      <c r="F14" s="8" t="s">
        <v>82</v>
      </c>
      <c r="G14" s="6" t="s">
        <v>83</v>
      </c>
      <c r="H14" s="8">
        <v>240903900</v>
      </c>
      <c r="I14" s="6" t="s">
        <v>84</v>
      </c>
      <c r="J14" s="19">
        <v>58.57</v>
      </c>
      <c r="K14" s="8" t="s">
        <v>76</v>
      </c>
      <c r="L14" s="8" t="s">
        <v>129</v>
      </c>
      <c r="M14" s="44">
        <v>58.57</v>
      </c>
      <c r="N14" s="67">
        <v>14.6425</v>
      </c>
      <c r="O14" s="25">
        <v>1.835</v>
      </c>
      <c r="P14" s="37">
        <f>+(Tabla1[[#This Row],[Meta Ejecutada Vigencia4]]/Tabla1[[#This Row],[Meta Programada Vigencia]])</f>
        <v>0.12532012975926241</v>
      </c>
      <c r="Q14" s="37">
        <f>+Tabla1[[#This Row],[Meta Ejecutada Vigencia4]]/Tabla1[[#This Row],[Meta Programada Cuatrienio3]]/4</f>
        <v>7.8325081099539003E-3</v>
      </c>
      <c r="R14" s="64" t="s">
        <v>132</v>
      </c>
      <c r="S14" s="27" t="s">
        <v>119</v>
      </c>
      <c r="T14" s="66">
        <v>2144523674.8471279</v>
      </c>
      <c r="U14" s="58">
        <v>324083638</v>
      </c>
      <c r="V14" s="25" t="s">
        <v>114</v>
      </c>
      <c r="W14" s="25">
        <v>607428</v>
      </c>
      <c r="X14" s="25">
        <v>607428</v>
      </c>
      <c r="Y14" s="25" t="s">
        <v>120</v>
      </c>
      <c r="Z14" s="58">
        <v>324083638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61">
        <f>SUM(Tabla1[[#This Row],[Recursos propios 2025]:[Otros 2025]])</f>
        <v>324083638</v>
      </c>
      <c r="AO14" s="31">
        <v>111900000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29">
        <f>SUM(Tabla1[[#This Row],[Recursos propios 20252]:[Otros 202515]])</f>
        <v>111900000</v>
      </c>
      <c r="BD14" s="53">
        <f>+Tabla1[[#This Row],[Total Comprometido 2025]]/Tabla1[[#This Row],[Total 2025]]</f>
        <v>0.3452812387893523</v>
      </c>
      <c r="BE14" s="31">
        <v>1456600</v>
      </c>
      <c r="BF14" s="31">
        <v>0</v>
      </c>
      <c r="BG14" s="31"/>
      <c r="BH14" s="6" t="s">
        <v>106</v>
      </c>
      <c r="BI14" s="6" t="s">
        <v>109</v>
      </c>
      <c r="BJ14" s="6">
        <v>11</v>
      </c>
    </row>
    <row r="15" spans="1:62" s="18" customFormat="1" ht="84" x14ac:dyDescent="0.35">
      <c r="A15" s="8">
        <v>117</v>
      </c>
      <c r="B15" s="6" t="s">
        <v>77</v>
      </c>
      <c r="C15" s="7" t="s">
        <v>66</v>
      </c>
      <c r="D15" s="6" t="s">
        <v>67</v>
      </c>
      <c r="E15" s="6" t="s">
        <v>68</v>
      </c>
      <c r="F15" s="6" t="s">
        <v>85</v>
      </c>
      <c r="G15" s="6" t="s">
        <v>86</v>
      </c>
      <c r="H15" s="6">
        <v>240906400</v>
      </c>
      <c r="I15" s="6" t="s">
        <v>87</v>
      </c>
      <c r="J15" s="6">
        <v>3</v>
      </c>
      <c r="K15" s="6" t="s">
        <v>72</v>
      </c>
      <c r="L15" s="8" t="s">
        <v>129</v>
      </c>
      <c r="M15" s="6">
        <v>5</v>
      </c>
      <c r="N15" s="6">
        <v>5</v>
      </c>
      <c r="O15" s="26">
        <v>0</v>
      </c>
      <c r="P15" s="38">
        <f>+(Tabla1[[#This Row],[Meta Ejecutada Vigencia4]]/Tabla1[[#This Row],[Meta Programada Vigencia]])</f>
        <v>0</v>
      </c>
      <c r="Q15" s="38">
        <f>+Tabla1[[#This Row],[Meta Ejecutada Vigencia4]]/Tabla1[[#This Row],[Meta Programada Cuatrienio3]]/4</f>
        <v>0</v>
      </c>
      <c r="R15" s="64" t="s">
        <v>139</v>
      </c>
      <c r="S15" s="27" t="s">
        <v>140</v>
      </c>
      <c r="T15" s="66">
        <v>180000000</v>
      </c>
      <c r="U15" s="58">
        <v>180000000</v>
      </c>
      <c r="V15" s="25" t="s">
        <v>114</v>
      </c>
      <c r="W15" s="25">
        <v>607428</v>
      </c>
      <c r="X15" s="25">
        <v>607428</v>
      </c>
      <c r="Y15" s="26"/>
      <c r="Z15" s="31">
        <v>180000000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61">
        <f>SUM(Tabla1[[#This Row],[Recursos propios 2025]:[Otros 2025]])</f>
        <v>180000000</v>
      </c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>
        <f>SUM(Tabla1[[#This Row],[Recursos propios 20252]:[Otros 202515]])</f>
        <v>0</v>
      </c>
      <c r="BD15" s="53">
        <f>+Tabla1[[#This Row],[Total Comprometido 2025]]/Tabla1[[#This Row],[Total 2025]]</f>
        <v>0</v>
      </c>
      <c r="BE15" s="31"/>
      <c r="BF15" s="31">
        <f>+Tabla1[[#This Row],[Total Recursos Obligados]]*0.98</f>
        <v>0</v>
      </c>
      <c r="BG15" s="31"/>
      <c r="BH15" s="6" t="s">
        <v>106</v>
      </c>
      <c r="BI15" s="6" t="s">
        <v>109</v>
      </c>
      <c r="BJ15" s="8">
        <v>11</v>
      </c>
    </row>
    <row r="16" spans="1:62" s="18" customFormat="1" ht="98" x14ac:dyDescent="0.35">
      <c r="A16" s="8">
        <v>118</v>
      </c>
      <c r="B16" s="8" t="s">
        <v>77</v>
      </c>
      <c r="C16" s="7" t="s">
        <v>66</v>
      </c>
      <c r="D16" s="8" t="s">
        <v>67</v>
      </c>
      <c r="E16" s="6" t="s">
        <v>68</v>
      </c>
      <c r="F16" s="8" t="s">
        <v>88</v>
      </c>
      <c r="G16" s="6" t="s">
        <v>89</v>
      </c>
      <c r="H16" s="8">
        <v>240906200</v>
      </c>
      <c r="I16" s="6" t="s">
        <v>90</v>
      </c>
      <c r="J16" s="19">
        <v>0</v>
      </c>
      <c r="K16" s="8" t="s">
        <v>72</v>
      </c>
      <c r="L16" s="8" t="s">
        <v>129</v>
      </c>
      <c r="M16" s="19">
        <v>1300</v>
      </c>
      <c r="N16" s="8">
        <v>650</v>
      </c>
      <c r="O16" s="27">
        <v>0</v>
      </c>
      <c r="P16" s="39">
        <f>+(Tabla1[[#This Row],[Meta Ejecutada Vigencia4]]/Tabla1[[#This Row],[Meta Programada Vigencia]])</f>
        <v>0</v>
      </c>
      <c r="Q16" s="39">
        <f>+Tabla1[[#This Row],[Meta Ejecutada Vigencia4]]/Tabla1[[#This Row],[Meta Programada Cuatrienio3]]/4</f>
        <v>0</v>
      </c>
      <c r="R16" s="65" t="s">
        <v>141</v>
      </c>
      <c r="S16" s="27" t="s">
        <v>142</v>
      </c>
      <c r="T16" s="66">
        <v>937758465.26316059</v>
      </c>
      <c r="U16" s="58">
        <v>700000000</v>
      </c>
      <c r="V16" s="25" t="s">
        <v>114</v>
      </c>
      <c r="W16" s="25">
        <v>607428</v>
      </c>
      <c r="X16" s="25">
        <v>607428</v>
      </c>
      <c r="Y16" s="25"/>
      <c r="Z16" s="32">
        <v>700000000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63">
        <f>SUM(Tabla1[[#This Row],[Recursos propios 2025]:[Otros 2025]])</f>
        <v>700000000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>
        <f>SUM(Tabla1[[#This Row],[Recursos propios 20252]:[Otros 202515]])</f>
        <v>0</v>
      </c>
      <c r="BD16" s="51">
        <f>+Tabla1[[#This Row],[Total Comprometido 2025]]/Tabla1[[#This Row],[Total 2025]]</f>
        <v>0</v>
      </c>
      <c r="BE16" s="30"/>
      <c r="BF16" s="28">
        <f>+Tabla1[[#This Row],[Total Recursos Obligados]]*0.98</f>
        <v>0</v>
      </c>
      <c r="BG16" s="32"/>
      <c r="BH16" s="6" t="s">
        <v>106</v>
      </c>
      <c r="BI16" s="6" t="s">
        <v>109</v>
      </c>
      <c r="BJ16" s="8">
        <v>11</v>
      </c>
    </row>
    <row r="17" spans="1:62" s="18" customFormat="1" ht="84" x14ac:dyDescent="0.35">
      <c r="A17" s="8">
        <v>119</v>
      </c>
      <c r="B17" s="6" t="s">
        <v>77</v>
      </c>
      <c r="C17" s="7" t="s">
        <v>91</v>
      </c>
      <c r="D17" s="6" t="s">
        <v>92</v>
      </c>
      <c r="E17" s="6" t="s">
        <v>93</v>
      </c>
      <c r="F17" s="6" t="s">
        <v>94</v>
      </c>
      <c r="G17" s="6" t="s">
        <v>95</v>
      </c>
      <c r="H17" s="6">
        <v>459903100</v>
      </c>
      <c r="I17" s="6" t="s">
        <v>96</v>
      </c>
      <c r="J17" s="6">
        <v>1</v>
      </c>
      <c r="K17" s="6" t="s">
        <v>72</v>
      </c>
      <c r="L17" s="6" t="s">
        <v>128</v>
      </c>
      <c r="M17" s="6">
        <v>1</v>
      </c>
      <c r="N17" s="6">
        <v>1</v>
      </c>
      <c r="O17" s="26">
        <v>0</v>
      </c>
      <c r="P17" s="37">
        <f>+(Tabla1[[#This Row],[Meta Ejecutada Vigencia4]]/Tabla1[[#This Row],[Meta Programada Vigencia]])</f>
        <v>0</v>
      </c>
      <c r="Q17" s="37">
        <f>+Tabla1[[#This Row],[Meta Ejecutada Vigencia4]]/Tabla1[[#This Row],[Meta Programada Cuatrienio3]]/4</f>
        <v>0</v>
      </c>
      <c r="R17" s="64" t="s">
        <v>133</v>
      </c>
      <c r="S17" s="27" t="s">
        <v>122</v>
      </c>
      <c r="T17" s="59">
        <v>3619419254.3023782</v>
      </c>
      <c r="U17" s="59">
        <v>910000000</v>
      </c>
      <c r="V17" s="25" t="s">
        <v>114</v>
      </c>
      <c r="W17" s="25">
        <v>607428</v>
      </c>
      <c r="X17" s="25">
        <v>607428</v>
      </c>
      <c r="Y17" s="27" t="s">
        <v>121</v>
      </c>
      <c r="Z17" s="31">
        <v>350000000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1">
        <v>560000000</v>
      </c>
      <c r="AN17" s="62">
        <f>SUM(Tabla1[[#This Row],[Recursos propios 2025]:[Otros 2025]])</f>
        <v>910000000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>
        <v>0</v>
      </c>
      <c r="BC17" s="29">
        <f>SUM(Tabla1[[#This Row],[Recursos propios 20252]:[Otros 202515]])</f>
        <v>0</v>
      </c>
      <c r="BD17" s="52">
        <f>+Tabla1[[#This Row],[Total Comprometido 2025]]/Tabla1[[#This Row],[Total 2025]]</f>
        <v>0</v>
      </c>
      <c r="BE17" s="31"/>
      <c r="BF17" s="31">
        <f>+Tabla1[[#This Row],[Total Recursos Obligados]]*0.98</f>
        <v>0</v>
      </c>
      <c r="BG17" s="31"/>
      <c r="BH17" s="6" t="s">
        <v>106</v>
      </c>
      <c r="BI17" s="6" t="s">
        <v>109</v>
      </c>
      <c r="BJ17" s="6" t="s">
        <v>108</v>
      </c>
    </row>
    <row r="18" spans="1:62" s="18" customFormat="1" ht="56" x14ac:dyDescent="0.35">
      <c r="A18" s="8">
        <v>120</v>
      </c>
      <c r="B18" s="8" t="s">
        <v>77</v>
      </c>
      <c r="C18" s="7" t="s">
        <v>91</v>
      </c>
      <c r="D18" s="8" t="s">
        <v>92</v>
      </c>
      <c r="E18" s="6" t="s">
        <v>93</v>
      </c>
      <c r="F18" s="8" t="s">
        <v>97</v>
      </c>
      <c r="G18" s="6" t="s">
        <v>98</v>
      </c>
      <c r="H18" s="8">
        <v>459901200</v>
      </c>
      <c r="I18" s="6" t="s">
        <v>99</v>
      </c>
      <c r="J18" s="19">
        <v>1</v>
      </c>
      <c r="K18" s="8" t="s">
        <v>72</v>
      </c>
      <c r="L18" s="6" t="s">
        <v>128</v>
      </c>
      <c r="M18" s="19">
        <v>1</v>
      </c>
      <c r="N18" s="8">
        <v>1</v>
      </c>
      <c r="O18" s="27">
        <v>0</v>
      </c>
      <c r="P18" s="39">
        <f>+(Tabla1[[#This Row],[Meta Ejecutada Vigencia4]]/Tabla1[[#This Row],[Meta Programada Vigencia]])</f>
        <v>0</v>
      </c>
      <c r="Q18" s="39">
        <f>+Tabla1[[#This Row],[Meta Ejecutada Vigencia4]]/Tabla1[[#This Row],[Meta Programada Cuatrienio3]]/4</f>
        <v>0</v>
      </c>
      <c r="R18" s="65" t="s">
        <v>134</v>
      </c>
      <c r="S18" s="27" t="s">
        <v>125</v>
      </c>
      <c r="T18" s="59">
        <v>3485074106.372108</v>
      </c>
      <c r="U18" s="59">
        <v>1462345309</v>
      </c>
      <c r="V18" s="25" t="s">
        <v>114</v>
      </c>
      <c r="W18" s="25">
        <v>607428</v>
      </c>
      <c r="X18" s="25">
        <v>607428</v>
      </c>
      <c r="Y18" s="27" t="s">
        <v>143</v>
      </c>
      <c r="Z18" s="32">
        <v>480000000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>
        <v>982345309</v>
      </c>
      <c r="AN18" s="63">
        <f>SUM(Tabla1[[#This Row],[Recursos propios 2025]:[Otros 2025]])</f>
        <v>1462345309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>
        <v>0</v>
      </c>
      <c r="BC18" s="32">
        <f>SUM(Tabla1[[#This Row],[Recursos propios 20252]:[Otros 202515]])</f>
        <v>0</v>
      </c>
      <c r="BD18" s="54">
        <f>+Tabla1[[#This Row],[Total Comprometido 2025]]/Tabla1[[#This Row],[Total 2025]]</f>
        <v>0</v>
      </c>
      <c r="BE18" s="32">
        <v>0</v>
      </c>
      <c r="BF18" s="32">
        <v>0</v>
      </c>
      <c r="BG18" s="32"/>
      <c r="BH18" s="6" t="s">
        <v>106</v>
      </c>
      <c r="BI18" s="6" t="s">
        <v>109</v>
      </c>
      <c r="BJ18" s="8" t="s">
        <v>108</v>
      </c>
    </row>
    <row r="19" spans="1:62" s="18" customFormat="1" ht="308" x14ac:dyDescent="0.35">
      <c r="A19" s="8">
        <v>121</v>
      </c>
      <c r="B19" s="6" t="s">
        <v>77</v>
      </c>
      <c r="C19" s="7" t="s">
        <v>66</v>
      </c>
      <c r="D19" s="6" t="s">
        <v>67</v>
      </c>
      <c r="E19" s="6" t="s">
        <v>68</v>
      </c>
      <c r="F19" s="6" t="s">
        <v>100</v>
      </c>
      <c r="G19" s="6" t="s">
        <v>101</v>
      </c>
      <c r="H19" s="6">
        <v>240900700</v>
      </c>
      <c r="I19" s="6" t="s">
        <v>102</v>
      </c>
      <c r="J19" s="6">
        <v>1</v>
      </c>
      <c r="K19" s="6" t="s">
        <v>72</v>
      </c>
      <c r="L19" s="6" t="s">
        <v>128</v>
      </c>
      <c r="M19" s="6">
        <v>1</v>
      </c>
      <c r="N19" s="6">
        <v>1</v>
      </c>
      <c r="O19" s="26">
        <v>0</v>
      </c>
      <c r="P19" s="37">
        <f>+(Tabla1[[#This Row],[Meta Ejecutada Vigencia4]]/Tabla1[[#This Row],[Meta Programada Vigencia]])</f>
        <v>0</v>
      </c>
      <c r="Q19" s="37">
        <f>+Tabla1[[#This Row],[Meta Ejecutada Vigencia4]]/Tabla1[[#This Row],[Meta Programada Cuatrienio3]]/4</f>
        <v>0</v>
      </c>
      <c r="R19" s="64" t="s">
        <v>135</v>
      </c>
      <c r="S19" s="27" t="s">
        <v>123</v>
      </c>
      <c r="T19" s="59">
        <v>1726898710.4187021</v>
      </c>
      <c r="U19" s="59">
        <v>300000000</v>
      </c>
      <c r="V19" s="25" t="s">
        <v>114</v>
      </c>
      <c r="W19" s="25">
        <v>607428</v>
      </c>
      <c r="X19" s="25">
        <v>607428</v>
      </c>
      <c r="Y19" s="27" t="s">
        <v>124</v>
      </c>
      <c r="Z19" s="31">
        <v>300000000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>
        <v>0</v>
      </c>
      <c r="AN19" s="61">
        <f>SUM(Tabla1[[#This Row],[Recursos propios 2025]:[Otros 2025]])</f>
        <v>300000000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>
        <v>0</v>
      </c>
      <c r="BC19" s="31">
        <f>SUM(Tabla1[[#This Row],[Recursos propios 20252]:[Otros 202515]])</f>
        <v>0</v>
      </c>
      <c r="BD19" s="53">
        <f>+Tabla1[[#This Row],[Total Comprometido 2025]]/Tabla1[[#This Row],[Total 2025]]</f>
        <v>0</v>
      </c>
      <c r="BE19" s="31">
        <v>0</v>
      </c>
      <c r="BF19" s="31">
        <v>0</v>
      </c>
      <c r="BG19" s="31"/>
      <c r="BH19" s="6" t="s">
        <v>106</v>
      </c>
      <c r="BI19" s="6" t="s">
        <v>109</v>
      </c>
      <c r="BJ19" s="6">
        <v>16</v>
      </c>
    </row>
    <row r="20" spans="1:62" s="18" customFormat="1" ht="70" x14ac:dyDescent="0.35">
      <c r="A20" s="8">
        <v>283</v>
      </c>
      <c r="B20" s="8" t="s">
        <v>77</v>
      </c>
      <c r="C20" s="7" t="s">
        <v>66</v>
      </c>
      <c r="D20" s="8" t="s">
        <v>67</v>
      </c>
      <c r="E20" s="6" t="s">
        <v>68</v>
      </c>
      <c r="F20" s="8" t="s">
        <v>103</v>
      </c>
      <c r="G20" s="6" t="s">
        <v>104</v>
      </c>
      <c r="H20" s="8">
        <v>240901100</v>
      </c>
      <c r="I20" s="6" t="s">
        <v>105</v>
      </c>
      <c r="J20" s="8">
        <v>1</v>
      </c>
      <c r="K20" s="8" t="s">
        <v>72</v>
      </c>
      <c r="L20" s="6" t="s">
        <v>128</v>
      </c>
      <c r="M20" s="8">
        <v>1</v>
      </c>
      <c r="N20" s="8">
        <v>0</v>
      </c>
      <c r="O20" s="27">
        <v>0</v>
      </c>
      <c r="P20" s="39" t="e">
        <f>+(Tabla1[[#This Row],[Meta Ejecutada Vigencia4]]/Tabla1[[#This Row],[Meta Programada Vigencia]])</f>
        <v>#DIV/0!</v>
      </c>
      <c r="Q20" s="39">
        <f>+Tabla1[[#This Row],[Meta Ejecutada Vigencia4]]/Tabla1[[#This Row],[Meta Programada Cuatrienio3]]/4</f>
        <v>0</v>
      </c>
      <c r="R20" s="65" t="s">
        <v>136</v>
      </c>
      <c r="S20" s="27" t="s">
        <v>126</v>
      </c>
      <c r="T20" s="59">
        <v>0</v>
      </c>
      <c r="U20" s="59">
        <v>0</v>
      </c>
      <c r="V20" s="25" t="s">
        <v>114</v>
      </c>
      <c r="W20" s="25">
        <v>607428</v>
      </c>
      <c r="X20" s="25">
        <v>607428</v>
      </c>
      <c r="Y20" s="27" t="s">
        <v>127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59">
        <v>0</v>
      </c>
      <c r="AN20" s="63">
        <f>SUM(Tabla1[[#This Row],[Recursos propios 2025]:[Otros 2025]])</f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>
        <v>0</v>
      </c>
      <c r="BC20" s="32">
        <f>SUM(Tabla1[[#This Row],[Recursos propios 20252]:[Otros 202515]])</f>
        <v>0</v>
      </c>
      <c r="BD20" s="54" t="e">
        <f>+Tabla1[[#This Row],[Total Comprometido 2025]]/Tabla1[[#This Row],[Total 2025]]</f>
        <v>#DIV/0!</v>
      </c>
      <c r="BE20" s="32">
        <v>0</v>
      </c>
      <c r="BF20" s="32">
        <v>0</v>
      </c>
      <c r="BG20" s="32"/>
      <c r="BH20" s="6" t="s">
        <v>106</v>
      </c>
      <c r="BI20" s="6" t="s">
        <v>109</v>
      </c>
      <c r="BJ20" s="8">
        <v>9</v>
      </c>
    </row>
    <row r="21" spans="1:62" s="18" customFormat="1" x14ac:dyDescent="0.35">
      <c r="A21" s="8"/>
      <c r="B21" s="8"/>
      <c r="C21" s="7"/>
      <c r="D21" s="8"/>
      <c r="E21" s="6"/>
      <c r="F21" s="8"/>
      <c r="G21" s="6"/>
      <c r="H21" s="8"/>
      <c r="I21" s="6"/>
      <c r="J21" s="19"/>
      <c r="K21" s="8"/>
      <c r="L21" s="8"/>
      <c r="M21" s="8"/>
      <c r="N21" s="8"/>
      <c r="O21" s="26"/>
      <c r="P21" s="37" t="e">
        <f>+(Tabla1[[#This Row],[Meta Ejecutada Vigencia4]]/Tabla1[[#This Row],[Meta Programada Vigencia]])</f>
        <v>#DIV/0!</v>
      </c>
      <c r="Q21" s="37" t="e">
        <f>+Tabla1[[#This Row],[Meta Ejecutada Vigencia4]]/Tabla1[[#This Row],[Meta Programada Cuatrienio3]]/4</f>
        <v>#DIV/0!</v>
      </c>
      <c r="R21" s="26"/>
      <c r="S21" s="26"/>
      <c r="T21" s="26"/>
      <c r="U21" s="26"/>
      <c r="V21" s="26"/>
      <c r="W21" s="26"/>
      <c r="X21" s="26"/>
      <c r="Y21" s="26"/>
      <c r="Z21" s="31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>
        <f>SUM(Tabla1[[#This Row],[Recursos propios 2025]:[Otros 2025]])</f>
        <v>0</v>
      </c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>
        <f>SUM(Tabla1[[#This Row],[Recursos propios 20252]:[Otros 202515]])</f>
        <v>0</v>
      </c>
      <c r="BD21" s="52" t="e">
        <f>+Tabla1[[#This Row],[Total Comprometido 2025]]/Tabla1[[#This Row],[Total 2025]]</f>
        <v>#DIV/0!</v>
      </c>
      <c r="BE21" s="29"/>
      <c r="BF21" s="29">
        <f>+Tabla1[[#This Row],[Total Recursos Obligados]]*0.98</f>
        <v>0</v>
      </c>
      <c r="BG21" s="29"/>
      <c r="BH21" s="6"/>
      <c r="BI21" s="6"/>
      <c r="BJ21" s="8"/>
    </row>
    <row r="22" spans="1:62" s="18" customFormat="1" x14ac:dyDescent="0.35">
      <c r="A22" s="8"/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7"/>
      <c r="P22" s="39" t="e">
        <f>+(Tabla1[[#This Row],[Meta Ejecutada Vigencia4]]/Tabla1[[#This Row],[Meta Programada Vigencia]])</f>
        <v>#DIV/0!</v>
      </c>
      <c r="Q22" s="39" t="e">
        <f>+Tabla1[[#This Row],[Meta Ejecutada Vigencia4]]/Tabla1[[#This Row],[Meta Programada Cuatrienio3]]/4</f>
        <v>#DIV/0!</v>
      </c>
      <c r="R22" s="27"/>
      <c r="S22" s="27"/>
      <c r="T22" s="27"/>
      <c r="U22" s="27"/>
      <c r="V22" s="27"/>
      <c r="W22" s="27"/>
      <c r="X22" s="27"/>
      <c r="Y22" s="27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>
        <f>SUM(Tabla1[[#This Row],[Recursos propios 2025]:[Otros 2025]])</f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>
        <f>SUM(Tabla1[[#This Row],[Recursos propios 20252]:[Otros 202515]])</f>
        <v>0</v>
      </c>
      <c r="BD22" s="54" t="e">
        <f>+Tabla1[[#This Row],[Total Comprometido 2025]]/Tabla1[[#This Row],[Total 2025]]</f>
        <v>#DIV/0!</v>
      </c>
      <c r="BE22" s="32"/>
      <c r="BF22" s="32">
        <f>+Tabla1[[#This Row],[Total Recursos Obligados]]*0.98</f>
        <v>0</v>
      </c>
      <c r="BG22" s="32"/>
      <c r="BH22" s="6"/>
      <c r="BI22" s="6"/>
      <c r="BJ22" s="8"/>
    </row>
    <row r="23" spans="1:62" s="18" customFormat="1" x14ac:dyDescent="0.35">
      <c r="A23" s="8"/>
      <c r="B23" s="8"/>
      <c r="C23" s="6"/>
      <c r="D23" s="8"/>
      <c r="E23" s="6"/>
      <c r="F23" s="8"/>
      <c r="G23" s="6"/>
      <c r="H23" s="8"/>
      <c r="I23" s="6"/>
      <c r="J23" s="8"/>
      <c r="K23" s="8"/>
      <c r="L23" s="8"/>
      <c r="M23" s="8"/>
      <c r="N23" s="8"/>
      <c r="O23" s="26"/>
      <c r="P23" s="37" t="e">
        <f>+(Tabla1[[#This Row],[Meta Ejecutada Vigencia4]]/Tabla1[[#This Row],[Meta Programada Vigencia]])</f>
        <v>#DIV/0!</v>
      </c>
      <c r="Q23" s="37" t="e">
        <f>+Tabla1[[#This Row],[Meta Ejecutada Vigencia4]]/Tabla1[[#This Row],[Meta Programada Cuatrienio3]]/4</f>
        <v>#DIV/0!</v>
      </c>
      <c r="R23" s="26"/>
      <c r="S23" s="26"/>
      <c r="T23" s="26"/>
      <c r="U23" s="26"/>
      <c r="V23" s="26"/>
      <c r="W23" s="26"/>
      <c r="X23" s="26"/>
      <c r="Y23" s="26"/>
      <c r="Z23" s="33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>
        <f>SUM(Tabla1[[#This Row],[Recursos propios 2025]:[Otros 2025]])</f>
        <v>0</v>
      </c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>
        <f>SUM(Tabla1[[#This Row],[Recursos propios 20252]:[Otros 202515]])</f>
        <v>0</v>
      </c>
      <c r="BD23" s="52" t="e">
        <f>+Tabla1[[#This Row],[Total Comprometido 2025]]/Tabla1[[#This Row],[Total 2025]]</f>
        <v>#DIV/0!</v>
      </c>
      <c r="BE23" s="29"/>
      <c r="BF23" s="29">
        <f>+Tabla1[[#This Row],[Total Recursos Obligados]]*0.98</f>
        <v>0</v>
      </c>
      <c r="BG23" s="29"/>
      <c r="BH23" s="6"/>
      <c r="BI23" s="6"/>
      <c r="BJ23" s="8"/>
    </row>
    <row r="24" spans="1:62" s="18" customFormat="1" x14ac:dyDescent="0.35">
      <c r="A24" s="8"/>
      <c r="B24" s="6"/>
      <c r="C24" s="6"/>
      <c r="D24" s="6"/>
      <c r="E24" s="6"/>
      <c r="F24" s="6"/>
      <c r="G24" s="6"/>
      <c r="H24" s="6"/>
      <c r="I24" s="6"/>
      <c r="J24" s="20"/>
      <c r="K24" s="6"/>
      <c r="L24" s="6"/>
      <c r="M24" s="6"/>
      <c r="N24" s="6"/>
      <c r="O24" s="27"/>
      <c r="P24" s="39" t="e">
        <f>+(Tabla1[[#This Row],[Meta Ejecutada Vigencia4]]/Tabla1[[#This Row],[Meta Programada Vigencia]])</f>
        <v>#DIV/0!</v>
      </c>
      <c r="Q24" s="39" t="e">
        <f>+Tabla1[[#This Row],[Meta Ejecutada Vigencia4]]/Tabla1[[#This Row],[Meta Programada Cuatrienio3]]/4</f>
        <v>#DIV/0!</v>
      </c>
      <c r="R24" s="27"/>
      <c r="S24" s="27"/>
      <c r="T24" s="27"/>
      <c r="U24" s="27"/>
      <c r="V24" s="27"/>
      <c r="W24" s="27"/>
      <c r="X24" s="27"/>
      <c r="Y24" s="27"/>
      <c r="Z24" s="34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>
        <f>SUM(Tabla1[[#This Row],[Recursos propios 2025]:[Otros 2025]])</f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>
        <f>SUM(Tabla1[[#This Row],[Recursos propios 20252]:[Otros 202515]])</f>
        <v>0</v>
      </c>
      <c r="BD24" s="54" t="e">
        <f>+Tabla1[[#This Row],[Total Comprometido 2025]]/Tabla1[[#This Row],[Total 2025]]</f>
        <v>#DIV/0!</v>
      </c>
      <c r="BE24" s="32"/>
      <c r="BF24" s="32">
        <f>+Tabla1[[#This Row],[Total Recursos Obligados]]*0.98</f>
        <v>0</v>
      </c>
      <c r="BG24" s="32"/>
      <c r="BH24" s="6"/>
      <c r="BI24" s="6"/>
      <c r="BJ24" s="8"/>
    </row>
    <row r="25" spans="1:62" s="18" customFormat="1" x14ac:dyDescent="0.35">
      <c r="A25" s="8"/>
      <c r="B25" s="8"/>
      <c r="C25" s="6"/>
      <c r="D25" s="8"/>
      <c r="E25" s="6"/>
      <c r="F25" s="8"/>
      <c r="G25" s="6"/>
      <c r="H25" s="8"/>
      <c r="I25" s="6"/>
      <c r="J25" s="8"/>
      <c r="K25" s="8"/>
      <c r="L25" s="8"/>
      <c r="M25" s="8"/>
      <c r="N25" s="8"/>
      <c r="O25" s="26"/>
      <c r="P25" s="37" t="e">
        <f>+(Tabla1[[#This Row],[Meta Ejecutada Vigencia4]]/Tabla1[[#This Row],[Meta Programada Vigencia]])</f>
        <v>#DIV/0!</v>
      </c>
      <c r="Q25" s="37" t="e">
        <f>+Tabla1[[#This Row],[Meta Ejecutada Vigencia4]]/Tabla1[[#This Row],[Meta Programada Cuatrienio3]]/4</f>
        <v>#DIV/0!</v>
      </c>
      <c r="R25" s="26"/>
      <c r="S25" s="26"/>
      <c r="T25" s="26"/>
      <c r="U25" s="26"/>
      <c r="V25" s="26"/>
      <c r="W25" s="26"/>
      <c r="X25" s="26"/>
      <c r="Y25" s="26"/>
      <c r="Z25" s="33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>
        <f>SUM(Tabla1[[#This Row],[Recursos propios 2025]:[Otros 2025]])</f>
        <v>0</v>
      </c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>
        <f>SUM(Tabla1[[#This Row],[Recursos propios 20252]:[Otros 202515]])</f>
        <v>0</v>
      </c>
      <c r="BD25" s="52" t="e">
        <f>+Tabla1[[#This Row],[Total Comprometido 2025]]/Tabla1[[#This Row],[Total 2025]]</f>
        <v>#DIV/0!</v>
      </c>
      <c r="BE25" s="29"/>
      <c r="BF25" s="29">
        <f>+Tabla1[[#This Row],[Total Recursos Obligados]]*0.98</f>
        <v>0</v>
      </c>
      <c r="BG25" s="29"/>
      <c r="BH25" s="6"/>
      <c r="BI25" s="6"/>
      <c r="BJ25" s="8"/>
    </row>
    <row r="26" spans="1:62" s="18" customFormat="1" x14ac:dyDescent="0.35">
      <c r="A26" s="8"/>
      <c r="B26" s="6"/>
      <c r="C26" s="6"/>
      <c r="D26" s="6"/>
      <c r="E26" s="6"/>
      <c r="F26" s="6"/>
      <c r="G26" s="6"/>
      <c r="H26" s="6"/>
      <c r="I26" s="6"/>
      <c r="J26" s="20"/>
      <c r="K26" s="6"/>
      <c r="L26" s="6"/>
      <c r="M26" s="6"/>
      <c r="N26" s="6"/>
      <c r="O26" s="27"/>
      <c r="P26" s="39" t="e">
        <f>+(Tabla1[[#This Row],[Meta Ejecutada Vigencia4]]/Tabla1[[#This Row],[Meta Programada Vigencia]])</f>
        <v>#DIV/0!</v>
      </c>
      <c r="Q26" s="39" t="e">
        <f>+Tabla1[[#This Row],[Meta Ejecutada Vigencia4]]/Tabla1[[#This Row],[Meta Programada Cuatrienio3]]/4</f>
        <v>#DIV/0!</v>
      </c>
      <c r="R26" s="27"/>
      <c r="S26" s="27"/>
      <c r="T26" s="27"/>
      <c r="U26" s="27"/>
      <c r="V26" s="27"/>
      <c r="W26" s="27"/>
      <c r="X26" s="27"/>
      <c r="Y26" s="2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>
        <f>SUM(Tabla1[[#This Row],[Recursos propios 2025]:[Otros 2025]])</f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>
        <f>SUM(Tabla1[[#This Row],[Recursos propios 20252]:[Otros 202515]])</f>
        <v>0</v>
      </c>
      <c r="BD26" s="54" t="e">
        <f>+Tabla1[[#This Row],[Total Comprometido 2025]]/Tabla1[[#This Row],[Total 2025]]</f>
        <v>#DIV/0!</v>
      </c>
      <c r="BE26" s="32"/>
      <c r="BF26" s="32">
        <f>+Tabla1[[#This Row],[Total Recursos Obligados]]*0.98</f>
        <v>0</v>
      </c>
      <c r="BG26" s="32"/>
      <c r="BH26" s="6"/>
      <c r="BI26" s="6"/>
      <c r="BJ26" s="8"/>
    </row>
    <row r="27" spans="1:62" s="18" customFormat="1" x14ac:dyDescent="0.35">
      <c r="A27" s="8"/>
      <c r="B27" s="8"/>
      <c r="C27" s="6"/>
      <c r="D27" s="8"/>
      <c r="E27" s="6"/>
      <c r="F27" s="8"/>
      <c r="G27" s="6"/>
      <c r="H27" s="8"/>
      <c r="I27" s="6"/>
      <c r="J27" s="8"/>
      <c r="K27" s="8"/>
      <c r="L27" s="8"/>
      <c r="M27" s="8"/>
      <c r="N27" s="8"/>
      <c r="O27" s="26"/>
      <c r="P27" s="37" t="e">
        <f>+(Tabla1[[#This Row],[Meta Ejecutada Vigencia4]]/Tabla1[[#This Row],[Meta Programada Vigencia]])</f>
        <v>#DIV/0!</v>
      </c>
      <c r="Q27" s="37" t="e">
        <f>+Tabla1[[#This Row],[Meta Ejecutada Vigencia4]]/Tabla1[[#This Row],[Meta Programada Cuatrienio3]]/4</f>
        <v>#DIV/0!</v>
      </c>
      <c r="R27" s="26"/>
      <c r="S27" s="26"/>
      <c r="T27" s="26"/>
      <c r="U27" s="26"/>
      <c r="V27" s="26"/>
      <c r="W27" s="26"/>
      <c r="X27" s="26"/>
      <c r="Y27" s="26"/>
      <c r="Z27" s="31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>
        <f>SUM(Tabla1[[#This Row],[Recursos propios 2025]:[Otros 2025]])</f>
        <v>0</v>
      </c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>
        <f>SUM(Tabla1[[#This Row],[Recursos propios 20252]:[Otros 202515]])</f>
        <v>0</v>
      </c>
      <c r="BD27" s="52" t="e">
        <f>+Tabla1[[#This Row],[Total Comprometido 2025]]/Tabla1[[#This Row],[Total 2025]]</f>
        <v>#DIV/0!</v>
      </c>
      <c r="BE27" s="29"/>
      <c r="BF27" s="29">
        <f>+Tabla1[[#This Row],[Total Recursos Obligados]]*0.98</f>
        <v>0</v>
      </c>
      <c r="BG27" s="29"/>
      <c r="BH27" s="6"/>
      <c r="BI27" s="6"/>
      <c r="BJ27" s="8"/>
    </row>
    <row r="28" spans="1:62" s="18" customFormat="1" x14ac:dyDescent="0.35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7"/>
      <c r="P28" s="39" t="e">
        <f>+(Tabla1[[#This Row],[Meta Ejecutada Vigencia4]]/Tabla1[[#This Row],[Meta Programada Vigencia]])</f>
        <v>#DIV/0!</v>
      </c>
      <c r="Q28" s="39" t="e">
        <f>+Tabla1[[#This Row],[Meta Ejecutada Vigencia4]]/Tabla1[[#This Row],[Meta Programada Cuatrienio3]]/4</f>
        <v>#DIV/0!</v>
      </c>
      <c r="R28" s="27"/>
      <c r="S28" s="27"/>
      <c r="T28" s="27"/>
      <c r="U28" s="27"/>
      <c r="V28" s="27"/>
      <c r="W28" s="27"/>
      <c r="X28" s="27"/>
      <c r="Y28" s="27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>
        <f>SUM(Tabla1[[#This Row],[Recursos propios 2025]:[Otros 2025]])</f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>
        <f>SUM(Tabla1[[#This Row],[Recursos propios 20252]:[Otros 202515]])</f>
        <v>0</v>
      </c>
      <c r="BD28" s="54" t="e">
        <f>+Tabla1[[#This Row],[Total Comprometido 2025]]/Tabla1[[#This Row],[Total 2025]]</f>
        <v>#DIV/0!</v>
      </c>
      <c r="BE28" s="32"/>
      <c r="BF28" s="32">
        <f>+Tabla1[[#This Row],[Total Recursos Obligados]]*0.98</f>
        <v>0</v>
      </c>
      <c r="BG28" s="32"/>
      <c r="BH28" s="6"/>
      <c r="BI28" s="6"/>
      <c r="BJ28" s="8"/>
    </row>
    <row r="29" spans="1:62" s="18" customFormat="1" x14ac:dyDescent="0.35">
      <c r="A29" s="8"/>
      <c r="B29" s="8"/>
      <c r="C29" s="6"/>
      <c r="D29" s="8"/>
      <c r="E29" s="6"/>
      <c r="F29" s="8"/>
      <c r="G29" s="6"/>
      <c r="H29" s="8"/>
      <c r="I29" s="6"/>
      <c r="J29" s="19"/>
      <c r="K29" s="8"/>
      <c r="L29" s="8"/>
      <c r="M29" s="8"/>
      <c r="N29" s="8"/>
      <c r="O29" s="26"/>
      <c r="P29" s="37" t="e">
        <f>+(Tabla1[[#This Row],[Meta Ejecutada Vigencia4]]/Tabla1[[#This Row],[Meta Programada Vigencia]])</f>
        <v>#DIV/0!</v>
      </c>
      <c r="Q29" s="39" t="e">
        <f>+Tabla1[[#This Row],[Meta Ejecutada Vigencia4]]/Tabla1[[#This Row],[Meta Programada Cuatrienio3]]/4</f>
        <v>#DIV/0!</v>
      </c>
      <c r="R29" s="26"/>
      <c r="S29" s="26"/>
      <c r="T29" s="26"/>
      <c r="U29" s="26"/>
      <c r="V29" s="26"/>
      <c r="W29" s="26"/>
      <c r="X29" s="26"/>
      <c r="Y29" s="26"/>
      <c r="Z29" s="31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>
        <f>SUM(Tabla1[[#This Row],[Recursos propios 2025]:[Otros 2025]])</f>
        <v>0</v>
      </c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>
        <f>SUM(Tabla1[[#This Row],[Recursos propios 20252]:[Otros 202515]])</f>
        <v>0</v>
      </c>
      <c r="BD29" s="52" t="e">
        <f>+Tabla1[[#This Row],[Total Comprometido 2025]]/Tabla1[[#This Row],[Total 2025]]</f>
        <v>#DIV/0!</v>
      </c>
      <c r="BE29" s="29"/>
      <c r="BF29" s="29">
        <f>+Tabla1[[#This Row],[Total Recursos Obligados]]*0.98</f>
        <v>0</v>
      </c>
      <c r="BG29" s="29"/>
      <c r="BH29" s="6"/>
      <c r="BI29" s="6"/>
      <c r="BJ29" s="8"/>
    </row>
    <row r="30" spans="1:62" s="18" customFormat="1" x14ac:dyDescent="0.35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7"/>
      <c r="P30" s="37" t="e">
        <f>+(Tabla1[[#This Row],[Meta Ejecutada Vigencia4]]/Tabla1[[#This Row],[Meta Programada Vigencia]])</f>
        <v>#DIV/0!</v>
      </c>
      <c r="Q30" s="39" t="e">
        <f>+Tabla1[[#This Row],[Meta Ejecutada Vigencia4]]/Tabla1[[#This Row],[Meta Programada Cuatrienio3]]/4</f>
        <v>#DIV/0!</v>
      </c>
      <c r="R30" s="27"/>
      <c r="S30" s="27"/>
      <c r="T30" s="27"/>
      <c r="U30" s="27"/>
      <c r="V30" s="27"/>
      <c r="W30" s="27"/>
      <c r="X30" s="27"/>
      <c r="Y30" s="2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>
        <f>SUM(Tabla1[[#This Row],[Recursos propios 2025]:[Otros 2025]])</f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>
        <f>SUM(Tabla1[[#This Row],[Recursos propios 20252]:[Otros 202515]])</f>
        <v>0</v>
      </c>
      <c r="BD30" s="54" t="e">
        <f>+Tabla1[[#This Row],[Total Comprometido 2025]]/Tabla1[[#This Row],[Total 2025]]</f>
        <v>#DIV/0!</v>
      </c>
      <c r="BE30" s="32"/>
      <c r="BF30" s="32">
        <f>+Tabla1[[#This Row],[Total Recursos Obligados]]*0.98</f>
        <v>0</v>
      </c>
      <c r="BG30" s="32"/>
      <c r="BH30" s="6"/>
      <c r="BI30" s="6"/>
      <c r="BJ30" s="8"/>
    </row>
    <row r="31" spans="1:62" s="18" customFormat="1" x14ac:dyDescent="0.35">
      <c r="A31" s="8"/>
      <c r="B31" s="8"/>
      <c r="C31" s="7"/>
      <c r="D31" s="8"/>
      <c r="E31" s="6"/>
      <c r="F31" s="8"/>
      <c r="G31" s="6"/>
      <c r="H31" s="8"/>
      <c r="I31" s="6"/>
      <c r="J31" s="8"/>
      <c r="K31" s="8"/>
      <c r="L31" s="8"/>
      <c r="M31" s="8"/>
      <c r="N31" s="8"/>
      <c r="O31" s="26"/>
      <c r="P31" s="37" t="e">
        <f>+(Tabla1[[#This Row],[Meta Ejecutada Vigencia4]]/Tabla1[[#This Row],[Meta Programada Vigencia]])</f>
        <v>#DIV/0!</v>
      </c>
      <c r="Q31" s="39" t="e">
        <f>+Tabla1[[#This Row],[Meta Ejecutada Vigencia4]]/Tabla1[[#This Row],[Meta Programada Cuatrienio3]]/4</f>
        <v>#DIV/0!</v>
      </c>
      <c r="R31" s="26"/>
      <c r="S31" s="26"/>
      <c r="T31" s="26"/>
      <c r="U31" s="26"/>
      <c r="V31" s="26"/>
      <c r="W31" s="26"/>
      <c r="X31" s="26"/>
      <c r="Y31" s="26"/>
      <c r="Z31" s="3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2">
        <f>SUM(Tabla1[[#This Row],[Recursos propios 2025]:[Otros 2025]])</f>
        <v>0</v>
      </c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>
        <f>SUM(Tabla1[[#This Row],[Recursos propios 20252]:[Otros 202515]])</f>
        <v>0</v>
      </c>
      <c r="BD31" s="52" t="e">
        <f>+Tabla1[[#This Row],[Total Comprometido 2025]]/Tabla1[[#This Row],[Total 2025]]</f>
        <v>#DIV/0!</v>
      </c>
      <c r="BE31" s="29"/>
      <c r="BF31" s="29">
        <f>+Tabla1[[#This Row],[Total Recursos Obligados]]*0.98</f>
        <v>0</v>
      </c>
      <c r="BG31" s="29"/>
      <c r="BH31" s="6"/>
      <c r="BI31" s="6"/>
      <c r="BJ31" s="8"/>
    </row>
    <row r="32" spans="1:62" s="18" customFormat="1" x14ac:dyDescent="0.35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7"/>
      <c r="P32" s="39" t="e">
        <f>+(Tabla1[[#This Row],[Meta Ejecutada Vigencia4]]/Tabla1[[#This Row],[Meta Programada Vigencia]])</f>
        <v>#DIV/0!</v>
      </c>
      <c r="Q32" s="39" t="e">
        <f>+Tabla1[[#This Row],[Meta Ejecutada Vigencia4]]/Tabla1[[#This Row],[Meta Programada Cuatrienio3]]/4</f>
        <v>#DIV/0!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32">
        <f>SUM(Tabla1[[#This Row],[Recursos propios 2025]:[Otros 2025]])</f>
        <v>0</v>
      </c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32">
        <f>SUM(Tabla1[[#This Row],[Recursos propios 20252]:[Otros 202515]])</f>
        <v>0</v>
      </c>
      <c r="BD32" s="54" t="e">
        <f>+Tabla1[[#This Row],[Total Comprometido 2025]]/Tabla1[[#This Row],[Total 2025]]</f>
        <v>#DIV/0!</v>
      </c>
      <c r="BE32" s="27"/>
      <c r="BF32" s="32">
        <f>+Tabla1[[#This Row],[Total Recursos Obligados]]*0.98</f>
        <v>0</v>
      </c>
      <c r="BG32" s="27"/>
      <c r="BH32" s="6"/>
      <c r="BI32" s="6"/>
      <c r="BJ32" s="8"/>
    </row>
    <row r="33" spans="1:62" s="18" customForma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6"/>
      <c r="P33" s="37" t="e">
        <f>+(Tabla1[[#This Row],[Meta Ejecutada Vigencia4]]/Tabla1[[#This Row],[Meta Programada Vigencia]])</f>
        <v>#DIV/0!</v>
      </c>
      <c r="Q33" s="37" t="e">
        <f>+Tabla1[[#This Row],[Meta Ejecutada Vigencia4]]/Tabla1[[#This Row],[Meta Programada Cuatrienio3]]/4</f>
        <v>#DIV/0!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31">
        <f>SUM(Tabla1[[#This Row],[Recursos propios 2025]:[Otros 2025]])</f>
        <v>0</v>
      </c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31">
        <f>SUM(Tabla1[[#This Row],[Recursos propios 20252]:[Otros 202515]])</f>
        <v>0</v>
      </c>
      <c r="BD33" s="55" t="e">
        <f>+Tabla1[[#This Row],[Total Comprometido 2025]]/Tabla1[[#This Row],[Total 2025]]</f>
        <v>#DIV/0!</v>
      </c>
      <c r="BE33" s="26"/>
      <c r="BF33" s="31">
        <f>+Tabla1[[#This Row],[Total Recursos Obligados]]*0.98</f>
        <v>0</v>
      </c>
      <c r="BG33" s="26"/>
      <c r="BH33" s="8"/>
      <c r="BI33" s="8"/>
      <c r="BJ33" s="8"/>
    </row>
    <row r="34" spans="1:62" s="18" customFormat="1" x14ac:dyDescent="0.35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7"/>
      <c r="P34" s="39" t="e">
        <f>+(Tabla1[[#This Row],[Meta Ejecutada Vigencia4]]/Tabla1[[#This Row],[Meta Programada Vigencia]])</f>
        <v>#DIV/0!</v>
      </c>
      <c r="Q34" s="39" t="e">
        <f>+Tabla1[[#This Row],[Meta Ejecutada Vigencia4]]/Tabla1[[#This Row],[Meta Programada Cuatrienio3]]/4</f>
        <v>#DIV/0!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32">
        <f>SUM(Tabla1[[#This Row],[Recursos propios 2025]:[Otros 2025]])</f>
        <v>0</v>
      </c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32">
        <f>SUM(Tabla1[[#This Row],[Recursos propios 20252]:[Otros 202515]])</f>
        <v>0</v>
      </c>
      <c r="BD34" s="54" t="e">
        <f>+Tabla1[[#This Row],[Total Comprometido 2025]]/Tabla1[[#This Row],[Total 2025]]</f>
        <v>#DIV/0!</v>
      </c>
      <c r="BE34" s="27"/>
      <c r="BF34" s="32">
        <f>+Tabla1[[#This Row],[Total Recursos Obligados]]*0.98</f>
        <v>0</v>
      </c>
      <c r="BG34" s="27"/>
      <c r="BH34" s="6"/>
      <c r="BI34" s="6"/>
      <c r="BJ34" s="8"/>
    </row>
    <row r="35" spans="1:62" s="18" customForma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6"/>
      <c r="P35" s="37" t="e">
        <f>+(Tabla1[[#This Row],[Meta Ejecutada Vigencia4]]/Tabla1[[#This Row],[Meta Programada Vigencia]])</f>
        <v>#DIV/0!</v>
      </c>
      <c r="Q35" s="37" t="e">
        <f>+Tabla1[[#This Row],[Meta Ejecutada Vigencia4]]/Tabla1[[#This Row],[Meta Programada Cuatrienio3]]/4</f>
        <v>#DIV/0!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31">
        <f>SUM(Tabla1[[#This Row],[Recursos propios 2025]:[Otros 2025]])</f>
        <v>0</v>
      </c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31">
        <f>SUM(Tabla1[[#This Row],[Recursos propios 20252]:[Otros 202515]])</f>
        <v>0</v>
      </c>
      <c r="BD35" s="55" t="e">
        <f>+Tabla1[[#This Row],[Total Comprometido 2025]]/Tabla1[[#This Row],[Total 2025]]</f>
        <v>#DIV/0!</v>
      </c>
      <c r="BE35" s="26"/>
      <c r="BF35" s="31">
        <f>+Tabla1[[#This Row],[Total Recursos Obligados]]*0.98</f>
        <v>0</v>
      </c>
      <c r="BG35" s="26"/>
      <c r="BH35" s="8"/>
      <c r="BI35" s="8"/>
      <c r="BJ35" s="8"/>
    </row>
    <row r="36" spans="1:62" s="18" customFormat="1" x14ac:dyDescent="0.35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27"/>
      <c r="P36" s="39" t="e">
        <f>+(Tabla1[[#This Row],[Meta Ejecutada Vigencia4]]/Tabla1[[#This Row],[Meta Programada Vigencia]])</f>
        <v>#DIV/0!</v>
      </c>
      <c r="Q36" s="39" t="e">
        <f>+Tabla1[[#This Row],[Meta Ejecutada Vigencia4]]/Tabla1[[#This Row],[Meta Programada Cuatrienio3]]/4</f>
        <v>#DIV/0!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32">
        <f>SUM(Tabla1[[#This Row],[Recursos propios 2025]:[Otros 2025]])</f>
        <v>0</v>
      </c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32">
        <f>SUM(Tabla1[[#This Row],[Recursos propios 20252]:[Otros 202515]])</f>
        <v>0</v>
      </c>
      <c r="BD36" s="54" t="e">
        <f>+Tabla1[[#This Row],[Total Comprometido 2025]]/Tabla1[[#This Row],[Total 2025]]</f>
        <v>#DIV/0!</v>
      </c>
      <c r="BE36" s="27"/>
      <c r="BF36" s="32">
        <f>+Tabla1[[#This Row],[Total Recursos Obligados]]*0.98</f>
        <v>0</v>
      </c>
      <c r="BG36" s="27"/>
      <c r="BH36" s="6"/>
      <c r="BI36" s="6"/>
      <c r="BJ36" s="8"/>
    </row>
    <row r="37" spans="1:62" s="18" customForma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6"/>
      <c r="P37" s="37" t="e">
        <f>+(Tabla1[[#This Row],[Meta Ejecutada Vigencia4]]/Tabla1[[#This Row],[Meta Programada Vigencia]])</f>
        <v>#DIV/0!</v>
      </c>
      <c r="Q37" s="37" t="e">
        <f>+Tabla1[[#This Row],[Meta Ejecutada Vigencia4]]/Tabla1[[#This Row],[Meta Programada Cuatrienio3]]/4</f>
        <v>#DIV/0!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31">
        <f>SUM(Tabla1[[#This Row],[Recursos propios 2025]:[Otros 2025]])</f>
        <v>0</v>
      </c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31">
        <f>SUM(Tabla1[[#This Row],[Recursos propios 20252]:[Otros 202515]])</f>
        <v>0</v>
      </c>
      <c r="BD37" s="55" t="e">
        <f>+Tabla1[[#This Row],[Total Comprometido 2025]]/Tabla1[[#This Row],[Total 2025]]</f>
        <v>#DIV/0!</v>
      </c>
      <c r="BE37" s="26"/>
      <c r="BF37" s="31">
        <f>+Tabla1[[#This Row],[Total Recursos Obligados]]*0.98</f>
        <v>0</v>
      </c>
      <c r="BG37" s="26"/>
      <c r="BH37" s="8"/>
      <c r="BI37" s="8"/>
      <c r="BJ37" s="8"/>
    </row>
    <row r="38" spans="1:62" s="18" customFormat="1" x14ac:dyDescent="0.35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27"/>
      <c r="P38" s="39" t="e">
        <f>+(Tabla1[[#This Row],[Meta Ejecutada Vigencia4]]/Tabla1[[#This Row],[Meta Programada Vigencia]])</f>
        <v>#DIV/0!</v>
      </c>
      <c r="Q38" s="39" t="e">
        <f>+Tabla1[[#This Row],[Meta Ejecutada Vigencia4]]/Tabla1[[#This Row],[Meta Programada Cuatrienio3]]/4</f>
        <v>#DIV/0!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32">
        <f>SUM(Tabla1[[#This Row],[Recursos propios 2025]:[Otros 2025]])</f>
        <v>0</v>
      </c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32">
        <f>SUM(Tabla1[[#This Row],[Recursos propios 20252]:[Otros 202515]])</f>
        <v>0</v>
      </c>
      <c r="BD38" s="54" t="e">
        <f>+Tabla1[[#This Row],[Total Comprometido 2025]]/Tabla1[[#This Row],[Total 2025]]</f>
        <v>#DIV/0!</v>
      </c>
      <c r="BE38" s="27"/>
      <c r="BF38" s="32">
        <f>+Tabla1[[#This Row],[Total Recursos Obligados]]*0.98</f>
        <v>0</v>
      </c>
      <c r="BG38" s="27"/>
      <c r="BH38" s="6"/>
      <c r="BI38" s="6"/>
      <c r="BJ38" s="8"/>
    </row>
    <row r="39" spans="1:62" s="18" customForma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26"/>
      <c r="P39" s="37" t="e">
        <f>+(Tabla1[[#This Row],[Meta Ejecutada Vigencia4]]/Tabla1[[#This Row],[Meta Programada Vigencia]])</f>
        <v>#DIV/0!</v>
      </c>
      <c r="Q39" s="37" t="e">
        <f>+Tabla1[[#This Row],[Meta Ejecutada Vigencia4]]/Tabla1[[#This Row],[Meta Programada Cuatrienio3]]/4</f>
        <v>#DIV/0!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31">
        <f>SUM(Tabla1[[#This Row],[Recursos propios 2025]:[Otros 2025]])</f>
        <v>0</v>
      </c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31">
        <f>SUM(Tabla1[[#This Row],[Recursos propios 20252]:[Otros 202515]])</f>
        <v>0</v>
      </c>
      <c r="BD39" s="55" t="e">
        <f>+Tabla1[[#This Row],[Total Comprometido 2025]]/Tabla1[[#This Row],[Total 2025]]</f>
        <v>#DIV/0!</v>
      </c>
      <c r="BE39" s="26"/>
      <c r="BF39" s="31">
        <f>+Tabla1[[#This Row],[Total Recursos Obligados]]*0.98</f>
        <v>0</v>
      </c>
      <c r="BG39" s="26"/>
      <c r="BH39" s="8"/>
      <c r="BI39" s="8"/>
      <c r="BJ39" s="8"/>
    </row>
    <row r="40" spans="1:62" s="18" customFormat="1" x14ac:dyDescent="0.35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27"/>
      <c r="P40" s="39" t="e">
        <f>+(Tabla1[[#This Row],[Meta Ejecutada Vigencia4]]/Tabla1[[#This Row],[Meta Programada Vigencia]])</f>
        <v>#DIV/0!</v>
      </c>
      <c r="Q40" s="39" t="e">
        <f>+Tabla1[[#This Row],[Meta Ejecutada Vigencia4]]/Tabla1[[#This Row],[Meta Programada Cuatrienio3]]/4</f>
        <v>#DIV/0!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32">
        <f>SUM(Tabla1[[#This Row],[Recursos propios 2025]:[Otros 2025]])</f>
        <v>0</v>
      </c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32">
        <f>SUM(Tabla1[[#This Row],[Recursos propios 20252]:[Otros 202515]])</f>
        <v>0</v>
      </c>
      <c r="BD40" s="54" t="e">
        <f>+Tabla1[[#This Row],[Total Comprometido 2025]]/Tabla1[[#This Row],[Total 2025]]</f>
        <v>#DIV/0!</v>
      </c>
      <c r="BE40" s="27"/>
      <c r="BF40" s="32">
        <f>+Tabla1[[#This Row],[Total Recursos Obligados]]*0.98</f>
        <v>0</v>
      </c>
      <c r="BG40" s="27"/>
      <c r="BH40" s="6"/>
      <c r="BI40" s="6"/>
      <c r="BJ40" s="8"/>
    </row>
    <row r="41" spans="1:62" s="18" customForma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6"/>
      <c r="P41" s="37" t="e">
        <f>+(Tabla1[[#This Row],[Meta Ejecutada Vigencia4]]/Tabla1[[#This Row],[Meta Programada Vigencia]])</f>
        <v>#DIV/0!</v>
      </c>
      <c r="Q41" s="37" t="e">
        <f>+Tabla1[[#This Row],[Meta Ejecutada Vigencia4]]/Tabla1[[#This Row],[Meta Programada Cuatrienio3]]/4</f>
        <v>#DIV/0!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31">
        <f>SUM(Tabla1[[#This Row],[Recursos propios 2025]:[Otros 2025]])</f>
        <v>0</v>
      </c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31">
        <f>SUM(Tabla1[[#This Row],[Recursos propios 20252]:[Otros 202515]])</f>
        <v>0</v>
      </c>
      <c r="BD41" s="55" t="e">
        <f>+Tabla1[[#This Row],[Total Comprometido 2025]]/Tabla1[[#This Row],[Total 2025]]</f>
        <v>#DIV/0!</v>
      </c>
      <c r="BE41" s="26"/>
      <c r="BF41" s="31">
        <f>+Tabla1[[#This Row],[Total Recursos Obligados]]*0.98</f>
        <v>0</v>
      </c>
      <c r="BG41" s="26"/>
      <c r="BH41" s="8"/>
      <c r="BI41" s="8"/>
      <c r="BJ41" s="8"/>
    </row>
    <row r="42" spans="1:62" s="18" customFormat="1" x14ac:dyDescent="0.35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27"/>
      <c r="P42" s="39" t="e">
        <f>+(Tabla1[[#This Row],[Meta Ejecutada Vigencia4]]/Tabla1[[#This Row],[Meta Programada Vigencia]])</f>
        <v>#DIV/0!</v>
      </c>
      <c r="Q42" s="39" t="e">
        <f>+Tabla1[[#This Row],[Meta Ejecutada Vigencia4]]/Tabla1[[#This Row],[Meta Programada Cuatrienio3]]/4</f>
        <v>#DIV/0!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32">
        <f>SUM(Tabla1[[#This Row],[Recursos propios 2025]:[Otros 2025]])</f>
        <v>0</v>
      </c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32">
        <f>SUM(Tabla1[[#This Row],[Recursos propios 20252]:[Otros 202515]])</f>
        <v>0</v>
      </c>
      <c r="BD42" s="54" t="e">
        <f>+Tabla1[[#This Row],[Total Comprometido 2025]]/Tabla1[[#This Row],[Total 2025]]</f>
        <v>#DIV/0!</v>
      </c>
      <c r="BE42" s="27"/>
      <c r="BF42" s="32">
        <f>+Tabla1[[#This Row],[Total Recursos Obligados]]*0.98</f>
        <v>0</v>
      </c>
      <c r="BG42" s="27"/>
      <c r="BH42" s="6"/>
      <c r="BI42" s="6"/>
      <c r="BJ42" s="8"/>
    </row>
    <row r="43" spans="1:62" s="18" customForma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6"/>
      <c r="P43" s="37" t="e">
        <f>+(Tabla1[[#This Row],[Meta Ejecutada Vigencia4]]/Tabla1[[#This Row],[Meta Programada Vigencia]])</f>
        <v>#DIV/0!</v>
      </c>
      <c r="Q43" s="37" t="e">
        <f>+Tabla1[[#This Row],[Meta Ejecutada Vigencia4]]/Tabla1[[#This Row],[Meta Programada Cuatrienio3]]/4</f>
        <v>#DIV/0!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31">
        <f>SUM(Tabla1[[#This Row],[Recursos propios 2025]:[Otros 2025]])</f>
        <v>0</v>
      </c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31">
        <f>SUM(Tabla1[[#This Row],[Recursos propios 20252]:[Otros 202515]])</f>
        <v>0</v>
      </c>
      <c r="BD43" s="55" t="e">
        <f>+Tabla1[[#This Row],[Total Comprometido 2025]]/Tabla1[[#This Row],[Total 2025]]</f>
        <v>#DIV/0!</v>
      </c>
      <c r="BE43" s="26"/>
      <c r="BF43" s="31">
        <f>+Tabla1[[#This Row],[Total Recursos Obligados]]*0.98</f>
        <v>0</v>
      </c>
      <c r="BG43" s="26"/>
      <c r="BH43" s="8"/>
      <c r="BI43" s="8"/>
      <c r="BJ43" s="8"/>
    </row>
    <row r="44" spans="1:62" s="18" customFormat="1" x14ac:dyDescent="0.35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27"/>
      <c r="P44" s="39" t="e">
        <f>+(Tabla1[[#This Row],[Meta Ejecutada Vigencia4]]/Tabla1[[#This Row],[Meta Programada Vigencia]])</f>
        <v>#DIV/0!</v>
      </c>
      <c r="Q44" s="39" t="e">
        <f>+Tabla1[[#This Row],[Meta Ejecutada Vigencia4]]/Tabla1[[#This Row],[Meta Programada Cuatrienio3]]/4</f>
        <v>#DIV/0!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32">
        <f>SUM(Tabla1[[#This Row],[Recursos propios 2025]:[Otros 2025]])</f>
        <v>0</v>
      </c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32">
        <f>SUM(Tabla1[[#This Row],[Recursos propios 20252]:[Otros 202515]])</f>
        <v>0</v>
      </c>
      <c r="BD44" s="54" t="e">
        <f>+Tabla1[[#This Row],[Total Comprometido 2025]]/Tabla1[[#This Row],[Total 2025]]</f>
        <v>#DIV/0!</v>
      </c>
      <c r="BE44" s="27"/>
      <c r="BF44" s="32">
        <f>+Tabla1[[#This Row],[Total Recursos Obligados]]*0.98</f>
        <v>0</v>
      </c>
      <c r="BG44" s="27"/>
      <c r="BH44" s="6"/>
      <c r="BI44" s="6"/>
      <c r="BJ44" s="8"/>
    </row>
    <row r="45" spans="1:62" s="18" customForma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6"/>
      <c r="P45" s="37" t="e">
        <f>+(Tabla1[[#This Row],[Meta Ejecutada Vigencia4]]/Tabla1[[#This Row],[Meta Programada Vigencia]])</f>
        <v>#DIV/0!</v>
      </c>
      <c r="Q45" s="37" t="e">
        <f>+Tabla1[[#This Row],[Meta Ejecutada Vigencia4]]/Tabla1[[#This Row],[Meta Programada Cuatrienio3]]/4</f>
        <v>#DIV/0!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31">
        <f>SUM(Tabla1[[#This Row],[Recursos propios 2025]:[Otros 2025]])</f>
        <v>0</v>
      </c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31">
        <f>SUM(Tabla1[[#This Row],[Recursos propios 20252]:[Otros 202515]])</f>
        <v>0</v>
      </c>
      <c r="BD45" s="55" t="e">
        <f>+Tabla1[[#This Row],[Total Comprometido 2025]]/Tabla1[[#This Row],[Total 2025]]</f>
        <v>#DIV/0!</v>
      </c>
      <c r="BE45" s="26"/>
      <c r="BF45" s="31">
        <f>+Tabla1[[#This Row],[Total Recursos Obligados]]*0.98</f>
        <v>0</v>
      </c>
      <c r="BG45" s="26"/>
      <c r="BH45" s="8"/>
      <c r="BI45" s="8"/>
      <c r="BJ45" s="8"/>
    </row>
    <row r="46" spans="1:62" s="18" customFormat="1" x14ac:dyDescent="0.35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7"/>
      <c r="P46" s="39" t="e">
        <f>+(Tabla1[[#This Row],[Meta Ejecutada Vigencia4]]/Tabla1[[#This Row],[Meta Programada Vigencia]])</f>
        <v>#DIV/0!</v>
      </c>
      <c r="Q46" s="39" t="e">
        <f>+Tabla1[[#This Row],[Meta Ejecutada Vigencia4]]/Tabla1[[#This Row],[Meta Programada Cuatrienio3]]/4</f>
        <v>#DIV/0!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32">
        <f>SUM(Tabla1[[#This Row],[Recursos propios 2025]:[Otros 2025]])</f>
        <v>0</v>
      </c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2">
        <f>SUM(Tabla1[[#This Row],[Recursos propios 20252]:[Otros 202515]])</f>
        <v>0</v>
      </c>
      <c r="BD46" s="54" t="e">
        <f>+Tabla1[[#This Row],[Total Comprometido 2025]]/Tabla1[[#This Row],[Total 2025]]</f>
        <v>#DIV/0!</v>
      </c>
      <c r="BE46" s="27"/>
      <c r="BF46" s="32">
        <f>+Tabla1[[#This Row],[Total Recursos Obligados]]*0.98</f>
        <v>0</v>
      </c>
      <c r="BG46" s="27"/>
      <c r="BH46" s="6"/>
      <c r="BI46" s="6"/>
      <c r="BJ46" s="8"/>
    </row>
    <row r="47" spans="1:62" s="18" customForma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/>
      <c r="P47" s="37" t="e">
        <f>+(Tabla1[[#This Row],[Meta Ejecutada Vigencia4]]/Tabla1[[#This Row],[Meta Programada Vigencia]])</f>
        <v>#DIV/0!</v>
      </c>
      <c r="Q47" s="37" t="e">
        <f>+Tabla1[[#This Row],[Meta Ejecutada Vigencia4]]/Tabla1[[#This Row],[Meta Programada Cuatrienio3]]/4</f>
        <v>#DIV/0!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31">
        <f>SUM(Tabla1[[#This Row],[Recursos propios 2025]:[Otros 2025]])</f>
        <v>0</v>
      </c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31">
        <f>SUM(Tabla1[[#This Row],[Recursos propios 20252]:[Otros 202515]])</f>
        <v>0</v>
      </c>
      <c r="BD47" s="55" t="e">
        <f>+Tabla1[[#This Row],[Total Comprometido 2025]]/Tabla1[[#This Row],[Total 2025]]</f>
        <v>#DIV/0!</v>
      </c>
      <c r="BE47" s="26"/>
      <c r="BF47" s="31">
        <f>+Tabla1[[#This Row],[Total Recursos Obligados]]*0.98</f>
        <v>0</v>
      </c>
      <c r="BG47" s="26"/>
      <c r="BH47" s="8"/>
      <c r="BI47" s="8"/>
      <c r="BJ47" s="8"/>
    </row>
    <row r="48" spans="1:62" s="18" customFormat="1" x14ac:dyDescent="0.35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7"/>
      <c r="P48" s="39" t="e">
        <f>+(Tabla1[[#This Row],[Meta Ejecutada Vigencia4]]/Tabla1[[#This Row],[Meta Programada Vigencia]])</f>
        <v>#DIV/0!</v>
      </c>
      <c r="Q48" s="39" t="e">
        <f>+Tabla1[[#This Row],[Meta Ejecutada Vigencia4]]/Tabla1[[#This Row],[Meta Programada Cuatrienio3]]/4</f>
        <v>#DIV/0!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32">
        <f>SUM(Tabla1[[#This Row],[Recursos propios 2025]:[Otros 2025]])</f>
        <v>0</v>
      </c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32">
        <f>SUM(Tabla1[[#This Row],[Recursos propios 20252]:[Otros 202515]])</f>
        <v>0</v>
      </c>
      <c r="BD48" s="54" t="e">
        <f>+Tabla1[[#This Row],[Total Comprometido 2025]]/Tabla1[[#This Row],[Total 2025]]</f>
        <v>#DIV/0!</v>
      </c>
      <c r="BE48" s="27"/>
      <c r="BF48" s="32">
        <f>+Tabla1[[#This Row],[Total Recursos Obligados]]*0.98</f>
        <v>0</v>
      </c>
      <c r="BG48" s="27"/>
      <c r="BH48" s="6"/>
      <c r="BI48" s="6"/>
      <c r="BJ48" s="8"/>
    </row>
    <row r="49" spans="1:62" s="18" customForma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/>
      <c r="P49" s="37" t="e">
        <f>+(Tabla1[[#This Row],[Meta Ejecutada Vigencia4]]/Tabla1[[#This Row],[Meta Programada Vigencia]])</f>
        <v>#DIV/0!</v>
      </c>
      <c r="Q49" s="37" t="e">
        <f>+Tabla1[[#This Row],[Meta Ejecutada Vigencia4]]/Tabla1[[#This Row],[Meta Programada Cuatrienio3]]/4</f>
        <v>#DIV/0!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31">
        <f>SUM(Tabla1[[#This Row],[Recursos propios 2025]:[Otros 2025]])</f>
        <v>0</v>
      </c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31">
        <f>SUM(Tabla1[[#This Row],[Recursos propios 20252]:[Otros 202515]])</f>
        <v>0</v>
      </c>
      <c r="BD49" s="55" t="e">
        <f>+Tabla1[[#This Row],[Total Comprometido 2025]]/Tabla1[[#This Row],[Total 2025]]</f>
        <v>#DIV/0!</v>
      </c>
      <c r="BE49" s="26"/>
      <c r="BF49" s="31">
        <f>+Tabla1[[#This Row],[Total Recursos Obligados]]*0.98</f>
        <v>0</v>
      </c>
      <c r="BG49" s="26"/>
      <c r="BH49" s="8"/>
      <c r="BI49" s="8"/>
      <c r="BJ49" s="8"/>
    </row>
    <row r="50" spans="1:62" s="18" customFormat="1" x14ac:dyDescent="0.35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7"/>
      <c r="P50" s="39" t="e">
        <f>+(Tabla1[[#This Row],[Meta Ejecutada Vigencia4]]/Tabla1[[#This Row],[Meta Programada Vigencia]])</f>
        <v>#DIV/0!</v>
      </c>
      <c r="Q50" s="39" t="e">
        <f>+Tabla1[[#This Row],[Meta Ejecutada Vigencia4]]/Tabla1[[#This Row],[Meta Programada Cuatrienio3]]/4</f>
        <v>#DIV/0!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32">
        <f>SUM(Tabla1[[#This Row],[Recursos propios 2025]:[Otros 2025]])</f>
        <v>0</v>
      </c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32">
        <f>SUM(Tabla1[[#This Row],[Recursos propios 20252]:[Otros 202515]])</f>
        <v>0</v>
      </c>
      <c r="BD50" s="54" t="e">
        <f>+Tabla1[[#This Row],[Total Comprometido 2025]]/Tabla1[[#This Row],[Total 2025]]</f>
        <v>#DIV/0!</v>
      </c>
      <c r="BE50" s="27"/>
      <c r="BF50" s="32">
        <f>+Tabla1[[#This Row],[Total Recursos Obligados]]*0.98</f>
        <v>0</v>
      </c>
      <c r="BG50" s="27"/>
      <c r="BH50" s="6"/>
      <c r="BI50" s="6"/>
      <c r="BJ50" s="8"/>
    </row>
    <row r="51" spans="1:62" s="18" customForma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/>
      <c r="P51" s="37" t="e">
        <f>+(Tabla1[[#This Row],[Meta Ejecutada Vigencia4]]/Tabla1[[#This Row],[Meta Programada Vigencia]])</f>
        <v>#DIV/0!</v>
      </c>
      <c r="Q51" s="37" t="e">
        <f>+Tabla1[[#This Row],[Meta Ejecutada Vigencia4]]/Tabla1[[#This Row],[Meta Programada Cuatrienio3]]/4</f>
        <v>#DIV/0!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31">
        <f>SUM(Tabla1[[#This Row],[Recursos propios 2025]:[Otros 2025]])</f>
        <v>0</v>
      </c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31">
        <f>SUM(Tabla1[[#This Row],[Recursos propios 20252]:[Otros 202515]])</f>
        <v>0</v>
      </c>
      <c r="BD51" s="55" t="e">
        <f>+Tabla1[[#This Row],[Total Comprometido 2025]]/Tabla1[[#This Row],[Total 2025]]</f>
        <v>#DIV/0!</v>
      </c>
      <c r="BE51" s="26"/>
      <c r="BF51" s="31">
        <f>+Tabla1[[#This Row],[Total Recursos Obligados]]*0.98</f>
        <v>0</v>
      </c>
      <c r="BG51" s="26"/>
      <c r="BH51" s="8"/>
      <c r="BI51" s="8"/>
      <c r="BJ51" s="8"/>
    </row>
    <row r="52" spans="1:62" s="18" customFormat="1" x14ac:dyDescent="0.35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27"/>
      <c r="P52" s="39" t="e">
        <f>+(Tabla1[[#This Row],[Meta Ejecutada Vigencia4]]/Tabla1[[#This Row],[Meta Programada Vigencia]])</f>
        <v>#DIV/0!</v>
      </c>
      <c r="Q52" s="39" t="e">
        <f>+Tabla1[[#This Row],[Meta Ejecutada Vigencia4]]/Tabla1[[#This Row],[Meta Programada Cuatrienio3]]/4</f>
        <v>#DIV/0!</v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32">
        <f>SUM(Tabla1[[#This Row],[Recursos propios 2025]:[Otros 2025]])</f>
        <v>0</v>
      </c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32">
        <f>SUM(Tabla1[[#This Row],[Recursos propios 20252]:[Otros 202515]])</f>
        <v>0</v>
      </c>
      <c r="BD52" s="54" t="e">
        <f>+Tabla1[[#This Row],[Total Comprometido 2025]]/Tabla1[[#This Row],[Total 2025]]</f>
        <v>#DIV/0!</v>
      </c>
      <c r="BE52" s="27"/>
      <c r="BF52" s="32">
        <f>+Tabla1[[#This Row],[Total Recursos Obligados]]*0.98</f>
        <v>0</v>
      </c>
      <c r="BG52" s="27"/>
      <c r="BH52" s="6"/>
      <c r="BI52" s="6"/>
      <c r="BJ52" s="8"/>
    </row>
    <row r="53" spans="1:62" s="18" customForma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/>
      <c r="P53" s="37" t="e">
        <f>+(Tabla1[[#This Row],[Meta Ejecutada Vigencia4]]/Tabla1[[#This Row],[Meta Programada Vigencia]])</f>
        <v>#DIV/0!</v>
      </c>
      <c r="Q53" s="37" t="e">
        <f>+Tabla1[[#This Row],[Meta Ejecutada Vigencia4]]/Tabla1[[#This Row],[Meta Programada Cuatrienio3]]/4</f>
        <v>#DIV/0!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31">
        <f>SUM(Tabla1[[#This Row],[Recursos propios 2025]:[Otros 2025]])</f>
        <v>0</v>
      </c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31">
        <f>SUM(Tabla1[[#This Row],[Recursos propios 20252]:[Otros 202515]])</f>
        <v>0</v>
      </c>
      <c r="BD53" s="55" t="e">
        <f>+Tabla1[[#This Row],[Total Comprometido 2025]]/Tabla1[[#This Row],[Total 2025]]</f>
        <v>#DIV/0!</v>
      </c>
      <c r="BE53" s="26"/>
      <c r="BF53" s="31">
        <f>+Tabla1[[#This Row],[Total Recursos Obligados]]*0.98</f>
        <v>0</v>
      </c>
      <c r="BG53" s="26"/>
      <c r="BH53" s="8"/>
      <c r="BI53" s="8"/>
      <c r="BJ53" s="8"/>
    </row>
    <row r="54" spans="1:62" s="18" customFormat="1" x14ac:dyDescent="0.35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7"/>
      <c r="P54" s="39" t="e">
        <f>+(Tabla1[[#This Row],[Meta Ejecutada Vigencia4]]/Tabla1[[#This Row],[Meta Programada Vigencia]])</f>
        <v>#DIV/0!</v>
      </c>
      <c r="Q54" s="39" t="e">
        <f>+Tabla1[[#This Row],[Meta Ejecutada Vigencia4]]/Tabla1[[#This Row],[Meta Programada Cuatrienio3]]/4</f>
        <v>#DIV/0!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32">
        <f>SUM(Tabla1[[#This Row],[Recursos propios 2025]:[Otros 2025]])</f>
        <v>0</v>
      </c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32">
        <f>SUM(Tabla1[[#This Row],[Recursos propios 20252]:[Otros 202515]])</f>
        <v>0</v>
      </c>
      <c r="BD54" s="54" t="e">
        <f>+Tabla1[[#This Row],[Total Comprometido 2025]]/Tabla1[[#This Row],[Total 2025]]</f>
        <v>#DIV/0!</v>
      </c>
      <c r="BE54" s="27"/>
      <c r="BF54" s="32">
        <f>+Tabla1[[#This Row],[Total Recursos Obligados]]*0.98</f>
        <v>0</v>
      </c>
      <c r="BG54" s="27"/>
      <c r="BH54" s="6"/>
      <c r="BI54" s="6"/>
      <c r="BJ54" s="8"/>
    </row>
    <row r="55" spans="1:62" s="18" customForma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/>
      <c r="P55" s="37" t="e">
        <f>+(Tabla1[[#This Row],[Meta Ejecutada Vigencia4]]/Tabla1[[#This Row],[Meta Programada Vigencia]])</f>
        <v>#DIV/0!</v>
      </c>
      <c r="Q55" s="37" t="e">
        <f>+Tabla1[[#This Row],[Meta Ejecutada Vigencia4]]/Tabla1[[#This Row],[Meta Programada Cuatrienio3]]/4</f>
        <v>#DIV/0!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31">
        <f>SUM(Tabla1[[#This Row],[Recursos propios 2025]:[Otros 2025]])</f>
        <v>0</v>
      </c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31">
        <f>SUM(Tabla1[[#This Row],[Recursos propios 20252]:[Otros 202515]])</f>
        <v>0</v>
      </c>
      <c r="BD55" s="55" t="e">
        <f>+Tabla1[[#This Row],[Total Comprometido 2025]]/Tabla1[[#This Row],[Total 2025]]</f>
        <v>#DIV/0!</v>
      </c>
      <c r="BE55" s="26"/>
      <c r="BF55" s="31">
        <f>+Tabla1[[#This Row],[Total Recursos Obligados]]*0.98</f>
        <v>0</v>
      </c>
      <c r="BG55" s="26"/>
      <c r="BH55" s="8"/>
      <c r="BI55" s="8"/>
      <c r="BJ55" s="8"/>
    </row>
    <row r="56" spans="1:62" s="18" customFormat="1" x14ac:dyDescent="0.35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27"/>
      <c r="P56" s="39" t="e">
        <f>+(Tabla1[[#This Row],[Meta Ejecutada Vigencia4]]/Tabla1[[#This Row],[Meta Programada Vigencia]])</f>
        <v>#DIV/0!</v>
      </c>
      <c r="Q56" s="39" t="e">
        <f>+Tabla1[[#This Row],[Meta Ejecutada Vigencia4]]/Tabla1[[#This Row],[Meta Programada Cuatrienio3]]/4</f>
        <v>#DIV/0!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32">
        <f>SUM(Tabla1[[#This Row],[Recursos propios 2025]:[Otros 2025]])</f>
        <v>0</v>
      </c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32">
        <f>SUM(Tabla1[[#This Row],[Recursos propios 20252]:[Otros 202515]])</f>
        <v>0</v>
      </c>
      <c r="BD56" s="54" t="e">
        <f>+Tabla1[[#This Row],[Total Comprometido 2025]]/Tabla1[[#This Row],[Total 2025]]</f>
        <v>#DIV/0!</v>
      </c>
      <c r="BE56" s="27"/>
      <c r="BF56" s="32">
        <f>+Tabla1[[#This Row],[Total Recursos Obligados]]*0.98</f>
        <v>0</v>
      </c>
      <c r="BG56" s="27"/>
      <c r="BH56" s="6"/>
      <c r="BI56" s="6"/>
      <c r="BJ56" s="8"/>
    </row>
    <row r="57" spans="1:62" s="18" customForma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6"/>
      <c r="P57" s="37" t="e">
        <f>+(Tabla1[[#This Row],[Meta Ejecutada Vigencia4]]/Tabla1[[#This Row],[Meta Programada Vigencia]])</f>
        <v>#DIV/0!</v>
      </c>
      <c r="Q57" s="37" t="e">
        <f>+Tabla1[[#This Row],[Meta Ejecutada Vigencia4]]/Tabla1[[#This Row],[Meta Programada Cuatrienio3]]/4</f>
        <v>#DIV/0!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31">
        <f>SUM(Tabla1[[#This Row],[Recursos propios 2025]:[Otros 2025]])</f>
        <v>0</v>
      </c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31">
        <f>SUM(Tabla1[[#This Row],[Recursos propios 20252]:[Otros 202515]])</f>
        <v>0</v>
      </c>
      <c r="BD57" s="55" t="e">
        <f>+Tabla1[[#This Row],[Total Comprometido 2025]]/Tabla1[[#This Row],[Total 2025]]</f>
        <v>#DIV/0!</v>
      </c>
      <c r="BE57" s="26"/>
      <c r="BF57" s="31">
        <f>+Tabla1[[#This Row],[Total Recursos Obligados]]*0.98</f>
        <v>0</v>
      </c>
      <c r="BG57" s="26"/>
      <c r="BH57" s="8"/>
      <c r="BI57" s="8"/>
      <c r="BJ57" s="8"/>
    </row>
    <row r="58" spans="1:62" s="18" customFormat="1" x14ac:dyDescent="0.35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27"/>
      <c r="P58" s="39" t="e">
        <f>+(Tabla1[[#This Row],[Meta Ejecutada Vigencia4]]/Tabla1[[#This Row],[Meta Programada Vigencia]])</f>
        <v>#DIV/0!</v>
      </c>
      <c r="Q58" s="39" t="e">
        <f>+Tabla1[[#This Row],[Meta Ejecutada Vigencia4]]/Tabla1[[#This Row],[Meta Programada Cuatrienio3]]/4</f>
        <v>#DIV/0!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32">
        <f>SUM(Tabla1[[#This Row],[Recursos propios 2025]:[Otros 2025]])</f>
        <v>0</v>
      </c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32">
        <f>SUM(Tabla1[[#This Row],[Recursos propios 20252]:[Otros 202515]])</f>
        <v>0</v>
      </c>
      <c r="BD58" s="54" t="e">
        <f>+Tabla1[[#This Row],[Total Comprometido 2025]]/Tabla1[[#This Row],[Total 2025]]</f>
        <v>#DIV/0!</v>
      </c>
      <c r="BE58" s="27"/>
      <c r="BF58" s="32">
        <f>+Tabla1[[#This Row],[Total Recursos Obligados]]*0.98</f>
        <v>0</v>
      </c>
      <c r="BG58" s="27"/>
      <c r="BH58" s="6"/>
      <c r="BI58" s="6"/>
      <c r="BJ58" s="8"/>
    </row>
    <row r="59" spans="1:62" s="18" customForma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/>
      <c r="P59" s="37" t="e">
        <f>+(Tabla1[[#This Row],[Meta Ejecutada Vigencia4]]/Tabla1[[#This Row],[Meta Programada Vigencia]])</f>
        <v>#DIV/0!</v>
      </c>
      <c r="Q59" s="37" t="e">
        <f>+Tabla1[[#This Row],[Meta Ejecutada Vigencia4]]/Tabla1[[#This Row],[Meta Programada Cuatrienio3]]/4</f>
        <v>#DIV/0!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31">
        <f>SUM(Tabla1[[#This Row],[Recursos propios 2025]:[Otros 2025]])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31">
        <f>SUM(Tabla1[[#This Row],[Recursos propios 20252]:[Otros 202515]])</f>
        <v>0</v>
      </c>
      <c r="BD59" s="55" t="e">
        <f>+Tabla1[[#This Row],[Total Comprometido 2025]]/Tabla1[[#This Row],[Total 2025]]</f>
        <v>#DIV/0!</v>
      </c>
      <c r="BE59" s="26"/>
      <c r="BF59" s="31">
        <f>+Tabla1[[#This Row],[Total Recursos Obligados]]*0.98</f>
        <v>0</v>
      </c>
      <c r="BG59" s="26"/>
      <c r="BH59" s="8"/>
      <c r="BI59" s="8"/>
      <c r="BJ59" s="8"/>
    </row>
    <row r="60" spans="1:62" s="18" customFormat="1" x14ac:dyDescent="0.35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7"/>
      <c r="P60" s="39" t="e">
        <f>+(Tabla1[[#This Row],[Meta Ejecutada Vigencia4]]/Tabla1[[#This Row],[Meta Programada Vigencia]])</f>
        <v>#DIV/0!</v>
      </c>
      <c r="Q60" s="39" t="e">
        <f>+Tabla1[[#This Row],[Meta Ejecutada Vigencia4]]/Tabla1[[#This Row],[Meta Programada Cuatrienio3]]/4</f>
        <v>#DIV/0!</v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32">
        <f>SUM(Tabla1[[#This Row],[Recursos propios 2025]:[Otros 2025]])</f>
        <v>0</v>
      </c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32">
        <f>SUM(Tabla1[[#This Row],[Recursos propios 20252]:[Otros 202515]])</f>
        <v>0</v>
      </c>
      <c r="BD60" s="54" t="e">
        <f>+Tabla1[[#This Row],[Total Comprometido 2025]]/Tabla1[[#This Row],[Total 2025]]</f>
        <v>#DIV/0!</v>
      </c>
      <c r="BE60" s="27"/>
      <c r="BF60" s="32">
        <f>+Tabla1[[#This Row],[Total Recursos Obligados]]*0.98</f>
        <v>0</v>
      </c>
      <c r="BG60" s="27"/>
      <c r="BH60" s="6"/>
      <c r="BI60" s="6"/>
      <c r="BJ60" s="8"/>
    </row>
    <row r="61" spans="1:62" s="18" customForma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/>
      <c r="P61" s="37" t="e">
        <f>+(Tabla1[[#This Row],[Meta Ejecutada Vigencia4]]/Tabla1[[#This Row],[Meta Programada Vigencia]])</f>
        <v>#DIV/0!</v>
      </c>
      <c r="Q61" s="37" t="e">
        <f>+Tabla1[[#This Row],[Meta Ejecutada Vigencia4]]/Tabla1[[#This Row],[Meta Programada Cuatrienio3]]/4</f>
        <v>#DIV/0!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31">
        <f>SUM(Tabla1[[#This Row],[Recursos propios 2025]:[Otros 2025]])</f>
        <v>0</v>
      </c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31">
        <f>SUM(Tabla1[[#This Row],[Recursos propios 20252]:[Otros 202515]])</f>
        <v>0</v>
      </c>
      <c r="BD61" s="55" t="e">
        <f>+Tabla1[[#This Row],[Total Comprometido 2025]]/Tabla1[[#This Row],[Total 2025]]</f>
        <v>#DIV/0!</v>
      </c>
      <c r="BE61" s="26"/>
      <c r="BF61" s="31">
        <f>+Tabla1[[#This Row],[Total Recursos Obligados]]*0.98</f>
        <v>0</v>
      </c>
      <c r="BG61" s="26"/>
      <c r="BH61" s="8"/>
      <c r="BI61" s="8"/>
      <c r="BJ61" s="8"/>
    </row>
    <row r="62" spans="1:62" s="18" customFormat="1" x14ac:dyDescent="0.35">
      <c r="A62" s="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27"/>
      <c r="P62" s="39" t="e">
        <f>+(Tabla1[[#This Row],[Meta Ejecutada Vigencia4]]/Tabla1[[#This Row],[Meta Programada Vigencia]])</f>
        <v>#DIV/0!</v>
      </c>
      <c r="Q62" s="39" t="e">
        <f>+Tabla1[[#This Row],[Meta Ejecutada Vigencia4]]/Tabla1[[#This Row],[Meta Programada Cuatrienio3]]/4</f>
        <v>#DIV/0!</v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32">
        <f>SUM(Tabla1[[#This Row],[Recursos propios 2025]:[Otros 2025]])</f>
        <v>0</v>
      </c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32">
        <f>SUM(Tabla1[[#This Row],[Recursos propios 20252]:[Otros 202515]])</f>
        <v>0</v>
      </c>
      <c r="BD62" s="54" t="e">
        <f>+Tabla1[[#This Row],[Total Comprometido 2025]]/Tabla1[[#This Row],[Total 2025]]</f>
        <v>#DIV/0!</v>
      </c>
      <c r="BE62" s="27"/>
      <c r="BF62" s="32">
        <f>+Tabla1[[#This Row],[Total Recursos Obligados]]*0.98</f>
        <v>0</v>
      </c>
      <c r="BG62" s="27"/>
      <c r="BH62" s="6"/>
      <c r="BI62" s="6"/>
      <c r="BJ62" s="8"/>
    </row>
    <row r="63" spans="1:62" s="18" customForma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/>
      <c r="P63" s="37" t="e">
        <f>+(Tabla1[[#This Row],[Meta Ejecutada Vigencia4]]/Tabla1[[#This Row],[Meta Programada Vigencia]])</f>
        <v>#DIV/0!</v>
      </c>
      <c r="Q63" s="37" t="e">
        <f>+Tabla1[[#This Row],[Meta Ejecutada Vigencia4]]/Tabla1[[#This Row],[Meta Programada Cuatrienio3]]/4</f>
        <v>#DIV/0!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31">
        <f>SUM(Tabla1[[#This Row],[Recursos propios 2025]:[Otros 2025]])</f>
        <v>0</v>
      </c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31">
        <f>SUM(Tabla1[[#This Row],[Recursos propios 20252]:[Otros 202515]])</f>
        <v>0</v>
      </c>
      <c r="BD63" s="55" t="e">
        <f>+Tabla1[[#This Row],[Total Comprometido 2025]]/Tabla1[[#This Row],[Total 2025]]</f>
        <v>#DIV/0!</v>
      </c>
      <c r="BE63" s="26"/>
      <c r="BF63" s="31">
        <f>+Tabla1[[#This Row],[Total Recursos Obligados]]*0.98</f>
        <v>0</v>
      </c>
      <c r="BG63" s="26"/>
      <c r="BH63" s="8"/>
      <c r="BI63" s="8"/>
      <c r="BJ63" s="8"/>
    </row>
    <row r="64" spans="1:62" s="18" customFormat="1" x14ac:dyDescent="0.35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27"/>
      <c r="P64" s="39" t="e">
        <f>+(Tabla1[[#This Row],[Meta Ejecutada Vigencia4]]/Tabla1[[#This Row],[Meta Programada Vigencia]])</f>
        <v>#DIV/0!</v>
      </c>
      <c r="Q64" s="39" t="e">
        <f>+Tabla1[[#This Row],[Meta Ejecutada Vigencia4]]/Tabla1[[#This Row],[Meta Programada Cuatrienio3]]/4</f>
        <v>#DIV/0!</v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32">
        <f>SUM(Tabla1[[#This Row],[Recursos propios 2025]:[Otros 2025]])</f>
        <v>0</v>
      </c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32">
        <f>SUM(Tabla1[[#This Row],[Recursos propios 20252]:[Otros 202515]])</f>
        <v>0</v>
      </c>
      <c r="BD64" s="54" t="e">
        <f>+Tabla1[[#This Row],[Total Comprometido 2025]]/Tabla1[[#This Row],[Total 2025]]</f>
        <v>#DIV/0!</v>
      </c>
      <c r="BE64" s="27"/>
      <c r="BF64" s="32">
        <f>+Tabla1[[#This Row],[Total Recursos Obligados]]*0.98</f>
        <v>0</v>
      </c>
      <c r="BG64" s="27"/>
      <c r="BH64" s="6"/>
      <c r="BI64" s="6"/>
      <c r="BJ64" s="8"/>
    </row>
    <row r="65" spans="1:62" s="18" customForma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26"/>
      <c r="P65" s="37" t="e">
        <f>+(Tabla1[[#This Row],[Meta Ejecutada Vigencia4]]/Tabla1[[#This Row],[Meta Programada Vigencia]])</f>
        <v>#DIV/0!</v>
      </c>
      <c r="Q65" s="37" t="e">
        <f>+Tabla1[[#This Row],[Meta Ejecutada Vigencia4]]/Tabla1[[#This Row],[Meta Programada Cuatrienio3]]/4</f>
        <v>#DIV/0!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31">
        <f>SUM(Tabla1[[#This Row],[Recursos propios 2025]:[Otros 2025]])</f>
        <v>0</v>
      </c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31">
        <f>SUM(Tabla1[[#This Row],[Recursos propios 20252]:[Otros 202515]])</f>
        <v>0</v>
      </c>
      <c r="BD65" s="55" t="e">
        <f>+Tabla1[[#This Row],[Total Comprometido 2025]]/Tabla1[[#This Row],[Total 2025]]</f>
        <v>#DIV/0!</v>
      </c>
      <c r="BE65" s="26"/>
      <c r="BF65" s="31">
        <f>+Tabla1[[#This Row],[Total Recursos Obligados]]*0.98</f>
        <v>0</v>
      </c>
      <c r="BG65" s="26"/>
      <c r="BH65" s="8"/>
      <c r="BI65" s="8"/>
      <c r="BJ65" s="8"/>
    </row>
    <row r="66" spans="1:62" s="18" customFormat="1" x14ac:dyDescent="0.35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27"/>
      <c r="P66" s="39" t="e">
        <f>+(Tabla1[[#This Row],[Meta Ejecutada Vigencia4]]/Tabla1[[#This Row],[Meta Programada Vigencia]])</f>
        <v>#DIV/0!</v>
      </c>
      <c r="Q66" s="39" t="e">
        <f>+Tabla1[[#This Row],[Meta Ejecutada Vigencia4]]/Tabla1[[#This Row],[Meta Programada Cuatrienio3]]/4</f>
        <v>#DIV/0!</v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32">
        <f>SUM(Tabla1[[#This Row],[Recursos propios 2025]:[Otros 2025]])</f>
        <v>0</v>
      </c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32">
        <f>SUM(Tabla1[[#This Row],[Recursos propios 20252]:[Otros 202515]])</f>
        <v>0</v>
      </c>
      <c r="BD66" s="54" t="e">
        <f>+Tabla1[[#This Row],[Total Comprometido 2025]]/Tabla1[[#This Row],[Total 2025]]</f>
        <v>#DIV/0!</v>
      </c>
      <c r="BE66" s="27"/>
      <c r="BF66" s="32">
        <f>+Tabla1[[#This Row],[Total Recursos Obligados]]*0.98</f>
        <v>0</v>
      </c>
      <c r="BG66" s="27"/>
      <c r="BH66" s="6"/>
      <c r="BI66" s="6"/>
      <c r="BJ66" s="8"/>
    </row>
    <row r="67" spans="1:62" s="18" customForma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6"/>
      <c r="P67" s="37" t="e">
        <f>+(Tabla1[[#This Row],[Meta Ejecutada Vigencia4]]/Tabla1[[#This Row],[Meta Programada Vigencia]])</f>
        <v>#DIV/0!</v>
      </c>
      <c r="Q67" s="37" t="e">
        <f>+Tabla1[[#This Row],[Meta Ejecutada Vigencia4]]/Tabla1[[#This Row],[Meta Programada Cuatrienio3]]/4</f>
        <v>#DIV/0!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31">
        <f>SUM(Tabla1[[#This Row],[Recursos propios 2025]:[Otros 2025]])</f>
        <v>0</v>
      </c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31">
        <f>SUM(Tabla1[[#This Row],[Recursos propios 20252]:[Otros 202515]])</f>
        <v>0</v>
      </c>
      <c r="BD67" s="55" t="e">
        <f>+Tabla1[[#This Row],[Total Comprometido 2025]]/Tabla1[[#This Row],[Total 2025]]</f>
        <v>#DIV/0!</v>
      </c>
      <c r="BE67" s="26"/>
      <c r="BF67" s="31">
        <f>+Tabla1[[#This Row],[Total Recursos Obligados]]*0.98</f>
        <v>0</v>
      </c>
      <c r="BG67" s="26"/>
      <c r="BH67" s="8"/>
      <c r="BI67" s="8"/>
      <c r="BJ67" s="8"/>
    </row>
    <row r="68" spans="1:62" s="18" customFormat="1" x14ac:dyDescent="0.35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7"/>
      <c r="P68" s="39" t="e">
        <f>+(Tabla1[[#This Row],[Meta Ejecutada Vigencia4]]/Tabla1[[#This Row],[Meta Programada Vigencia]])</f>
        <v>#DIV/0!</v>
      </c>
      <c r="Q68" s="39" t="e">
        <f>+Tabla1[[#This Row],[Meta Ejecutada Vigencia4]]/Tabla1[[#This Row],[Meta Programada Cuatrienio3]]/4</f>
        <v>#DIV/0!</v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32">
        <f>SUM(Tabla1[[#This Row],[Recursos propios 2025]:[Otros 2025]])</f>
        <v>0</v>
      </c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32">
        <f>SUM(Tabla1[[#This Row],[Recursos propios 20252]:[Otros 202515]])</f>
        <v>0</v>
      </c>
      <c r="BD68" s="54" t="e">
        <f>+Tabla1[[#This Row],[Total Comprometido 2025]]/Tabla1[[#This Row],[Total 2025]]</f>
        <v>#DIV/0!</v>
      </c>
      <c r="BE68" s="27"/>
      <c r="BF68" s="32">
        <f>+Tabla1[[#This Row],[Total Recursos Obligados]]*0.98</f>
        <v>0</v>
      </c>
      <c r="BG68" s="27"/>
      <c r="BH68" s="6"/>
      <c r="BI68" s="6"/>
      <c r="BJ68" s="8"/>
    </row>
    <row r="69" spans="1:62" s="18" customForma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6"/>
      <c r="P69" s="37" t="e">
        <f>+(Tabla1[[#This Row],[Meta Ejecutada Vigencia4]]/Tabla1[[#This Row],[Meta Programada Vigencia]])</f>
        <v>#DIV/0!</v>
      </c>
      <c r="Q69" s="37" t="e">
        <f>+Tabla1[[#This Row],[Meta Ejecutada Vigencia4]]/Tabla1[[#This Row],[Meta Programada Cuatrienio3]]/4</f>
        <v>#DIV/0!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31">
        <f>SUM(Tabla1[[#This Row],[Recursos propios 2025]:[Otros 2025]])</f>
        <v>0</v>
      </c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31">
        <f>SUM(Tabla1[[#This Row],[Recursos propios 20252]:[Otros 202515]])</f>
        <v>0</v>
      </c>
      <c r="BD69" s="55" t="e">
        <f>+Tabla1[[#This Row],[Total Comprometido 2025]]/Tabla1[[#This Row],[Total 2025]]</f>
        <v>#DIV/0!</v>
      </c>
      <c r="BE69" s="26"/>
      <c r="BF69" s="31">
        <f>+Tabla1[[#This Row],[Total Recursos Obligados]]*0.98</f>
        <v>0</v>
      </c>
      <c r="BG69" s="26"/>
      <c r="BH69" s="8"/>
      <c r="BI69" s="8"/>
      <c r="BJ69" s="8"/>
    </row>
    <row r="70" spans="1:62" s="18" customFormat="1" x14ac:dyDescent="0.35">
      <c r="A70" s="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27"/>
      <c r="P70" s="39" t="e">
        <f>+(Tabla1[[#This Row],[Meta Ejecutada Vigencia4]]/Tabla1[[#This Row],[Meta Programada Vigencia]])</f>
        <v>#DIV/0!</v>
      </c>
      <c r="Q70" s="39" t="e">
        <f>+Tabla1[[#This Row],[Meta Ejecutada Vigencia4]]/Tabla1[[#This Row],[Meta Programada Cuatrienio3]]/4</f>
        <v>#DIV/0!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32">
        <f>SUM(Tabla1[[#This Row],[Recursos propios 2025]:[Otros 2025]])</f>
        <v>0</v>
      </c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32">
        <f>SUM(Tabla1[[#This Row],[Recursos propios 20252]:[Otros 202515]])</f>
        <v>0</v>
      </c>
      <c r="BD70" s="54" t="e">
        <f>+Tabla1[[#This Row],[Total Comprometido 2025]]/Tabla1[[#This Row],[Total 2025]]</f>
        <v>#DIV/0!</v>
      </c>
      <c r="BE70" s="27"/>
      <c r="BF70" s="32">
        <f>+Tabla1[[#This Row],[Total Recursos Obligados]]*0.98</f>
        <v>0</v>
      </c>
      <c r="BG70" s="27"/>
      <c r="BH70" s="6"/>
      <c r="BI70" s="6"/>
      <c r="BJ70" s="8"/>
    </row>
    <row r="71" spans="1:62" s="18" customForma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26"/>
      <c r="P71" s="37" t="e">
        <f>+(Tabla1[[#This Row],[Meta Ejecutada Vigencia4]]/Tabla1[[#This Row],[Meta Programada Vigencia]])</f>
        <v>#DIV/0!</v>
      </c>
      <c r="Q71" s="37" t="e">
        <f>+Tabla1[[#This Row],[Meta Ejecutada Vigencia4]]/Tabla1[[#This Row],[Meta Programada Cuatrienio3]]/4</f>
        <v>#DIV/0!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31">
        <f>SUM(Tabla1[[#This Row],[Recursos propios 2025]:[Otros 2025]])</f>
        <v>0</v>
      </c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31">
        <f>SUM(Tabla1[[#This Row],[Recursos propios 20252]:[Otros 202515]])</f>
        <v>0</v>
      </c>
      <c r="BD71" s="55" t="e">
        <f>+Tabla1[[#This Row],[Total Comprometido 2025]]/Tabla1[[#This Row],[Total 2025]]</f>
        <v>#DIV/0!</v>
      </c>
      <c r="BE71" s="26"/>
      <c r="BF71" s="31">
        <f>+Tabla1[[#This Row],[Total Recursos Obligados]]*0.98</f>
        <v>0</v>
      </c>
      <c r="BG71" s="26"/>
      <c r="BH71" s="8"/>
      <c r="BI71" s="8"/>
      <c r="BJ71" s="8"/>
    </row>
    <row r="72" spans="1:62" s="18" customFormat="1" x14ac:dyDescent="0.35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7"/>
      <c r="P72" s="39" t="e">
        <f>+(Tabla1[[#This Row],[Meta Ejecutada Vigencia4]]/Tabla1[[#This Row],[Meta Programada Vigencia]])</f>
        <v>#DIV/0!</v>
      </c>
      <c r="Q72" s="39" t="e">
        <f>+Tabla1[[#This Row],[Meta Ejecutada Vigencia4]]/Tabla1[[#This Row],[Meta Programada Cuatrienio3]]/4</f>
        <v>#DIV/0!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32">
        <f>SUM(Tabla1[[#This Row],[Recursos propios 2025]:[Otros 2025]])</f>
        <v>0</v>
      </c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32">
        <f>SUM(Tabla1[[#This Row],[Recursos propios 20252]:[Otros 202515]])</f>
        <v>0</v>
      </c>
      <c r="BD72" s="54" t="e">
        <f>+Tabla1[[#This Row],[Total Comprometido 2025]]/Tabla1[[#This Row],[Total 2025]]</f>
        <v>#DIV/0!</v>
      </c>
      <c r="BE72" s="27"/>
      <c r="BF72" s="32">
        <f>+Tabla1[[#This Row],[Total Recursos Obligados]]*0.98</f>
        <v>0</v>
      </c>
      <c r="BG72" s="27"/>
      <c r="BH72" s="6"/>
      <c r="BI72" s="6"/>
      <c r="BJ72" s="8"/>
    </row>
    <row r="73" spans="1:62" s="18" customForma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26"/>
      <c r="P73" s="37" t="e">
        <f>+(Tabla1[[#This Row],[Meta Ejecutada Vigencia4]]/Tabla1[[#This Row],[Meta Programada Vigencia]])</f>
        <v>#DIV/0!</v>
      </c>
      <c r="Q73" s="37" t="e">
        <f>+Tabla1[[#This Row],[Meta Ejecutada Vigencia4]]/Tabla1[[#This Row],[Meta Programada Cuatrienio3]]/4</f>
        <v>#DIV/0!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31">
        <f>SUM(Tabla1[[#This Row],[Recursos propios 2025]:[Otros 2025]])</f>
        <v>0</v>
      </c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31">
        <f>SUM(Tabla1[[#This Row],[Recursos propios 20252]:[Otros 202515]])</f>
        <v>0</v>
      </c>
      <c r="BD73" s="55" t="e">
        <f>+Tabla1[[#This Row],[Total Comprometido 2025]]/Tabla1[[#This Row],[Total 2025]]</f>
        <v>#DIV/0!</v>
      </c>
      <c r="BE73" s="26"/>
      <c r="BF73" s="31">
        <f>+Tabla1[[#This Row],[Total Recursos Obligados]]*0.98</f>
        <v>0</v>
      </c>
      <c r="BG73" s="26"/>
      <c r="BH73" s="8"/>
      <c r="BI73" s="8"/>
      <c r="BJ73" s="8"/>
    </row>
    <row r="74" spans="1:62" s="18" customFormat="1" x14ac:dyDescent="0.35">
      <c r="A74" s="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27"/>
      <c r="P74" s="39" t="e">
        <f>+(Tabla1[[#This Row],[Meta Ejecutada Vigencia4]]/Tabla1[[#This Row],[Meta Programada Vigencia]])</f>
        <v>#DIV/0!</v>
      </c>
      <c r="Q74" s="39" t="e">
        <f>+Tabla1[[#This Row],[Meta Ejecutada Vigencia4]]/Tabla1[[#This Row],[Meta Programada Cuatrienio3]]/4</f>
        <v>#DIV/0!</v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32">
        <f>SUM(Tabla1[[#This Row],[Recursos propios 2025]:[Otros 2025]])</f>
        <v>0</v>
      </c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32">
        <f>SUM(Tabla1[[#This Row],[Recursos propios 20252]:[Otros 202515]])</f>
        <v>0</v>
      </c>
      <c r="BD74" s="54" t="e">
        <f>+Tabla1[[#This Row],[Total Comprometido 2025]]/Tabla1[[#This Row],[Total 2025]]</f>
        <v>#DIV/0!</v>
      </c>
      <c r="BE74" s="27"/>
      <c r="BF74" s="32">
        <f>+Tabla1[[#This Row],[Total Recursos Obligados]]*0.98</f>
        <v>0</v>
      </c>
      <c r="BG74" s="27"/>
      <c r="BH74" s="6"/>
      <c r="BI74" s="6"/>
      <c r="BJ74" s="8"/>
    </row>
    <row r="75" spans="1:62" s="18" customForma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26"/>
      <c r="P75" s="37" t="e">
        <f>+(Tabla1[[#This Row],[Meta Ejecutada Vigencia4]]/Tabla1[[#This Row],[Meta Programada Vigencia]])</f>
        <v>#DIV/0!</v>
      </c>
      <c r="Q75" s="37" t="e">
        <f>+Tabla1[[#This Row],[Meta Ejecutada Vigencia4]]/Tabla1[[#This Row],[Meta Programada Cuatrienio3]]/4</f>
        <v>#DIV/0!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31">
        <f>SUM(Tabla1[[#This Row],[Recursos propios 2025]:[Otros 2025]])</f>
        <v>0</v>
      </c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31">
        <f>SUM(Tabla1[[#This Row],[Recursos propios 20252]:[Otros 202515]])</f>
        <v>0</v>
      </c>
      <c r="BD75" s="55" t="e">
        <f>+Tabla1[[#This Row],[Total Comprometido 2025]]/Tabla1[[#This Row],[Total 2025]]</f>
        <v>#DIV/0!</v>
      </c>
      <c r="BE75" s="26"/>
      <c r="BF75" s="31">
        <f>+Tabla1[[#This Row],[Total Recursos Obligados]]*0.98</f>
        <v>0</v>
      </c>
      <c r="BG75" s="26"/>
      <c r="BH75" s="8"/>
      <c r="BI75" s="8"/>
      <c r="BJ75" s="8"/>
    </row>
    <row r="76" spans="1:62" s="18" customFormat="1" x14ac:dyDescent="0.35">
      <c r="A76" s="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27"/>
      <c r="P76" s="39" t="e">
        <f>+(Tabla1[[#This Row],[Meta Ejecutada Vigencia4]]/Tabla1[[#This Row],[Meta Programada Vigencia]])</f>
        <v>#DIV/0!</v>
      </c>
      <c r="Q76" s="39" t="e">
        <f>+Tabla1[[#This Row],[Meta Ejecutada Vigencia4]]/Tabla1[[#This Row],[Meta Programada Cuatrienio3]]/4</f>
        <v>#DIV/0!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32">
        <f>SUM(Tabla1[[#This Row],[Recursos propios 2025]:[Otros 2025]])</f>
        <v>0</v>
      </c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32">
        <f>SUM(Tabla1[[#This Row],[Recursos propios 20252]:[Otros 202515]])</f>
        <v>0</v>
      </c>
      <c r="BD76" s="54" t="e">
        <f>+Tabla1[[#This Row],[Total Comprometido 2025]]/Tabla1[[#This Row],[Total 2025]]</f>
        <v>#DIV/0!</v>
      </c>
      <c r="BE76" s="27"/>
      <c r="BF76" s="32">
        <f>+Tabla1[[#This Row],[Total Recursos Obligados]]*0.98</f>
        <v>0</v>
      </c>
      <c r="BG76" s="27"/>
      <c r="BH76" s="6"/>
      <c r="BI76" s="6"/>
      <c r="BJ76" s="8"/>
    </row>
    <row r="77" spans="1:62" s="18" customForma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6"/>
      <c r="P77" s="37" t="e">
        <f>+(Tabla1[[#This Row],[Meta Ejecutada Vigencia4]]/Tabla1[[#This Row],[Meta Programada Vigencia]])</f>
        <v>#DIV/0!</v>
      </c>
      <c r="Q77" s="37" t="e">
        <f>+Tabla1[[#This Row],[Meta Ejecutada Vigencia4]]/Tabla1[[#This Row],[Meta Programada Cuatrienio3]]/4</f>
        <v>#DIV/0!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31">
        <f>SUM(Tabla1[[#This Row],[Recursos propios 2025]:[Otros 2025]])</f>
        <v>0</v>
      </c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31">
        <f>SUM(Tabla1[[#This Row],[Recursos propios 20252]:[Otros 202515]])</f>
        <v>0</v>
      </c>
      <c r="BD77" s="55" t="e">
        <f>+Tabla1[[#This Row],[Total Comprometido 2025]]/Tabla1[[#This Row],[Total 2025]]</f>
        <v>#DIV/0!</v>
      </c>
      <c r="BE77" s="26"/>
      <c r="BF77" s="31">
        <f>+Tabla1[[#This Row],[Total Recursos Obligados]]*0.98</f>
        <v>0</v>
      </c>
      <c r="BG77" s="26"/>
      <c r="BH77" s="8"/>
      <c r="BI77" s="8"/>
      <c r="BJ77" s="8"/>
    </row>
    <row r="78" spans="1:62" s="18" customFormat="1" x14ac:dyDescent="0.35">
      <c r="A78" s="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27"/>
      <c r="P78" s="39" t="e">
        <f>+(Tabla1[[#This Row],[Meta Ejecutada Vigencia4]]/Tabla1[[#This Row],[Meta Programada Vigencia]])</f>
        <v>#DIV/0!</v>
      </c>
      <c r="Q78" s="39" t="e">
        <f>+Tabla1[[#This Row],[Meta Ejecutada Vigencia4]]/Tabla1[[#This Row],[Meta Programada Cuatrienio3]]/4</f>
        <v>#DIV/0!</v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32">
        <f>SUM(Tabla1[[#This Row],[Recursos propios 2025]:[Otros 2025]])</f>
        <v>0</v>
      </c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32">
        <f>SUM(Tabla1[[#This Row],[Recursos propios 20252]:[Otros 202515]])</f>
        <v>0</v>
      </c>
      <c r="BD78" s="54" t="e">
        <f>+Tabla1[[#This Row],[Total Comprometido 2025]]/Tabla1[[#This Row],[Total 2025]]</f>
        <v>#DIV/0!</v>
      </c>
      <c r="BE78" s="27"/>
      <c r="BF78" s="32">
        <f>+Tabla1[[#This Row],[Total Recursos Obligados]]*0.98</f>
        <v>0</v>
      </c>
      <c r="BG78" s="27"/>
      <c r="BH78" s="6"/>
      <c r="BI78" s="6"/>
      <c r="BJ78" s="8"/>
    </row>
    <row r="79" spans="1:62" s="18" customForma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26"/>
      <c r="P79" s="37" t="e">
        <f>+(Tabla1[[#This Row],[Meta Ejecutada Vigencia4]]/Tabla1[[#This Row],[Meta Programada Vigencia]])</f>
        <v>#DIV/0!</v>
      </c>
      <c r="Q79" s="37" t="e">
        <f>+Tabla1[[#This Row],[Meta Ejecutada Vigencia4]]/Tabla1[[#This Row],[Meta Programada Cuatrienio3]]/4</f>
        <v>#DIV/0!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31">
        <f>SUM(Tabla1[[#This Row],[Recursos propios 2025]:[Otros 2025]])</f>
        <v>0</v>
      </c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31">
        <f>SUM(Tabla1[[#This Row],[Recursos propios 20252]:[Otros 202515]])</f>
        <v>0</v>
      </c>
      <c r="BD79" s="55" t="e">
        <f>+Tabla1[[#This Row],[Total Comprometido 2025]]/Tabla1[[#This Row],[Total 2025]]</f>
        <v>#DIV/0!</v>
      </c>
      <c r="BE79" s="26"/>
      <c r="BF79" s="31">
        <f>+Tabla1[[#This Row],[Total Recursos Obligados]]*0.98</f>
        <v>0</v>
      </c>
      <c r="BG79" s="26"/>
      <c r="BH79" s="8"/>
      <c r="BI79" s="8"/>
      <c r="BJ79" s="8"/>
    </row>
    <row r="80" spans="1:62" s="18" customFormat="1" x14ac:dyDescent="0.35">
      <c r="A80" s="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7"/>
      <c r="P80" s="39" t="e">
        <f>+(Tabla1[[#This Row],[Meta Ejecutada Vigencia4]]/Tabla1[[#This Row],[Meta Programada Vigencia]])</f>
        <v>#DIV/0!</v>
      </c>
      <c r="Q80" s="39" t="e">
        <f>+Tabla1[[#This Row],[Meta Ejecutada Vigencia4]]/Tabla1[[#This Row],[Meta Programada Cuatrienio3]]/4</f>
        <v>#DIV/0!</v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32">
        <f>SUM(Tabla1[[#This Row],[Recursos propios 2025]:[Otros 2025]])</f>
        <v>0</v>
      </c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32">
        <f>SUM(Tabla1[[#This Row],[Recursos propios 20252]:[Otros 202515]])</f>
        <v>0</v>
      </c>
      <c r="BD80" s="54" t="e">
        <f>+Tabla1[[#This Row],[Total Comprometido 2025]]/Tabla1[[#This Row],[Total 2025]]</f>
        <v>#DIV/0!</v>
      </c>
      <c r="BE80" s="27"/>
      <c r="BF80" s="32">
        <f>+Tabla1[[#This Row],[Total Recursos Obligados]]*0.98</f>
        <v>0</v>
      </c>
      <c r="BG80" s="27"/>
      <c r="BH80" s="6"/>
      <c r="BI80" s="6"/>
      <c r="BJ80" s="8"/>
    </row>
    <row r="81" spans="1:62" s="18" customForma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26"/>
      <c r="P81" s="37" t="e">
        <f>+(Tabla1[[#This Row],[Meta Ejecutada Vigencia4]]/Tabla1[[#This Row],[Meta Programada Vigencia]])</f>
        <v>#DIV/0!</v>
      </c>
      <c r="Q81" s="37" t="e">
        <f>+Tabla1[[#This Row],[Meta Ejecutada Vigencia4]]/Tabla1[[#This Row],[Meta Programada Cuatrienio3]]/4</f>
        <v>#DIV/0!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31">
        <f>SUM(Tabla1[[#This Row],[Recursos propios 2025]:[Otros 2025]])</f>
        <v>0</v>
      </c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31">
        <f>SUM(Tabla1[[#This Row],[Recursos propios 20252]:[Otros 202515]])</f>
        <v>0</v>
      </c>
      <c r="BD81" s="55" t="e">
        <f>+Tabla1[[#This Row],[Total Comprometido 2025]]/Tabla1[[#This Row],[Total 2025]]</f>
        <v>#DIV/0!</v>
      </c>
      <c r="BE81" s="26"/>
      <c r="BF81" s="31">
        <f>+Tabla1[[#This Row],[Total Recursos Obligados]]*0.98</f>
        <v>0</v>
      </c>
      <c r="BG81" s="26"/>
      <c r="BH81" s="8"/>
      <c r="BI81" s="8"/>
      <c r="BJ81" s="8"/>
    </row>
    <row r="82" spans="1:62" s="18" customFormat="1" x14ac:dyDescent="0.35">
      <c r="A82" s="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7"/>
      <c r="P82" s="39" t="e">
        <f>+(Tabla1[[#This Row],[Meta Ejecutada Vigencia4]]/Tabla1[[#This Row],[Meta Programada Vigencia]])</f>
        <v>#DIV/0!</v>
      </c>
      <c r="Q82" s="39" t="e">
        <f>+Tabla1[[#This Row],[Meta Ejecutada Vigencia4]]/Tabla1[[#This Row],[Meta Programada Cuatrienio3]]/4</f>
        <v>#DIV/0!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32">
        <f>SUM(Tabla1[[#This Row],[Recursos propios 2025]:[Otros 2025]])</f>
        <v>0</v>
      </c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32">
        <f>SUM(Tabla1[[#This Row],[Recursos propios 20252]:[Otros 202515]])</f>
        <v>0</v>
      </c>
      <c r="BD82" s="54" t="e">
        <f>+Tabla1[[#This Row],[Total Comprometido 2025]]/Tabla1[[#This Row],[Total 2025]]</f>
        <v>#DIV/0!</v>
      </c>
      <c r="BE82" s="27"/>
      <c r="BF82" s="32">
        <f>+Tabla1[[#This Row],[Total Recursos Obligados]]*0.98</f>
        <v>0</v>
      </c>
      <c r="BG82" s="27"/>
      <c r="BH82" s="6"/>
      <c r="BI82" s="6"/>
      <c r="BJ82" s="8"/>
    </row>
    <row r="83" spans="1:62" s="18" customForma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6"/>
      <c r="P83" s="37" t="e">
        <f>+(Tabla1[[#This Row],[Meta Ejecutada Vigencia4]]/Tabla1[[#This Row],[Meta Programada Vigencia]])</f>
        <v>#DIV/0!</v>
      </c>
      <c r="Q83" s="37" t="e">
        <f>+Tabla1[[#This Row],[Meta Ejecutada Vigencia4]]/Tabla1[[#This Row],[Meta Programada Cuatrienio3]]/4</f>
        <v>#DIV/0!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31">
        <f>SUM(Tabla1[[#This Row],[Recursos propios 2025]:[Otros 2025]])</f>
        <v>0</v>
      </c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31">
        <f>SUM(Tabla1[[#This Row],[Recursos propios 20252]:[Otros 202515]])</f>
        <v>0</v>
      </c>
      <c r="BD83" s="55" t="e">
        <f>+Tabla1[[#This Row],[Total Comprometido 2025]]/Tabla1[[#This Row],[Total 2025]]</f>
        <v>#DIV/0!</v>
      </c>
      <c r="BE83" s="26"/>
      <c r="BF83" s="31">
        <f>+Tabla1[[#This Row],[Total Recursos Obligados]]*0.98</f>
        <v>0</v>
      </c>
      <c r="BG83" s="26"/>
      <c r="BH83" s="8"/>
      <c r="BI83" s="8"/>
      <c r="BJ83" s="8"/>
    </row>
    <row r="84" spans="1:62" s="18" customFormat="1" x14ac:dyDescent="0.35">
      <c r="A84" s="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27"/>
      <c r="P84" s="39" t="e">
        <f>+(Tabla1[[#This Row],[Meta Ejecutada Vigencia4]]/Tabla1[[#This Row],[Meta Programada Vigencia]])</f>
        <v>#DIV/0!</v>
      </c>
      <c r="Q84" s="39" t="e">
        <f>+Tabla1[[#This Row],[Meta Ejecutada Vigencia4]]/Tabla1[[#This Row],[Meta Programada Cuatrienio3]]/4</f>
        <v>#DIV/0!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32">
        <f>SUM(Tabla1[[#This Row],[Recursos propios 2025]:[Otros 2025]])</f>
        <v>0</v>
      </c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32">
        <f>SUM(Tabla1[[#This Row],[Recursos propios 20252]:[Otros 202515]])</f>
        <v>0</v>
      </c>
      <c r="BD84" s="54" t="e">
        <f>+Tabla1[[#This Row],[Total Comprometido 2025]]/Tabla1[[#This Row],[Total 2025]]</f>
        <v>#DIV/0!</v>
      </c>
      <c r="BE84" s="27"/>
      <c r="BF84" s="32">
        <f>+Tabla1[[#This Row],[Total Recursos Obligados]]*0.98</f>
        <v>0</v>
      </c>
      <c r="BG84" s="27"/>
      <c r="BH84" s="6"/>
      <c r="BI84" s="6"/>
      <c r="BJ84" s="8"/>
    </row>
    <row r="85" spans="1:62" s="18" customForma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6"/>
      <c r="P85" s="37" t="e">
        <f>+(Tabla1[[#This Row],[Meta Ejecutada Vigencia4]]/Tabla1[[#This Row],[Meta Programada Vigencia]])</f>
        <v>#DIV/0!</v>
      </c>
      <c r="Q85" s="37" t="e">
        <f>+Tabla1[[#This Row],[Meta Ejecutada Vigencia4]]/Tabla1[[#This Row],[Meta Programada Cuatrienio3]]/4</f>
        <v>#DIV/0!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31">
        <f>SUM(Tabla1[[#This Row],[Recursos propios 2025]:[Otros 2025]])</f>
        <v>0</v>
      </c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31">
        <f>SUM(Tabla1[[#This Row],[Recursos propios 20252]:[Otros 202515]])</f>
        <v>0</v>
      </c>
      <c r="BD85" s="55" t="e">
        <f>+Tabla1[[#This Row],[Total Comprometido 2025]]/Tabla1[[#This Row],[Total 2025]]</f>
        <v>#DIV/0!</v>
      </c>
      <c r="BE85" s="26"/>
      <c r="BF85" s="31">
        <f>+Tabla1[[#This Row],[Total Recursos Obligados]]*0.98</f>
        <v>0</v>
      </c>
      <c r="BG85" s="26"/>
      <c r="BH85" s="8"/>
      <c r="BI85" s="8"/>
      <c r="BJ85" s="8"/>
    </row>
    <row r="86" spans="1:62" s="18" customFormat="1" x14ac:dyDescent="0.35">
      <c r="A86" s="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7"/>
      <c r="P86" s="39" t="e">
        <f>+(Tabla1[[#This Row],[Meta Ejecutada Vigencia4]]/Tabla1[[#This Row],[Meta Programada Vigencia]])</f>
        <v>#DIV/0!</v>
      </c>
      <c r="Q86" s="39" t="e">
        <f>+Tabla1[[#This Row],[Meta Ejecutada Vigencia4]]/Tabla1[[#This Row],[Meta Programada Cuatrienio3]]/4</f>
        <v>#DIV/0!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32">
        <f>SUM(Tabla1[[#This Row],[Recursos propios 2025]:[Otros 2025]])</f>
        <v>0</v>
      </c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32">
        <f>SUM(Tabla1[[#This Row],[Recursos propios 20252]:[Otros 202515]])</f>
        <v>0</v>
      </c>
      <c r="BD86" s="54" t="e">
        <f>+Tabla1[[#This Row],[Total Comprometido 2025]]/Tabla1[[#This Row],[Total 2025]]</f>
        <v>#DIV/0!</v>
      </c>
      <c r="BE86" s="27"/>
      <c r="BF86" s="32">
        <f>+Tabla1[[#This Row],[Total Recursos Obligados]]*0.98</f>
        <v>0</v>
      </c>
      <c r="BG86" s="27"/>
      <c r="BH86" s="6"/>
      <c r="BI86" s="6"/>
      <c r="BJ86" s="8"/>
    </row>
    <row r="87" spans="1:62" s="18" customForma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26"/>
      <c r="P87" s="37" t="e">
        <f>+(Tabla1[[#This Row],[Meta Ejecutada Vigencia4]]/Tabla1[[#This Row],[Meta Programada Vigencia]])</f>
        <v>#DIV/0!</v>
      </c>
      <c r="Q87" s="37" t="e">
        <f>+Tabla1[[#This Row],[Meta Ejecutada Vigencia4]]/Tabla1[[#This Row],[Meta Programada Cuatrienio3]]/4</f>
        <v>#DIV/0!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31">
        <f>SUM(Tabla1[[#This Row],[Recursos propios 2025]:[Otros 2025]])</f>
        <v>0</v>
      </c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31">
        <f>SUM(Tabla1[[#This Row],[Recursos propios 20252]:[Otros 202515]])</f>
        <v>0</v>
      </c>
      <c r="BD87" s="55" t="e">
        <f>+Tabla1[[#This Row],[Total Comprometido 2025]]/Tabla1[[#This Row],[Total 2025]]</f>
        <v>#DIV/0!</v>
      </c>
      <c r="BE87" s="26"/>
      <c r="BF87" s="31">
        <f>+Tabla1[[#This Row],[Total Recursos Obligados]]*0.98</f>
        <v>0</v>
      </c>
      <c r="BG87" s="26"/>
      <c r="BH87" s="8"/>
      <c r="BI87" s="8"/>
      <c r="BJ87" s="8"/>
    </row>
    <row r="88" spans="1:62" s="18" customFormat="1" x14ac:dyDescent="0.35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27"/>
      <c r="P88" s="39" t="e">
        <f>+(Tabla1[[#This Row],[Meta Ejecutada Vigencia4]]/Tabla1[[#This Row],[Meta Programada Vigencia]])</f>
        <v>#DIV/0!</v>
      </c>
      <c r="Q88" s="39" t="e">
        <f>+Tabla1[[#This Row],[Meta Ejecutada Vigencia4]]/Tabla1[[#This Row],[Meta Programada Cuatrienio3]]/4</f>
        <v>#DIV/0!</v>
      </c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32">
        <f>SUM(Tabla1[[#This Row],[Recursos propios 2025]:[Otros 2025]])</f>
        <v>0</v>
      </c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32">
        <f>SUM(Tabla1[[#This Row],[Recursos propios 20252]:[Otros 202515]])</f>
        <v>0</v>
      </c>
      <c r="BD88" s="54" t="e">
        <f>+Tabla1[[#This Row],[Total Comprometido 2025]]/Tabla1[[#This Row],[Total 2025]]</f>
        <v>#DIV/0!</v>
      </c>
      <c r="BE88" s="27"/>
      <c r="BF88" s="32">
        <f>+Tabla1[[#This Row],[Total Recursos Obligados]]*0.98</f>
        <v>0</v>
      </c>
      <c r="BG88" s="27"/>
      <c r="BH88" s="6"/>
      <c r="BI88" s="6"/>
      <c r="BJ88" s="8"/>
    </row>
    <row r="89" spans="1:62" s="18" customForma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26"/>
      <c r="P89" s="37" t="e">
        <f>+(Tabla1[[#This Row],[Meta Ejecutada Vigencia4]]/Tabla1[[#This Row],[Meta Programada Vigencia]])</f>
        <v>#DIV/0!</v>
      </c>
      <c r="Q89" s="37" t="e">
        <f>+Tabla1[[#This Row],[Meta Ejecutada Vigencia4]]/Tabla1[[#This Row],[Meta Programada Cuatrienio3]]/4</f>
        <v>#DIV/0!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31">
        <f>SUM(Tabla1[[#This Row],[Recursos propios 2025]:[Otros 2025]])</f>
        <v>0</v>
      </c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31">
        <f>SUM(Tabla1[[#This Row],[Recursos propios 20252]:[Otros 202515]])</f>
        <v>0</v>
      </c>
      <c r="BD89" s="55" t="e">
        <f>+Tabla1[[#This Row],[Total Comprometido 2025]]/Tabla1[[#This Row],[Total 2025]]</f>
        <v>#DIV/0!</v>
      </c>
      <c r="BE89" s="26"/>
      <c r="BF89" s="31">
        <f>+Tabla1[[#This Row],[Total Recursos Obligados]]*0.98</f>
        <v>0</v>
      </c>
      <c r="BG89" s="26"/>
      <c r="BH89" s="8"/>
      <c r="BI89" s="8"/>
      <c r="BJ89" s="8"/>
    </row>
    <row r="90" spans="1:62" s="18" customFormat="1" x14ac:dyDescent="0.35">
      <c r="A90" s="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27"/>
      <c r="P90" s="39" t="e">
        <f>+(Tabla1[[#This Row],[Meta Ejecutada Vigencia4]]/Tabla1[[#This Row],[Meta Programada Vigencia]])</f>
        <v>#DIV/0!</v>
      </c>
      <c r="Q90" s="39" t="e">
        <f>+Tabla1[[#This Row],[Meta Ejecutada Vigencia4]]/Tabla1[[#This Row],[Meta Programada Cuatrienio3]]/4</f>
        <v>#DIV/0!</v>
      </c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32">
        <f>SUM(Tabla1[[#This Row],[Recursos propios 2025]:[Otros 2025]])</f>
        <v>0</v>
      </c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32">
        <f>SUM(Tabla1[[#This Row],[Recursos propios 20252]:[Otros 202515]])</f>
        <v>0</v>
      </c>
      <c r="BD90" s="54" t="e">
        <f>+Tabla1[[#This Row],[Total Comprometido 2025]]/Tabla1[[#This Row],[Total 2025]]</f>
        <v>#DIV/0!</v>
      </c>
      <c r="BE90" s="27"/>
      <c r="BF90" s="32">
        <f>+Tabla1[[#This Row],[Total Recursos Obligados]]*0.98</f>
        <v>0</v>
      </c>
      <c r="BG90" s="27"/>
      <c r="BH90" s="6"/>
      <c r="BI90" s="6"/>
      <c r="BJ90" s="8"/>
    </row>
    <row r="91" spans="1:62" s="18" customForma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6"/>
      <c r="P91" s="37" t="e">
        <f>+(Tabla1[[#This Row],[Meta Ejecutada Vigencia4]]/Tabla1[[#This Row],[Meta Programada Vigencia]])</f>
        <v>#DIV/0!</v>
      </c>
      <c r="Q91" s="37" t="e">
        <f>+Tabla1[[#This Row],[Meta Ejecutada Vigencia4]]/Tabla1[[#This Row],[Meta Programada Cuatrienio3]]/4</f>
        <v>#DIV/0!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31">
        <f>SUM(Tabla1[[#This Row],[Recursos propios 2025]:[Otros 2025]])</f>
        <v>0</v>
      </c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31">
        <f>SUM(Tabla1[[#This Row],[Recursos propios 20252]:[Otros 202515]])</f>
        <v>0</v>
      </c>
      <c r="BD91" s="55" t="e">
        <f>+Tabla1[[#This Row],[Total Comprometido 2025]]/Tabla1[[#This Row],[Total 2025]]</f>
        <v>#DIV/0!</v>
      </c>
      <c r="BE91" s="26"/>
      <c r="BF91" s="31">
        <f>+Tabla1[[#This Row],[Total Recursos Obligados]]*0.98</f>
        <v>0</v>
      </c>
      <c r="BG91" s="26"/>
      <c r="BH91" s="8"/>
      <c r="BI91" s="8"/>
      <c r="BJ91" s="8"/>
    </row>
    <row r="92" spans="1:62" s="18" customFormat="1" x14ac:dyDescent="0.35">
      <c r="A92" s="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27"/>
      <c r="P92" s="39" t="e">
        <f>+(Tabla1[[#This Row],[Meta Ejecutada Vigencia4]]/Tabla1[[#This Row],[Meta Programada Vigencia]])</f>
        <v>#DIV/0!</v>
      </c>
      <c r="Q92" s="39" t="e">
        <f>+Tabla1[[#This Row],[Meta Ejecutada Vigencia4]]/Tabla1[[#This Row],[Meta Programada Cuatrienio3]]/4</f>
        <v>#DIV/0!</v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32">
        <f>SUM(Tabla1[[#This Row],[Recursos propios 2025]:[Otros 2025]])</f>
        <v>0</v>
      </c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32">
        <f>SUM(Tabla1[[#This Row],[Recursos propios 20252]:[Otros 202515]])</f>
        <v>0</v>
      </c>
      <c r="BD92" s="54" t="e">
        <f>+Tabla1[[#This Row],[Total Comprometido 2025]]/Tabla1[[#This Row],[Total 2025]]</f>
        <v>#DIV/0!</v>
      </c>
      <c r="BE92" s="27"/>
      <c r="BF92" s="32">
        <f>+Tabla1[[#This Row],[Total Recursos Obligados]]*0.98</f>
        <v>0</v>
      </c>
      <c r="BG92" s="27"/>
      <c r="BH92" s="6"/>
      <c r="BI92" s="6"/>
      <c r="BJ92" s="8"/>
    </row>
    <row r="93" spans="1:62" s="18" customForma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6"/>
      <c r="P93" s="37" t="e">
        <f>+(Tabla1[[#This Row],[Meta Ejecutada Vigencia4]]/Tabla1[[#This Row],[Meta Programada Vigencia]])</f>
        <v>#DIV/0!</v>
      </c>
      <c r="Q93" s="37" t="e">
        <f>+Tabla1[[#This Row],[Meta Ejecutada Vigencia4]]/Tabla1[[#This Row],[Meta Programada Cuatrienio3]]/4</f>
        <v>#DIV/0!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31">
        <f>SUM(Tabla1[[#This Row],[Recursos propios 2025]:[Otros 2025]])</f>
        <v>0</v>
      </c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31">
        <f>SUM(Tabla1[[#This Row],[Recursos propios 20252]:[Otros 202515]])</f>
        <v>0</v>
      </c>
      <c r="BD93" s="55" t="e">
        <f>+Tabla1[[#This Row],[Total Comprometido 2025]]/Tabla1[[#This Row],[Total 2025]]</f>
        <v>#DIV/0!</v>
      </c>
      <c r="BE93" s="26"/>
      <c r="BF93" s="31">
        <f>+Tabla1[[#This Row],[Total Recursos Obligados]]*0.98</f>
        <v>0</v>
      </c>
      <c r="BG93" s="26"/>
      <c r="BH93" s="8"/>
      <c r="BI93" s="8"/>
      <c r="BJ93" s="8"/>
    </row>
    <row r="94" spans="1:62" s="18" customFormat="1" x14ac:dyDescent="0.35">
      <c r="A94" s="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27"/>
      <c r="P94" s="39" t="e">
        <f>+(Tabla1[[#This Row],[Meta Ejecutada Vigencia4]]/Tabla1[[#This Row],[Meta Programada Vigencia]])</f>
        <v>#DIV/0!</v>
      </c>
      <c r="Q94" s="39" t="e">
        <f>+Tabla1[[#This Row],[Meta Ejecutada Vigencia4]]/Tabla1[[#This Row],[Meta Programada Cuatrienio3]]/4</f>
        <v>#DIV/0!</v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32">
        <f>SUM(Tabla1[[#This Row],[Recursos propios 2025]:[Otros 2025]])</f>
        <v>0</v>
      </c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32">
        <f>SUM(Tabla1[[#This Row],[Recursos propios 20252]:[Otros 202515]])</f>
        <v>0</v>
      </c>
      <c r="BD94" s="54" t="e">
        <f>+Tabla1[[#This Row],[Total Comprometido 2025]]/Tabla1[[#This Row],[Total 2025]]</f>
        <v>#DIV/0!</v>
      </c>
      <c r="BE94" s="27"/>
      <c r="BF94" s="32">
        <f>+Tabla1[[#This Row],[Total Recursos Obligados]]*0.98</f>
        <v>0</v>
      </c>
      <c r="BG94" s="27"/>
      <c r="BH94" s="6"/>
      <c r="BI94" s="6"/>
      <c r="BJ94" s="8"/>
    </row>
    <row r="95" spans="1:62" s="18" customForma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26"/>
      <c r="P95" s="37" t="e">
        <f>+(Tabla1[[#This Row],[Meta Ejecutada Vigencia4]]/Tabla1[[#This Row],[Meta Programada Vigencia]])</f>
        <v>#DIV/0!</v>
      </c>
      <c r="Q95" s="37" t="e">
        <f>+Tabla1[[#This Row],[Meta Ejecutada Vigencia4]]/Tabla1[[#This Row],[Meta Programada Cuatrienio3]]/4</f>
        <v>#DIV/0!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31">
        <f>SUM(Tabla1[[#This Row],[Recursos propios 2025]:[Otros 2025]])</f>
        <v>0</v>
      </c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31">
        <f>SUM(Tabla1[[#This Row],[Recursos propios 20252]:[Otros 202515]])</f>
        <v>0</v>
      </c>
      <c r="BD95" s="55" t="e">
        <f>+Tabla1[[#This Row],[Total Comprometido 2025]]/Tabla1[[#This Row],[Total 2025]]</f>
        <v>#DIV/0!</v>
      </c>
      <c r="BE95" s="26"/>
      <c r="BF95" s="31">
        <f>+Tabla1[[#This Row],[Total Recursos Obligados]]*0.98</f>
        <v>0</v>
      </c>
      <c r="BG95" s="26"/>
      <c r="BH95" s="8"/>
      <c r="BI95" s="8"/>
      <c r="BJ95" s="8"/>
    </row>
    <row r="96" spans="1:62" s="18" customFormat="1" x14ac:dyDescent="0.35">
      <c r="A96" s="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27"/>
      <c r="P96" s="39" t="e">
        <f>+(Tabla1[[#This Row],[Meta Ejecutada Vigencia4]]/Tabla1[[#This Row],[Meta Programada Vigencia]])</f>
        <v>#DIV/0!</v>
      </c>
      <c r="Q96" s="39" t="e">
        <f>+Tabla1[[#This Row],[Meta Ejecutada Vigencia4]]/Tabla1[[#This Row],[Meta Programada Cuatrienio3]]/4</f>
        <v>#DIV/0!</v>
      </c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32">
        <f>SUM(Tabla1[[#This Row],[Recursos propios 2025]:[Otros 2025]])</f>
        <v>0</v>
      </c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32">
        <f>SUM(Tabla1[[#This Row],[Recursos propios 20252]:[Otros 202515]])</f>
        <v>0</v>
      </c>
      <c r="BD96" s="54" t="e">
        <f>+Tabla1[[#This Row],[Total Comprometido 2025]]/Tabla1[[#This Row],[Total 2025]]</f>
        <v>#DIV/0!</v>
      </c>
      <c r="BE96" s="27"/>
      <c r="BF96" s="32">
        <f>+Tabla1[[#This Row],[Total Recursos Obligados]]*0.98</f>
        <v>0</v>
      </c>
      <c r="BG96" s="27"/>
      <c r="BH96" s="6"/>
      <c r="BI96" s="6"/>
      <c r="BJ96" s="8"/>
    </row>
    <row r="97" spans="1:62" s="18" customForma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26"/>
      <c r="P97" s="37" t="e">
        <f>+(Tabla1[[#This Row],[Meta Ejecutada Vigencia4]]/Tabla1[[#This Row],[Meta Programada Vigencia]])</f>
        <v>#DIV/0!</v>
      </c>
      <c r="Q97" s="37" t="e">
        <f>+Tabla1[[#This Row],[Meta Ejecutada Vigencia4]]/Tabla1[[#This Row],[Meta Programada Cuatrienio3]]/4</f>
        <v>#DIV/0!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31">
        <f>SUM(Tabla1[[#This Row],[Recursos propios 2025]:[Otros 2025]])</f>
        <v>0</v>
      </c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31">
        <f>SUM(Tabla1[[#This Row],[Recursos propios 20252]:[Otros 202515]])</f>
        <v>0</v>
      </c>
      <c r="BD97" s="55" t="e">
        <f>+Tabla1[[#This Row],[Total Comprometido 2025]]/Tabla1[[#This Row],[Total 2025]]</f>
        <v>#DIV/0!</v>
      </c>
      <c r="BE97" s="26"/>
      <c r="BF97" s="31">
        <f>+Tabla1[[#This Row],[Total Recursos Obligados]]*0.98</f>
        <v>0</v>
      </c>
      <c r="BG97" s="26"/>
      <c r="BH97" s="8"/>
      <c r="BI97" s="8"/>
      <c r="BJ97" s="8"/>
    </row>
    <row r="98" spans="1:62" s="18" customFormat="1" x14ac:dyDescent="0.35">
      <c r="A98" s="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27"/>
      <c r="P98" s="39" t="e">
        <f>+(Tabla1[[#This Row],[Meta Ejecutada Vigencia4]]/Tabla1[[#This Row],[Meta Programada Vigencia]])</f>
        <v>#DIV/0!</v>
      </c>
      <c r="Q98" s="39" t="e">
        <f>+Tabla1[[#This Row],[Meta Ejecutada Vigencia4]]/Tabla1[[#This Row],[Meta Programada Cuatrienio3]]/4</f>
        <v>#DIV/0!</v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32">
        <f>SUM(Tabla1[[#This Row],[Recursos propios 2025]:[Otros 2025]])</f>
        <v>0</v>
      </c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32">
        <f>SUM(Tabla1[[#This Row],[Recursos propios 20252]:[Otros 202515]])</f>
        <v>0</v>
      </c>
      <c r="BD98" s="54" t="e">
        <f>+Tabla1[[#This Row],[Total Comprometido 2025]]/Tabla1[[#This Row],[Total 2025]]</f>
        <v>#DIV/0!</v>
      </c>
      <c r="BE98" s="27"/>
      <c r="BF98" s="32">
        <f>+Tabla1[[#This Row],[Total Recursos Obligados]]*0.98</f>
        <v>0</v>
      </c>
      <c r="BG98" s="27"/>
      <c r="BH98" s="6"/>
      <c r="BI98" s="6"/>
      <c r="BJ98" s="8"/>
    </row>
    <row r="99" spans="1:62" s="18" customForma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26"/>
      <c r="P99" s="37" t="e">
        <f>+(Tabla1[[#This Row],[Meta Ejecutada Vigencia4]]/Tabla1[[#This Row],[Meta Programada Vigencia]])</f>
        <v>#DIV/0!</v>
      </c>
      <c r="Q99" s="37" t="e">
        <f>+Tabla1[[#This Row],[Meta Ejecutada Vigencia4]]/Tabla1[[#This Row],[Meta Programada Cuatrienio3]]/4</f>
        <v>#DIV/0!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31">
        <f>SUM(Tabla1[[#This Row],[Recursos propios 2025]:[Otros 2025]])</f>
        <v>0</v>
      </c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31">
        <f>SUM(Tabla1[[#This Row],[Recursos propios 20252]:[Otros 202515]])</f>
        <v>0</v>
      </c>
      <c r="BD99" s="55" t="e">
        <f>+Tabla1[[#This Row],[Total Comprometido 2025]]/Tabla1[[#This Row],[Total 2025]]</f>
        <v>#DIV/0!</v>
      </c>
      <c r="BE99" s="26"/>
      <c r="BF99" s="31">
        <f>+Tabla1[[#This Row],[Total Recursos Obligados]]*0.98</f>
        <v>0</v>
      </c>
      <c r="BG99" s="26"/>
      <c r="BH99" s="8"/>
      <c r="BI99" s="8"/>
      <c r="BJ99" s="8"/>
    </row>
    <row r="100" spans="1:62" s="18" customFormat="1" x14ac:dyDescent="0.35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27"/>
      <c r="P100" s="39" t="e">
        <f>+(Tabla1[[#This Row],[Meta Ejecutada Vigencia4]]/Tabla1[[#This Row],[Meta Programada Vigencia]])</f>
        <v>#DIV/0!</v>
      </c>
      <c r="Q100" s="39" t="e">
        <f>+Tabla1[[#This Row],[Meta Ejecutada Vigencia4]]/Tabla1[[#This Row],[Meta Programada Cuatrienio3]]/4</f>
        <v>#DIV/0!</v>
      </c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32">
        <f>SUM(Tabla1[[#This Row],[Recursos propios 2025]:[Otros 2025]])</f>
        <v>0</v>
      </c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32">
        <f>SUM(Tabla1[[#This Row],[Recursos propios 20252]:[Otros 202515]])</f>
        <v>0</v>
      </c>
      <c r="BD100" s="54" t="e">
        <f>+Tabla1[[#This Row],[Total Comprometido 2025]]/Tabla1[[#This Row],[Total 2025]]</f>
        <v>#DIV/0!</v>
      </c>
      <c r="BE100" s="27"/>
      <c r="BF100" s="32">
        <f>+Tabla1[[#This Row],[Total Recursos Obligados]]*0.98</f>
        <v>0</v>
      </c>
      <c r="BG100" s="27"/>
      <c r="BH100" s="6"/>
      <c r="BI100" s="6"/>
      <c r="BJ100" s="8"/>
    </row>
    <row r="101" spans="1:62" s="18" customForma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26"/>
      <c r="P101" s="37" t="e">
        <f>+(Tabla1[[#This Row],[Meta Ejecutada Vigencia4]]/Tabla1[[#This Row],[Meta Programada Vigencia]])</f>
        <v>#DIV/0!</v>
      </c>
      <c r="Q101" s="37" t="e">
        <f>+Tabla1[[#This Row],[Meta Ejecutada Vigencia4]]/Tabla1[[#This Row],[Meta Programada Cuatrienio3]]/4</f>
        <v>#DIV/0!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31">
        <f>SUM(Tabla1[[#This Row],[Recursos propios 2025]:[Otros 2025]])</f>
        <v>0</v>
      </c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31">
        <f>SUM(Tabla1[[#This Row],[Recursos propios 20252]:[Otros 202515]])</f>
        <v>0</v>
      </c>
      <c r="BD101" s="55" t="e">
        <f>+Tabla1[[#This Row],[Total Comprometido 2025]]/Tabla1[[#This Row],[Total 2025]]</f>
        <v>#DIV/0!</v>
      </c>
      <c r="BE101" s="26"/>
      <c r="BF101" s="31">
        <f>+Tabla1[[#This Row],[Total Recursos Obligados]]*0.98</f>
        <v>0</v>
      </c>
      <c r="BG101" s="26"/>
      <c r="BH101" s="8"/>
      <c r="BI101" s="8"/>
      <c r="BJ101" s="8"/>
    </row>
    <row r="102" spans="1:62" s="18" customFormat="1" x14ac:dyDescent="0.35">
      <c r="A102" s="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27"/>
      <c r="P102" s="39" t="e">
        <f>+(Tabla1[[#This Row],[Meta Ejecutada Vigencia4]]/Tabla1[[#This Row],[Meta Programada Vigencia]])</f>
        <v>#DIV/0!</v>
      </c>
      <c r="Q102" s="39" t="e">
        <f>+Tabla1[[#This Row],[Meta Ejecutada Vigencia4]]/Tabla1[[#This Row],[Meta Programada Cuatrienio3]]/4</f>
        <v>#DIV/0!</v>
      </c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32">
        <f>SUM(Tabla1[[#This Row],[Recursos propios 2025]:[Otros 2025]])</f>
        <v>0</v>
      </c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32">
        <f>SUM(Tabla1[[#This Row],[Recursos propios 20252]:[Otros 202515]])</f>
        <v>0</v>
      </c>
      <c r="BD102" s="54" t="e">
        <f>+Tabla1[[#This Row],[Total Comprometido 2025]]/Tabla1[[#This Row],[Total 2025]]</f>
        <v>#DIV/0!</v>
      </c>
      <c r="BE102" s="27"/>
      <c r="BF102" s="32">
        <f>+Tabla1[[#This Row],[Total Recursos Obligados]]*0.98</f>
        <v>0</v>
      </c>
      <c r="BG102" s="27"/>
      <c r="BH102" s="6"/>
      <c r="BI102" s="6"/>
      <c r="BJ102" s="8"/>
    </row>
    <row r="103" spans="1:62" s="18" customForma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26"/>
      <c r="P103" s="37" t="e">
        <f>+(Tabla1[[#This Row],[Meta Ejecutada Vigencia4]]/Tabla1[[#This Row],[Meta Programada Vigencia]])</f>
        <v>#DIV/0!</v>
      </c>
      <c r="Q103" s="37" t="e">
        <f>+Tabla1[[#This Row],[Meta Ejecutada Vigencia4]]/Tabla1[[#This Row],[Meta Programada Cuatrienio3]]/4</f>
        <v>#DIV/0!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31">
        <f>SUM(Tabla1[[#This Row],[Recursos propios 2025]:[Otros 2025]])</f>
        <v>0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31">
        <f>SUM(Tabla1[[#This Row],[Recursos propios 20252]:[Otros 202515]])</f>
        <v>0</v>
      </c>
      <c r="BD103" s="55" t="e">
        <f>+Tabla1[[#This Row],[Total Comprometido 2025]]/Tabla1[[#This Row],[Total 2025]]</f>
        <v>#DIV/0!</v>
      </c>
      <c r="BE103" s="26"/>
      <c r="BF103" s="31">
        <f>+Tabla1[[#This Row],[Total Recursos Obligados]]*0.98</f>
        <v>0</v>
      </c>
      <c r="BG103" s="26"/>
      <c r="BH103" s="8"/>
      <c r="BI103" s="8"/>
      <c r="BJ103" s="8"/>
    </row>
    <row r="104" spans="1:62" s="18" customFormat="1" x14ac:dyDescent="0.35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7"/>
      <c r="P104" s="39" t="e">
        <f>+(Tabla1[[#This Row],[Meta Ejecutada Vigencia4]]/Tabla1[[#This Row],[Meta Programada Vigencia]])</f>
        <v>#DIV/0!</v>
      </c>
      <c r="Q104" s="39" t="e">
        <f>+Tabla1[[#This Row],[Meta Ejecutada Vigencia4]]/Tabla1[[#This Row],[Meta Programada Cuatrienio3]]/4</f>
        <v>#DIV/0!</v>
      </c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32">
        <f>SUM(Tabla1[[#This Row],[Recursos propios 2025]:[Otros 2025]])</f>
        <v>0</v>
      </c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32">
        <f>SUM(Tabla1[[#This Row],[Recursos propios 20252]:[Otros 202515]])</f>
        <v>0</v>
      </c>
      <c r="BD104" s="54" t="e">
        <f>+Tabla1[[#This Row],[Total Comprometido 2025]]/Tabla1[[#This Row],[Total 2025]]</f>
        <v>#DIV/0!</v>
      </c>
      <c r="BE104" s="27"/>
      <c r="BF104" s="32">
        <f>+Tabla1[[#This Row],[Total Recursos Obligados]]*0.98</f>
        <v>0</v>
      </c>
      <c r="BG104" s="27"/>
      <c r="BH104" s="6"/>
      <c r="BI104" s="6"/>
      <c r="BJ104" s="8"/>
    </row>
    <row r="105" spans="1:62" s="18" customForma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26"/>
      <c r="P105" s="37" t="e">
        <f>+(Tabla1[[#This Row],[Meta Ejecutada Vigencia4]]/Tabla1[[#This Row],[Meta Programada Vigencia]])</f>
        <v>#DIV/0!</v>
      </c>
      <c r="Q105" s="37" t="e">
        <f>+Tabla1[[#This Row],[Meta Ejecutada Vigencia4]]/Tabla1[[#This Row],[Meta Programada Cuatrienio3]]/4</f>
        <v>#DIV/0!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31">
        <f>SUM(Tabla1[[#This Row],[Recursos propios 2025]:[Otros 2025]])</f>
        <v>0</v>
      </c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31">
        <f>SUM(Tabla1[[#This Row],[Recursos propios 20252]:[Otros 202515]])</f>
        <v>0</v>
      </c>
      <c r="BD105" s="55" t="e">
        <f>+Tabla1[[#This Row],[Total Comprometido 2025]]/Tabla1[[#This Row],[Total 2025]]</f>
        <v>#DIV/0!</v>
      </c>
      <c r="BE105" s="26"/>
      <c r="BF105" s="31">
        <f>+Tabla1[[#This Row],[Total Recursos Obligados]]*0.98</f>
        <v>0</v>
      </c>
      <c r="BG105" s="26"/>
      <c r="BH105" s="8"/>
      <c r="BI105" s="8"/>
      <c r="BJ105" s="8"/>
    </row>
    <row r="106" spans="1:62" s="18" customFormat="1" x14ac:dyDescent="0.35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7"/>
      <c r="P106" s="39" t="e">
        <f>+(Tabla1[[#This Row],[Meta Ejecutada Vigencia4]]/Tabla1[[#This Row],[Meta Programada Vigencia]])</f>
        <v>#DIV/0!</v>
      </c>
      <c r="Q106" s="39" t="e">
        <f>+Tabla1[[#This Row],[Meta Ejecutada Vigencia4]]/Tabla1[[#This Row],[Meta Programada Cuatrienio3]]/4</f>
        <v>#DIV/0!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32">
        <f>SUM(Tabla1[[#This Row],[Recursos propios 2025]:[Otros 2025]])</f>
        <v>0</v>
      </c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32">
        <f>SUM(Tabla1[[#This Row],[Recursos propios 20252]:[Otros 202515]])</f>
        <v>0</v>
      </c>
      <c r="BD106" s="54" t="e">
        <f>+Tabla1[[#This Row],[Total Comprometido 2025]]/Tabla1[[#This Row],[Total 2025]]</f>
        <v>#DIV/0!</v>
      </c>
      <c r="BE106" s="27"/>
      <c r="BF106" s="32">
        <f>+Tabla1[[#This Row],[Total Recursos Obligados]]*0.98</f>
        <v>0</v>
      </c>
      <c r="BG106" s="27"/>
      <c r="BH106" s="6"/>
      <c r="BI106" s="6"/>
      <c r="BJ106" s="8"/>
    </row>
    <row r="107" spans="1:62" s="18" customForma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6"/>
      <c r="P107" s="37" t="e">
        <f>+(Tabla1[[#This Row],[Meta Ejecutada Vigencia4]]/Tabla1[[#This Row],[Meta Programada Vigencia]])</f>
        <v>#DIV/0!</v>
      </c>
      <c r="Q107" s="37" t="e">
        <f>+Tabla1[[#This Row],[Meta Ejecutada Vigencia4]]/Tabla1[[#This Row],[Meta Programada Cuatrienio3]]/4</f>
        <v>#DIV/0!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31">
        <f>SUM(Tabla1[[#This Row],[Recursos propios 2025]:[Otros 2025]])</f>
        <v>0</v>
      </c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31">
        <f>SUM(Tabla1[[#This Row],[Recursos propios 20252]:[Otros 202515]])</f>
        <v>0</v>
      </c>
      <c r="BD107" s="55" t="e">
        <f>+Tabla1[[#This Row],[Total Comprometido 2025]]/Tabla1[[#This Row],[Total 2025]]</f>
        <v>#DIV/0!</v>
      </c>
      <c r="BE107" s="26"/>
      <c r="BF107" s="31">
        <f>+Tabla1[[#This Row],[Total Recursos Obligados]]*0.98</f>
        <v>0</v>
      </c>
      <c r="BG107" s="26"/>
      <c r="BH107" s="8"/>
      <c r="BI107" s="8"/>
      <c r="BJ107" s="8"/>
    </row>
    <row r="108" spans="1:62" s="18" customFormat="1" x14ac:dyDescent="0.35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27"/>
      <c r="P108" s="39" t="e">
        <f>+(Tabla1[[#This Row],[Meta Ejecutada Vigencia4]]/Tabla1[[#This Row],[Meta Programada Vigencia]])</f>
        <v>#DIV/0!</v>
      </c>
      <c r="Q108" s="39" t="e">
        <f>+Tabla1[[#This Row],[Meta Ejecutada Vigencia4]]/Tabla1[[#This Row],[Meta Programada Cuatrienio3]]/4</f>
        <v>#DIV/0!</v>
      </c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32">
        <f>SUM(Tabla1[[#This Row],[Recursos propios 2025]:[Otros 2025]])</f>
        <v>0</v>
      </c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32">
        <f>SUM(Tabla1[[#This Row],[Recursos propios 20252]:[Otros 202515]])</f>
        <v>0</v>
      </c>
      <c r="BD108" s="54" t="e">
        <f>+Tabla1[[#This Row],[Total Comprometido 2025]]/Tabla1[[#This Row],[Total 2025]]</f>
        <v>#DIV/0!</v>
      </c>
      <c r="BE108" s="27"/>
      <c r="BF108" s="32">
        <f>+Tabla1[[#This Row],[Total Recursos Obligados]]*0.98</f>
        <v>0</v>
      </c>
      <c r="BG108" s="27"/>
      <c r="BH108" s="6"/>
      <c r="BI108" s="6"/>
      <c r="BJ108" s="8"/>
    </row>
    <row r="109" spans="1:62" s="18" customForma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6"/>
      <c r="P109" s="37" t="e">
        <f>+(Tabla1[[#This Row],[Meta Ejecutada Vigencia4]]/Tabla1[[#This Row],[Meta Programada Vigencia]])</f>
        <v>#DIV/0!</v>
      </c>
      <c r="Q109" s="37" t="e">
        <f>+Tabla1[[#This Row],[Meta Ejecutada Vigencia4]]/Tabla1[[#This Row],[Meta Programada Cuatrienio3]]/4</f>
        <v>#DIV/0!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31">
        <f>SUM(Tabla1[[#This Row],[Recursos propios 2025]:[Otros 2025]])</f>
        <v>0</v>
      </c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31">
        <f>SUM(Tabla1[[#This Row],[Recursos propios 20252]:[Otros 202515]])</f>
        <v>0</v>
      </c>
      <c r="BD109" s="55" t="e">
        <f>+Tabla1[[#This Row],[Total Comprometido 2025]]/Tabla1[[#This Row],[Total 2025]]</f>
        <v>#DIV/0!</v>
      </c>
      <c r="BE109" s="26"/>
      <c r="BF109" s="31">
        <f>+Tabla1[[#This Row],[Total Recursos Obligados]]*0.98</f>
        <v>0</v>
      </c>
      <c r="BG109" s="26"/>
      <c r="BH109" s="8"/>
      <c r="BI109" s="8"/>
      <c r="BJ109" s="8"/>
    </row>
    <row r="110" spans="1:62" s="18" customFormat="1" x14ac:dyDescent="0.35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27"/>
      <c r="P110" s="39" t="e">
        <f>+(Tabla1[[#This Row],[Meta Ejecutada Vigencia4]]/Tabla1[[#This Row],[Meta Programada Vigencia]])</f>
        <v>#DIV/0!</v>
      </c>
      <c r="Q110" s="39" t="e">
        <f>+Tabla1[[#This Row],[Meta Ejecutada Vigencia4]]/Tabla1[[#This Row],[Meta Programada Cuatrienio3]]/4</f>
        <v>#DIV/0!</v>
      </c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32">
        <f>SUM(Tabla1[[#This Row],[Recursos propios 2025]:[Otros 2025]])</f>
        <v>0</v>
      </c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32">
        <f>SUM(Tabla1[[#This Row],[Recursos propios 20252]:[Otros 202515]])</f>
        <v>0</v>
      </c>
      <c r="BD110" s="54" t="e">
        <f>+Tabla1[[#This Row],[Total Comprometido 2025]]/Tabla1[[#This Row],[Total 2025]]</f>
        <v>#DIV/0!</v>
      </c>
      <c r="BE110" s="27"/>
      <c r="BF110" s="32">
        <f>+Tabla1[[#This Row],[Total Recursos Obligados]]*0.98</f>
        <v>0</v>
      </c>
      <c r="BG110" s="27"/>
      <c r="BH110" s="6"/>
      <c r="BI110" s="6"/>
      <c r="BJ110" s="8"/>
    </row>
    <row r="111" spans="1:62" s="18" customForma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26"/>
      <c r="P111" s="37" t="e">
        <f>+(Tabla1[[#This Row],[Meta Ejecutada Vigencia4]]/Tabla1[[#This Row],[Meta Programada Vigencia]])</f>
        <v>#DIV/0!</v>
      </c>
      <c r="Q111" s="37" t="e">
        <f>+Tabla1[[#This Row],[Meta Ejecutada Vigencia4]]/Tabla1[[#This Row],[Meta Programada Cuatrienio3]]/4</f>
        <v>#DIV/0!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31">
        <f>SUM(Tabla1[[#This Row],[Recursos propios 2025]:[Otros 2025]])</f>
        <v>0</v>
      </c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31">
        <f>SUM(Tabla1[[#This Row],[Recursos propios 20252]:[Otros 202515]])</f>
        <v>0</v>
      </c>
      <c r="BD111" s="55" t="e">
        <f>+Tabla1[[#This Row],[Total Comprometido 2025]]/Tabla1[[#This Row],[Total 2025]]</f>
        <v>#DIV/0!</v>
      </c>
      <c r="BE111" s="26"/>
      <c r="BF111" s="31">
        <f>+Tabla1[[#This Row],[Total Recursos Obligados]]*0.98</f>
        <v>0</v>
      </c>
      <c r="BG111" s="26"/>
      <c r="BH111" s="8"/>
      <c r="BI111" s="8"/>
      <c r="BJ111" s="8"/>
    </row>
    <row r="112" spans="1:62" s="18" customFormat="1" x14ac:dyDescent="0.35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27"/>
      <c r="P112" s="39" t="e">
        <f>+(Tabla1[[#This Row],[Meta Ejecutada Vigencia4]]/Tabla1[[#This Row],[Meta Programada Vigencia]])</f>
        <v>#DIV/0!</v>
      </c>
      <c r="Q112" s="39" t="e">
        <f>+Tabla1[[#This Row],[Meta Ejecutada Vigencia4]]/Tabla1[[#This Row],[Meta Programada Cuatrienio3]]/4</f>
        <v>#DIV/0!</v>
      </c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32">
        <f>SUM(Tabla1[[#This Row],[Recursos propios 2025]:[Otros 2025]])</f>
        <v>0</v>
      </c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32">
        <f>SUM(Tabla1[[#This Row],[Recursos propios 20252]:[Otros 202515]])</f>
        <v>0</v>
      </c>
      <c r="BD112" s="54" t="e">
        <f>+Tabla1[[#This Row],[Total Comprometido 2025]]/Tabla1[[#This Row],[Total 2025]]</f>
        <v>#DIV/0!</v>
      </c>
      <c r="BE112" s="27"/>
      <c r="BF112" s="32">
        <f>+Tabla1[[#This Row],[Total Recursos Obligados]]*0.98</f>
        <v>0</v>
      </c>
      <c r="BG112" s="27"/>
      <c r="BH112" s="6"/>
      <c r="BI112" s="6"/>
      <c r="BJ112" s="8"/>
    </row>
    <row r="113" spans="1:62" s="18" customForma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26"/>
      <c r="P113" s="37" t="e">
        <f>+(Tabla1[[#This Row],[Meta Ejecutada Vigencia4]]/Tabla1[[#This Row],[Meta Programada Vigencia]])</f>
        <v>#DIV/0!</v>
      </c>
      <c r="Q113" s="37" t="e">
        <f>+Tabla1[[#This Row],[Meta Ejecutada Vigencia4]]/Tabla1[[#This Row],[Meta Programada Cuatrienio3]]/4</f>
        <v>#DIV/0!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31">
        <f>SUM(Tabla1[[#This Row],[Recursos propios 2025]:[Otros 2025]])</f>
        <v>0</v>
      </c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31">
        <f>SUM(Tabla1[[#This Row],[Recursos propios 20252]:[Otros 202515]])</f>
        <v>0</v>
      </c>
      <c r="BD113" s="55" t="e">
        <f>+Tabla1[[#This Row],[Total Comprometido 2025]]/Tabla1[[#This Row],[Total 2025]]</f>
        <v>#DIV/0!</v>
      </c>
      <c r="BE113" s="26"/>
      <c r="BF113" s="31">
        <f>+Tabla1[[#This Row],[Total Recursos Obligados]]*0.98</f>
        <v>0</v>
      </c>
      <c r="BG113" s="26"/>
      <c r="BH113" s="8"/>
      <c r="BI113" s="8"/>
      <c r="BJ113" s="8"/>
    </row>
    <row r="114" spans="1:62" s="18" customFormat="1" x14ac:dyDescent="0.35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27"/>
      <c r="P114" s="39" t="e">
        <f>+(Tabla1[[#This Row],[Meta Ejecutada Vigencia4]]/Tabla1[[#This Row],[Meta Programada Vigencia]])</f>
        <v>#DIV/0!</v>
      </c>
      <c r="Q114" s="39" t="e">
        <f>+Tabla1[[#This Row],[Meta Ejecutada Vigencia4]]/Tabla1[[#This Row],[Meta Programada Cuatrienio3]]/4</f>
        <v>#DIV/0!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32">
        <f>SUM(Tabla1[[#This Row],[Recursos propios 2025]:[Otros 2025]])</f>
        <v>0</v>
      </c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32">
        <f>SUM(Tabla1[[#This Row],[Recursos propios 20252]:[Otros 202515]])</f>
        <v>0</v>
      </c>
      <c r="BD114" s="54" t="e">
        <f>+Tabla1[[#This Row],[Total Comprometido 2025]]/Tabla1[[#This Row],[Total 2025]]</f>
        <v>#DIV/0!</v>
      </c>
      <c r="BE114" s="27"/>
      <c r="BF114" s="32">
        <f>+Tabla1[[#This Row],[Total Recursos Obligados]]*0.98</f>
        <v>0</v>
      </c>
      <c r="BG114" s="27"/>
      <c r="BH114" s="6"/>
      <c r="BI114" s="6"/>
      <c r="BJ114" s="8"/>
    </row>
    <row r="115" spans="1:62" s="18" customForma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26"/>
      <c r="P115" s="37" t="e">
        <f>+(Tabla1[[#This Row],[Meta Ejecutada Vigencia4]]/Tabla1[[#This Row],[Meta Programada Vigencia]])</f>
        <v>#DIV/0!</v>
      </c>
      <c r="Q115" s="37" t="e">
        <f>+Tabla1[[#This Row],[Meta Ejecutada Vigencia4]]/Tabla1[[#This Row],[Meta Programada Cuatrienio3]]/4</f>
        <v>#DIV/0!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31">
        <f>SUM(Tabla1[[#This Row],[Recursos propios 2025]:[Otros 2025]])</f>
        <v>0</v>
      </c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31">
        <f>SUM(Tabla1[[#This Row],[Recursos propios 20252]:[Otros 202515]])</f>
        <v>0</v>
      </c>
      <c r="BD115" s="55" t="e">
        <f>+Tabla1[[#This Row],[Total Comprometido 2025]]/Tabla1[[#This Row],[Total 2025]]</f>
        <v>#DIV/0!</v>
      </c>
      <c r="BE115" s="26"/>
      <c r="BF115" s="31">
        <f>+Tabla1[[#This Row],[Total Recursos Obligados]]*0.98</f>
        <v>0</v>
      </c>
      <c r="BG115" s="26"/>
      <c r="BH115" s="8"/>
      <c r="BI115" s="8"/>
      <c r="BJ115" s="8"/>
    </row>
    <row r="116" spans="1:62" s="18" customFormat="1" x14ac:dyDescent="0.35">
      <c r="A116" s="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27"/>
      <c r="P116" s="39" t="e">
        <f>+(Tabla1[[#This Row],[Meta Ejecutada Vigencia4]]/Tabla1[[#This Row],[Meta Programada Vigencia]])</f>
        <v>#DIV/0!</v>
      </c>
      <c r="Q116" s="39" t="e">
        <f>+Tabla1[[#This Row],[Meta Ejecutada Vigencia4]]/Tabla1[[#This Row],[Meta Programada Cuatrienio3]]/4</f>
        <v>#DIV/0!</v>
      </c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32">
        <f>SUM(Tabla1[[#This Row],[Recursos propios 2025]:[Otros 2025]])</f>
        <v>0</v>
      </c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32">
        <f>SUM(Tabla1[[#This Row],[Recursos propios 20252]:[Otros 202515]])</f>
        <v>0</v>
      </c>
      <c r="BD116" s="54" t="e">
        <f>+Tabla1[[#This Row],[Total Comprometido 2025]]/Tabla1[[#This Row],[Total 2025]]</f>
        <v>#DIV/0!</v>
      </c>
      <c r="BE116" s="27"/>
      <c r="BF116" s="32">
        <f>+Tabla1[[#This Row],[Total Recursos Obligados]]*0.98</f>
        <v>0</v>
      </c>
      <c r="BG116" s="27"/>
      <c r="BH116" s="6"/>
      <c r="BI116" s="6"/>
      <c r="BJ116" s="8"/>
    </row>
    <row r="117" spans="1:62" s="18" customForma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26"/>
      <c r="P117" s="37" t="e">
        <f>+(Tabla1[[#This Row],[Meta Ejecutada Vigencia4]]/Tabla1[[#This Row],[Meta Programada Vigencia]])</f>
        <v>#DIV/0!</v>
      </c>
      <c r="Q117" s="37" t="e">
        <f>+Tabla1[[#This Row],[Meta Ejecutada Vigencia4]]/Tabla1[[#This Row],[Meta Programada Cuatrienio3]]/4</f>
        <v>#DIV/0!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31">
        <f>SUM(Tabla1[[#This Row],[Recursos propios 2025]:[Otros 2025]])</f>
        <v>0</v>
      </c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31">
        <f>SUM(Tabla1[[#This Row],[Recursos propios 20252]:[Otros 202515]])</f>
        <v>0</v>
      </c>
      <c r="BD117" s="55" t="e">
        <f>+Tabla1[[#This Row],[Total Comprometido 2025]]/Tabla1[[#This Row],[Total 2025]]</f>
        <v>#DIV/0!</v>
      </c>
      <c r="BE117" s="26"/>
      <c r="BF117" s="31">
        <f>+Tabla1[[#This Row],[Total Recursos Obligados]]*0.98</f>
        <v>0</v>
      </c>
      <c r="BG117" s="26"/>
      <c r="BH117" s="8"/>
      <c r="BI117" s="8"/>
      <c r="BJ117" s="8"/>
    </row>
    <row r="118" spans="1:62" s="18" customFormat="1" x14ac:dyDescent="0.35">
      <c r="A118" s="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27"/>
      <c r="P118" s="39" t="e">
        <f>+(Tabla1[[#This Row],[Meta Ejecutada Vigencia4]]/Tabla1[[#This Row],[Meta Programada Vigencia]])</f>
        <v>#DIV/0!</v>
      </c>
      <c r="Q118" s="39" t="e">
        <f>+Tabla1[[#This Row],[Meta Ejecutada Vigencia4]]/Tabla1[[#This Row],[Meta Programada Cuatrienio3]]/4</f>
        <v>#DIV/0!</v>
      </c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32">
        <f>SUM(Tabla1[[#This Row],[Recursos propios 2025]:[Otros 2025]])</f>
        <v>0</v>
      </c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32">
        <f>SUM(Tabla1[[#This Row],[Recursos propios 20252]:[Otros 202515]])</f>
        <v>0</v>
      </c>
      <c r="BD118" s="54" t="e">
        <f>+Tabla1[[#This Row],[Total Comprometido 2025]]/Tabla1[[#This Row],[Total 2025]]</f>
        <v>#DIV/0!</v>
      </c>
      <c r="BE118" s="27"/>
      <c r="BF118" s="32">
        <f>+Tabla1[[#This Row],[Total Recursos Obligados]]*0.98</f>
        <v>0</v>
      </c>
      <c r="BG118" s="27"/>
      <c r="BH118" s="6"/>
      <c r="BI118" s="6"/>
      <c r="BJ118" s="8"/>
    </row>
    <row r="119" spans="1:62" s="18" customForma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26"/>
      <c r="P119" s="37" t="e">
        <f>+(Tabla1[[#This Row],[Meta Ejecutada Vigencia4]]/Tabla1[[#This Row],[Meta Programada Vigencia]])</f>
        <v>#DIV/0!</v>
      </c>
      <c r="Q119" s="37" t="e">
        <f>+Tabla1[[#This Row],[Meta Ejecutada Vigencia4]]/Tabla1[[#This Row],[Meta Programada Cuatrienio3]]/4</f>
        <v>#DIV/0!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31">
        <f>SUM(Tabla1[[#This Row],[Recursos propios 2025]:[Otros 2025]])</f>
        <v>0</v>
      </c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31">
        <f>SUM(Tabla1[[#This Row],[Recursos propios 20252]:[Otros 202515]])</f>
        <v>0</v>
      </c>
      <c r="BD119" s="55" t="e">
        <f>+Tabla1[[#This Row],[Total Comprometido 2025]]/Tabla1[[#This Row],[Total 2025]]</f>
        <v>#DIV/0!</v>
      </c>
      <c r="BE119" s="26"/>
      <c r="BF119" s="31">
        <f>+Tabla1[[#This Row],[Total Recursos Obligados]]*0.98</f>
        <v>0</v>
      </c>
      <c r="BG119" s="26"/>
      <c r="BH119" s="8"/>
      <c r="BI119" s="8"/>
      <c r="BJ119" s="8"/>
    </row>
    <row r="120" spans="1:62" s="18" customFormat="1" x14ac:dyDescent="0.35">
      <c r="A120" s="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27"/>
      <c r="P120" s="39" t="e">
        <f>+(Tabla1[[#This Row],[Meta Ejecutada Vigencia4]]/Tabla1[[#This Row],[Meta Programada Vigencia]])</f>
        <v>#DIV/0!</v>
      </c>
      <c r="Q120" s="39" t="e">
        <f>+Tabla1[[#This Row],[Meta Ejecutada Vigencia4]]/Tabla1[[#This Row],[Meta Programada Cuatrienio3]]/4</f>
        <v>#DIV/0!</v>
      </c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32">
        <f>SUM(Tabla1[[#This Row],[Recursos propios 2025]:[Otros 2025]])</f>
        <v>0</v>
      </c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32">
        <f>SUM(Tabla1[[#This Row],[Recursos propios 20252]:[Otros 202515]])</f>
        <v>0</v>
      </c>
      <c r="BD120" s="54" t="e">
        <f>+Tabla1[[#This Row],[Total Comprometido 2025]]/Tabla1[[#This Row],[Total 2025]]</f>
        <v>#DIV/0!</v>
      </c>
      <c r="BE120" s="27"/>
      <c r="BF120" s="32">
        <f>+Tabla1[[#This Row],[Total Recursos Obligados]]*0.98</f>
        <v>0</v>
      </c>
      <c r="BG120" s="27"/>
      <c r="BH120" s="6"/>
      <c r="BI120" s="6"/>
      <c r="BJ120" s="8"/>
    </row>
    <row r="121" spans="1:62" s="18" customForma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26"/>
      <c r="P121" s="37" t="e">
        <f>+(Tabla1[[#This Row],[Meta Ejecutada Vigencia4]]/Tabla1[[#This Row],[Meta Programada Vigencia]])</f>
        <v>#DIV/0!</v>
      </c>
      <c r="Q121" s="37" t="e">
        <f>+Tabla1[[#This Row],[Meta Ejecutada Vigencia4]]/Tabla1[[#This Row],[Meta Programada Cuatrienio3]]/4</f>
        <v>#DIV/0!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31">
        <f>SUM(Tabla1[[#This Row],[Recursos propios 2025]:[Otros 2025]])</f>
        <v>0</v>
      </c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31">
        <f>SUM(Tabla1[[#This Row],[Recursos propios 20252]:[Otros 202515]])</f>
        <v>0</v>
      </c>
      <c r="BD121" s="55" t="e">
        <f>+Tabla1[[#This Row],[Total Comprometido 2025]]/Tabla1[[#This Row],[Total 2025]]</f>
        <v>#DIV/0!</v>
      </c>
      <c r="BE121" s="26"/>
      <c r="BF121" s="31">
        <f>+Tabla1[[#This Row],[Total Recursos Obligados]]*0.98</f>
        <v>0</v>
      </c>
      <c r="BG121" s="26"/>
      <c r="BH121" s="8"/>
      <c r="BI121" s="8"/>
      <c r="BJ121" s="8"/>
    </row>
    <row r="122" spans="1:62" s="18" customFormat="1" x14ac:dyDescent="0.35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27"/>
      <c r="P122" s="39" t="e">
        <f>+(Tabla1[[#This Row],[Meta Ejecutada Vigencia4]]/Tabla1[[#This Row],[Meta Programada Vigencia]])</f>
        <v>#DIV/0!</v>
      </c>
      <c r="Q122" s="39" t="e">
        <f>+Tabla1[[#This Row],[Meta Ejecutada Vigencia4]]/Tabla1[[#This Row],[Meta Programada Cuatrienio3]]/4</f>
        <v>#DIV/0!</v>
      </c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32">
        <f>SUM(Tabla1[[#This Row],[Recursos propios 2025]:[Otros 2025]])</f>
        <v>0</v>
      </c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32">
        <f>SUM(Tabla1[[#This Row],[Recursos propios 20252]:[Otros 202515]])</f>
        <v>0</v>
      </c>
      <c r="BD122" s="54" t="e">
        <f>+Tabla1[[#This Row],[Total Comprometido 2025]]/Tabla1[[#This Row],[Total 2025]]</f>
        <v>#DIV/0!</v>
      </c>
      <c r="BE122" s="27"/>
      <c r="BF122" s="32">
        <f>+Tabla1[[#This Row],[Total Recursos Obligados]]*0.98</f>
        <v>0</v>
      </c>
      <c r="BG122" s="27"/>
      <c r="BH122" s="6"/>
      <c r="BI122" s="6"/>
      <c r="BJ122" s="8"/>
    </row>
    <row r="123" spans="1:62" s="18" customForma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26"/>
      <c r="P123" s="37" t="e">
        <f>+(Tabla1[[#This Row],[Meta Ejecutada Vigencia4]]/Tabla1[[#This Row],[Meta Programada Vigencia]])</f>
        <v>#DIV/0!</v>
      </c>
      <c r="Q123" s="37" t="e">
        <f>+Tabla1[[#This Row],[Meta Ejecutada Vigencia4]]/Tabla1[[#This Row],[Meta Programada Cuatrienio3]]/4</f>
        <v>#DIV/0!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31">
        <f>SUM(Tabla1[[#This Row],[Recursos propios 2025]:[Otros 2025]])</f>
        <v>0</v>
      </c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31">
        <f>SUM(Tabla1[[#This Row],[Recursos propios 20252]:[Otros 202515]])</f>
        <v>0</v>
      </c>
      <c r="BD123" s="55" t="e">
        <f>+Tabla1[[#This Row],[Total Comprometido 2025]]/Tabla1[[#This Row],[Total 2025]]</f>
        <v>#DIV/0!</v>
      </c>
      <c r="BE123" s="26"/>
      <c r="BF123" s="31">
        <f>+Tabla1[[#This Row],[Total Recursos Obligados]]*0.98</f>
        <v>0</v>
      </c>
      <c r="BG123" s="26"/>
      <c r="BH123" s="8"/>
      <c r="BI123" s="8"/>
      <c r="BJ123" s="8"/>
    </row>
    <row r="124" spans="1:62" s="18" customFormat="1" x14ac:dyDescent="0.35">
      <c r="A124" s="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27"/>
      <c r="P124" s="39" t="e">
        <f>+(Tabla1[[#This Row],[Meta Ejecutada Vigencia4]]/Tabla1[[#This Row],[Meta Programada Vigencia]])</f>
        <v>#DIV/0!</v>
      </c>
      <c r="Q124" s="39" t="e">
        <f>+Tabla1[[#This Row],[Meta Ejecutada Vigencia4]]/Tabla1[[#This Row],[Meta Programada Cuatrienio3]]/4</f>
        <v>#DIV/0!</v>
      </c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32">
        <f>SUM(Tabla1[[#This Row],[Recursos propios 2025]:[Otros 2025]])</f>
        <v>0</v>
      </c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32">
        <f>SUM(Tabla1[[#This Row],[Recursos propios 20252]:[Otros 202515]])</f>
        <v>0</v>
      </c>
      <c r="BD124" s="54" t="e">
        <f>+Tabla1[[#This Row],[Total Comprometido 2025]]/Tabla1[[#This Row],[Total 2025]]</f>
        <v>#DIV/0!</v>
      </c>
      <c r="BE124" s="27"/>
      <c r="BF124" s="32">
        <f>+Tabla1[[#This Row],[Total Recursos Obligados]]*0.98</f>
        <v>0</v>
      </c>
      <c r="BG124" s="27"/>
      <c r="BH124" s="6"/>
      <c r="BI124" s="6"/>
      <c r="BJ124" s="8"/>
    </row>
    <row r="125" spans="1:62" s="18" customForma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26"/>
      <c r="P125" s="37" t="e">
        <f>+(Tabla1[[#This Row],[Meta Ejecutada Vigencia4]]/Tabla1[[#This Row],[Meta Programada Vigencia]])</f>
        <v>#DIV/0!</v>
      </c>
      <c r="Q125" s="37" t="e">
        <f>+Tabla1[[#This Row],[Meta Ejecutada Vigencia4]]/Tabla1[[#This Row],[Meta Programada Cuatrienio3]]/4</f>
        <v>#DIV/0!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31">
        <f>SUM(Tabla1[[#This Row],[Recursos propios 2025]:[Otros 2025]])</f>
        <v>0</v>
      </c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31">
        <f>SUM(Tabla1[[#This Row],[Recursos propios 20252]:[Otros 202515]])</f>
        <v>0</v>
      </c>
      <c r="BD125" s="55" t="e">
        <f>+Tabla1[[#This Row],[Total Comprometido 2025]]/Tabla1[[#This Row],[Total 2025]]</f>
        <v>#DIV/0!</v>
      </c>
      <c r="BE125" s="26"/>
      <c r="BF125" s="31">
        <f>+Tabla1[[#This Row],[Total Recursos Obligados]]*0.98</f>
        <v>0</v>
      </c>
      <c r="BG125" s="26"/>
      <c r="BH125" s="8"/>
      <c r="BI125" s="8"/>
      <c r="BJ125" s="8"/>
    </row>
    <row r="126" spans="1:62" s="18" customFormat="1" x14ac:dyDescent="0.35">
      <c r="A126" s="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27"/>
      <c r="P126" s="39" t="e">
        <f>+(Tabla1[[#This Row],[Meta Ejecutada Vigencia4]]/Tabla1[[#This Row],[Meta Programada Vigencia]])</f>
        <v>#DIV/0!</v>
      </c>
      <c r="Q126" s="39" t="e">
        <f>+Tabla1[[#This Row],[Meta Ejecutada Vigencia4]]/Tabla1[[#This Row],[Meta Programada Cuatrienio3]]/4</f>
        <v>#DIV/0!</v>
      </c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32">
        <f>SUM(Tabla1[[#This Row],[Recursos propios 2025]:[Otros 2025]])</f>
        <v>0</v>
      </c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32">
        <f>SUM(Tabla1[[#This Row],[Recursos propios 20252]:[Otros 202515]])</f>
        <v>0</v>
      </c>
      <c r="BD126" s="54" t="e">
        <f>+Tabla1[[#This Row],[Total Comprometido 2025]]/Tabla1[[#This Row],[Total 2025]]</f>
        <v>#DIV/0!</v>
      </c>
      <c r="BE126" s="27"/>
      <c r="BF126" s="32">
        <f>+Tabla1[[#This Row],[Total Recursos Obligados]]*0.98</f>
        <v>0</v>
      </c>
      <c r="BG126" s="27"/>
      <c r="BH126" s="6"/>
      <c r="BI126" s="6"/>
      <c r="BJ126" s="8"/>
    </row>
    <row r="127" spans="1:62" s="18" customForma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6"/>
      <c r="P127" s="37" t="e">
        <f>+(Tabla1[[#This Row],[Meta Ejecutada Vigencia4]]/Tabla1[[#This Row],[Meta Programada Vigencia]])</f>
        <v>#DIV/0!</v>
      </c>
      <c r="Q127" s="37" t="e">
        <f>+Tabla1[[#This Row],[Meta Ejecutada Vigencia4]]/Tabla1[[#This Row],[Meta Programada Cuatrienio3]]/4</f>
        <v>#DIV/0!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1">
        <f>SUM(Tabla1[[#This Row],[Recursos propios 2025]:[Otros 2025]])</f>
        <v>0</v>
      </c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31">
        <f>SUM(Tabla1[[#This Row],[Recursos propios 20252]:[Otros 202515]])</f>
        <v>0</v>
      </c>
      <c r="BD127" s="55" t="e">
        <f>+Tabla1[[#This Row],[Total Comprometido 2025]]/Tabla1[[#This Row],[Total 2025]]</f>
        <v>#DIV/0!</v>
      </c>
      <c r="BE127" s="26"/>
      <c r="BF127" s="31">
        <f>+Tabla1[[#This Row],[Total Recursos Obligados]]*0.98</f>
        <v>0</v>
      </c>
      <c r="BG127" s="26"/>
      <c r="BH127" s="8"/>
      <c r="BI127" s="8"/>
      <c r="BJ127" s="8"/>
    </row>
    <row r="128" spans="1:62" s="18" customFormat="1" x14ac:dyDescent="0.35">
      <c r="A128" s="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7"/>
      <c r="P128" s="39" t="e">
        <f>+(Tabla1[[#This Row],[Meta Ejecutada Vigencia4]]/Tabla1[[#This Row],[Meta Programada Vigencia]])</f>
        <v>#DIV/0!</v>
      </c>
      <c r="Q128" s="39" t="e">
        <f>+Tabla1[[#This Row],[Meta Ejecutada Vigencia4]]/Tabla1[[#This Row],[Meta Programada Cuatrienio3]]/4</f>
        <v>#DIV/0!</v>
      </c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32">
        <f>SUM(Tabla1[[#This Row],[Recursos propios 2025]:[Otros 2025]])</f>
        <v>0</v>
      </c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32">
        <f>SUM(Tabla1[[#This Row],[Recursos propios 20252]:[Otros 202515]])</f>
        <v>0</v>
      </c>
      <c r="BD128" s="54" t="e">
        <f>+Tabla1[[#This Row],[Total Comprometido 2025]]/Tabla1[[#This Row],[Total 2025]]</f>
        <v>#DIV/0!</v>
      </c>
      <c r="BE128" s="27"/>
      <c r="BF128" s="32">
        <f>+Tabla1[[#This Row],[Total Recursos Obligados]]*0.98</f>
        <v>0</v>
      </c>
      <c r="BG128" s="27"/>
      <c r="BH128" s="6"/>
      <c r="BI128" s="6"/>
      <c r="BJ128" s="8"/>
    </row>
    <row r="129" spans="1:62" s="18" customForma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26"/>
      <c r="P129" s="37" t="e">
        <f>+(Tabla1[[#This Row],[Meta Ejecutada Vigencia4]]/Tabla1[[#This Row],[Meta Programada Vigencia]])</f>
        <v>#DIV/0!</v>
      </c>
      <c r="Q129" s="37" t="e">
        <f>+Tabla1[[#This Row],[Meta Ejecutada Vigencia4]]/Tabla1[[#This Row],[Meta Programada Cuatrienio3]]/4</f>
        <v>#DIV/0!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31">
        <f>SUM(Tabla1[[#This Row],[Recursos propios 2025]:[Otros 2025]])</f>
        <v>0</v>
      </c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31">
        <f>SUM(Tabla1[[#This Row],[Recursos propios 20252]:[Otros 202515]])</f>
        <v>0</v>
      </c>
      <c r="BD129" s="55" t="e">
        <f>+Tabla1[[#This Row],[Total Comprometido 2025]]/Tabla1[[#This Row],[Total 2025]]</f>
        <v>#DIV/0!</v>
      </c>
      <c r="BE129" s="26"/>
      <c r="BF129" s="31">
        <f>+Tabla1[[#This Row],[Total Recursos Obligados]]*0.98</f>
        <v>0</v>
      </c>
      <c r="BG129" s="26"/>
      <c r="BH129" s="8"/>
      <c r="BI129" s="8"/>
      <c r="BJ129" s="8"/>
    </row>
    <row r="130" spans="1:62" s="18" customFormat="1" x14ac:dyDescent="0.35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7"/>
      <c r="P130" s="39" t="e">
        <f>+(Tabla1[[#This Row],[Meta Ejecutada Vigencia4]]/Tabla1[[#This Row],[Meta Programada Vigencia]])</f>
        <v>#DIV/0!</v>
      </c>
      <c r="Q130" s="39" t="e">
        <f>+Tabla1[[#This Row],[Meta Ejecutada Vigencia4]]/Tabla1[[#This Row],[Meta Programada Cuatrienio3]]/4</f>
        <v>#DIV/0!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32">
        <f>SUM(Tabla1[[#This Row],[Recursos propios 2025]:[Otros 2025]])</f>
        <v>0</v>
      </c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32">
        <f>SUM(Tabla1[[#This Row],[Recursos propios 20252]:[Otros 202515]])</f>
        <v>0</v>
      </c>
      <c r="BD130" s="54" t="e">
        <f>+Tabla1[[#This Row],[Total Comprometido 2025]]/Tabla1[[#This Row],[Total 2025]]</f>
        <v>#DIV/0!</v>
      </c>
      <c r="BE130" s="27"/>
      <c r="BF130" s="32">
        <f>+Tabla1[[#This Row],[Total Recursos Obligados]]*0.98</f>
        <v>0</v>
      </c>
      <c r="BG130" s="27"/>
      <c r="BH130" s="6"/>
      <c r="BI130" s="6"/>
      <c r="BJ130" s="8"/>
    </row>
    <row r="131" spans="1:62" s="18" customForma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26"/>
      <c r="P131" s="37" t="e">
        <f>+(Tabla1[[#This Row],[Meta Ejecutada Vigencia4]]/Tabla1[[#This Row],[Meta Programada Vigencia]])</f>
        <v>#DIV/0!</v>
      </c>
      <c r="Q131" s="37" t="e">
        <f>+Tabla1[[#This Row],[Meta Ejecutada Vigencia4]]/Tabla1[[#This Row],[Meta Programada Cuatrienio3]]/4</f>
        <v>#DIV/0!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31">
        <f>SUM(Tabla1[[#This Row],[Recursos propios 2025]:[Otros 2025]])</f>
        <v>0</v>
      </c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31">
        <f>SUM(Tabla1[[#This Row],[Recursos propios 20252]:[Otros 202515]])</f>
        <v>0</v>
      </c>
      <c r="BD131" s="55" t="e">
        <f>+Tabla1[[#This Row],[Total Comprometido 2025]]/Tabla1[[#This Row],[Total 2025]]</f>
        <v>#DIV/0!</v>
      </c>
      <c r="BE131" s="26"/>
      <c r="BF131" s="31">
        <f>+Tabla1[[#This Row],[Total Recursos Obligados]]*0.98</f>
        <v>0</v>
      </c>
      <c r="BG131" s="26"/>
      <c r="BH131" s="8"/>
      <c r="BI131" s="8"/>
      <c r="BJ131" s="8"/>
    </row>
    <row r="132" spans="1:62" s="18" customFormat="1" x14ac:dyDescent="0.35">
      <c r="A132" s="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27"/>
      <c r="P132" s="39" t="e">
        <f>+(Tabla1[[#This Row],[Meta Ejecutada Vigencia4]]/Tabla1[[#This Row],[Meta Programada Vigencia]])</f>
        <v>#DIV/0!</v>
      </c>
      <c r="Q132" s="39" t="e">
        <f>+Tabla1[[#This Row],[Meta Ejecutada Vigencia4]]/Tabla1[[#This Row],[Meta Programada Cuatrienio3]]/4</f>
        <v>#DIV/0!</v>
      </c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32">
        <f>SUM(Tabla1[[#This Row],[Recursos propios 2025]:[Otros 2025]])</f>
        <v>0</v>
      </c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32">
        <f>SUM(Tabla1[[#This Row],[Recursos propios 20252]:[Otros 202515]])</f>
        <v>0</v>
      </c>
      <c r="BD132" s="54" t="e">
        <f>+Tabla1[[#This Row],[Total Comprometido 2025]]/Tabla1[[#This Row],[Total 2025]]</f>
        <v>#DIV/0!</v>
      </c>
      <c r="BE132" s="27"/>
      <c r="BF132" s="32">
        <f>+Tabla1[[#This Row],[Total Recursos Obligados]]*0.98</f>
        <v>0</v>
      </c>
      <c r="BG132" s="27"/>
      <c r="BH132" s="6"/>
      <c r="BI132" s="6"/>
      <c r="BJ132" s="8"/>
    </row>
    <row r="133" spans="1:62" s="18" customForma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26"/>
      <c r="P133" s="37" t="e">
        <f>+(Tabla1[[#This Row],[Meta Ejecutada Vigencia4]]/Tabla1[[#This Row],[Meta Programada Vigencia]])</f>
        <v>#DIV/0!</v>
      </c>
      <c r="Q133" s="37" t="e">
        <f>+Tabla1[[#This Row],[Meta Ejecutada Vigencia4]]/Tabla1[[#This Row],[Meta Programada Cuatrienio3]]/4</f>
        <v>#DIV/0!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31">
        <f>SUM(Tabla1[[#This Row],[Recursos propios 2025]:[Otros 2025]])</f>
        <v>0</v>
      </c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31">
        <f>SUM(Tabla1[[#This Row],[Recursos propios 20252]:[Otros 202515]])</f>
        <v>0</v>
      </c>
      <c r="BD133" s="55" t="e">
        <f>+Tabla1[[#This Row],[Total Comprometido 2025]]/Tabla1[[#This Row],[Total 2025]]</f>
        <v>#DIV/0!</v>
      </c>
      <c r="BE133" s="26"/>
      <c r="BF133" s="31">
        <f>+Tabla1[[#This Row],[Total Recursos Obligados]]*0.98</f>
        <v>0</v>
      </c>
      <c r="BG133" s="26"/>
      <c r="BH133" s="8"/>
      <c r="BI133" s="8"/>
      <c r="BJ133" s="8"/>
    </row>
    <row r="134" spans="1:62" s="18" customFormat="1" x14ac:dyDescent="0.35">
      <c r="A134" s="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7"/>
      <c r="P134" s="39" t="e">
        <f>+(Tabla1[[#This Row],[Meta Ejecutada Vigencia4]]/Tabla1[[#This Row],[Meta Programada Vigencia]])</f>
        <v>#DIV/0!</v>
      </c>
      <c r="Q134" s="39" t="e">
        <f>+Tabla1[[#This Row],[Meta Ejecutada Vigencia4]]/Tabla1[[#This Row],[Meta Programada Cuatrienio3]]/4</f>
        <v>#DIV/0!</v>
      </c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32">
        <f>SUM(Tabla1[[#This Row],[Recursos propios 2025]:[Otros 2025]])</f>
        <v>0</v>
      </c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32">
        <f>SUM(Tabla1[[#This Row],[Recursos propios 20252]:[Otros 202515]])</f>
        <v>0</v>
      </c>
      <c r="BD134" s="54" t="e">
        <f>+Tabla1[[#This Row],[Total Comprometido 2025]]/Tabla1[[#This Row],[Total 2025]]</f>
        <v>#DIV/0!</v>
      </c>
      <c r="BE134" s="27"/>
      <c r="BF134" s="32">
        <f>+Tabla1[[#This Row],[Total Recursos Obligados]]*0.98</f>
        <v>0</v>
      </c>
      <c r="BG134" s="27"/>
      <c r="BH134" s="6"/>
      <c r="BI134" s="6"/>
      <c r="BJ134" s="8"/>
    </row>
    <row r="135" spans="1:62" s="18" customForma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26"/>
      <c r="P135" s="37" t="e">
        <f>+(Tabla1[[#This Row],[Meta Ejecutada Vigencia4]]/Tabla1[[#This Row],[Meta Programada Vigencia]])</f>
        <v>#DIV/0!</v>
      </c>
      <c r="Q135" s="37" t="e">
        <f>+Tabla1[[#This Row],[Meta Ejecutada Vigencia4]]/Tabla1[[#This Row],[Meta Programada Cuatrienio3]]/4</f>
        <v>#DIV/0!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31">
        <f>SUM(Tabla1[[#This Row],[Recursos propios 2025]:[Otros 2025]])</f>
        <v>0</v>
      </c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31">
        <f>SUM(Tabla1[[#This Row],[Recursos propios 20252]:[Otros 202515]])</f>
        <v>0</v>
      </c>
      <c r="BD135" s="55" t="e">
        <f>+Tabla1[[#This Row],[Total Comprometido 2025]]/Tabla1[[#This Row],[Total 2025]]</f>
        <v>#DIV/0!</v>
      </c>
      <c r="BE135" s="26"/>
      <c r="BF135" s="31">
        <f>+Tabla1[[#This Row],[Total Recursos Obligados]]*0.98</f>
        <v>0</v>
      </c>
      <c r="BG135" s="26"/>
      <c r="BH135" s="8"/>
      <c r="BI135" s="8"/>
      <c r="BJ135" s="8"/>
    </row>
    <row r="136" spans="1:62" s="18" customFormat="1" x14ac:dyDescent="0.35">
      <c r="A136" s="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7"/>
      <c r="P136" s="39" t="e">
        <f>+(Tabla1[[#This Row],[Meta Ejecutada Vigencia4]]/Tabla1[[#This Row],[Meta Programada Vigencia]])</f>
        <v>#DIV/0!</v>
      </c>
      <c r="Q136" s="39" t="e">
        <f>+Tabla1[[#This Row],[Meta Ejecutada Vigencia4]]/Tabla1[[#This Row],[Meta Programada Cuatrienio3]]/4</f>
        <v>#DIV/0!</v>
      </c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32">
        <f>SUM(Tabla1[[#This Row],[Recursos propios 2025]:[Otros 2025]])</f>
        <v>0</v>
      </c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32">
        <f>SUM(Tabla1[[#This Row],[Recursos propios 20252]:[Otros 202515]])</f>
        <v>0</v>
      </c>
      <c r="BD136" s="54" t="e">
        <f>+Tabla1[[#This Row],[Total Comprometido 2025]]/Tabla1[[#This Row],[Total 2025]]</f>
        <v>#DIV/0!</v>
      </c>
      <c r="BE136" s="27"/>
      <c r="BF136" s="32">
        <f>+Tabla1[[#This Row],[Total Recursos Obligados]]*0.98</f>
        <v>0</v>
      </c>
      <c r="BG136" s="27"/>
      <c r="BH136" s="6"/>
      <c r="BI136" s="6"/>
      <c r="BJ136" s="8"/>
    </row>
    <row r="137" spans="1:62" s="18" customForma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26"/>
      <c r="P137" s="37" t="e">
        <f>+(Tabla1[[#This Row],[Meta Ejecutada Vigencia4]]/Tabla1[[#This Row],[Meta Programada Vigencia]])</f>
        <v>#DIV/0!</v>
      </c>
      <c r="Q137" s="37" t="e">
        <f>+Tabla1[[#This Row],[Meta Ejecutada Vigencia4]]/Tabla1[[#This Row],[Meta Programada Cuatrienio3]]/4</f>
        <v>#DIV/0!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31">
        <f>SUM(Tabla1[[#This Row],[Recursos propios 2025]:[Otros 2025]])</f>
        <v>0</v>
      </c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31">
        <f>SUM(Tabla1[[#This Row],[Recursos propios 20252]:[Otros 202515]])</f>
        <v>0</v>
      </c>
      <c r="BD137" s="55" t="e">
        <f>+Tabla1[[#This Row],[Total Comprometido 2025]]/Tabla1[[#This Row],[Total 2025]]</f>
        <v>#DIV/0!</v>
      </c>
      <c r="BE137" s="26"/>
      <c r="BF137" s="31">
        <f>+Tabla1[[#This Row],[Total Recursos Obligados]]*0.98</f>
        <v>0</v>
      </c>
      <c r="BG137" s="26"/>
      <c r="BH137" s="8"/>
      <c r="BI137" s="8"/>
      <c r="BJ137" s="8"/>
    </row>
    <row r="138" spans="1:62" s="18" customFormat="1" x14ac:dyDescent="0.35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27"/>
      <c r="P138" s="39" t="e">
        <f>+(Tabla1[[#This Row],[Meta Ejecutada Vigencia4]]/Tabla1[[#This Row],[Meta Programada Vigencia]])</f>
        <v>#DIV/0!</v>
      </c>
      <c r="Q138" s="39" t="e">
        <f>+Tabla1[[#This Row],[Meta Ejecutada Vigencia4]]/Tabla1[[#This Row],[Meta Programada Cuatrienio3]]/4</f>
        <v>#DIV/0!</v>
      </c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32">
        <f>SUM(Tabla1[[#This Row],[Recursos propios 2025]:[Otros 2025]])</f>
        <v>0</v>
      </c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32">
        <f>SUM(Tabla1[[#This Row],[Recursos propios 20252]:[Otros 202515]])</f>
        <v>0</v>
      </c>
      <c r="BD138" s="54" t="e">
        <f>+Tabla1[[#This Row],[Total Comprometido 2025]]/Tabla1[[#This Row],[Total 2025]]</f>
        <v>#DIV/0!</v>
      </c>
      <c r="BE138" s="27"/>
      <c r="BF138" s="32">
        <f>+Tabla1[[#This Row],[Total Recursos Obligados]]*0.98</f>
        <v>0</v>
      </c>
      <c r="BG138" s="27"/>
      <c r="BH138" s="6"/>
      <c r="BI138" s="6"/>
      <c r="BJ138" s="8"/>
    </row>
    <row r="139" spans="1:62" s="18" customForma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26"/>
      <c r="P139" s="37" t="e">
        <f>+(Tabla1[[#This Row],[Meta Ejecutada Vigencia4]]/Tabla1[[#This Row],[Meta Programada Vigencia]])</f>
        <v>#DIV/0!</v>
      </c>
      <c r="Q139" s="37" t="e">
        <f>+Tabla1[[#This Row],[Meta Ejecutada Vigencia4]]/Tabla1[[#This Row],[Meta Programada Cuatrienio3]]/4</f>
        <v>#DIV/0!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31">
        <f>SUM(Tabla1[[#This Row],[Recursos propios 2025]:[Otros 2025]])</f>
        <v>0</v>
      </c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31">
        <f>SUM(Tabla1[[#This Row],[Recursos propios 20252]:[Otros 202515]])</f>
        <v>0</v>
      </c>
      <c r="BD139" s="55" t="e">
        <f>+Tabla1[[#This Row],[Total Comprometido 2025]]/Tabla1[[#This Row],[Total 2025]]</f>
        <v>#DIV/0!</v>
      </c>
      <c r="BE139" s="26"/>
      <c r="BF139" s="31">
        <f>+Tabla1[[#This Row],[Total Recursos Obligados]]*0.98</f>
        <v>0</v>
      </c>
      <c r="BG139" s="26"/>
      <c r="BH139" s="8"/>
      <c r="BI139" s="8"/>
      <c r="BJ139" s="8"/>
    </row>
    <row r="140" spans="1:62" s="18" customFormat="1" x14ac:dyDescent="0.35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27"/>
      <c r="P140" s="39" t="e">
        <f>+(Tabla1[[#This Row],[Meta Ejecutada Vigencia4]]/Tabla1[[#This Row],[Meta Programada Vigencia]])</f>
        <v>#DIV/0!</v>
      </c>
      <c r="Q140" s="39" t="e">
        <f>+Tabla1[[#This Row],[Meta Ejecutada Vigencia4]]/Tabla1[[#This Row],[Meta Programada Cuatrienio3]]/4</f>
        <v>#DIV/0!</v>
      </c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32">
        <f>SUM(Tabla1[[#This Row],[Recursos propios 2025]:[Otros 2025]])</f>
        <v>0</v>
      </c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32">
        <f>SUM(Tabla1[[#This Row],[Recursos propios 20252]:[Otros 202515]])</f>
        <v>0</v>
      </c>
      <c r="BD140" s="54" t="e">
        <f>+Tabla1[[#This Row],[Total Comprometido 2025]]/Tabla1[[#This Row],[Total 2025]]</f>
        <v>#DIV/0!</v>
      </c>
      <c r="BE140" s="27"/>
      <c r="BF140" s="32">
        <f>+Tabla1[[#This Row],[Total Recursos Obligados]]*0.98</f>
        <v>0</v>
      </c>
      <c r="BG140" s="27"/>
      <c r="BH140" s="6"/>
      <c r="BI140" s="6"/>
      <c r="BJ140" s="8"/>
    </row>
    <row r="141" spans="1:62" s="18" customForma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26"/>
      <c r="P141" s="37" t="e">
        <f>+(Tabla1[[#This Row],[Meta Ejecutada Vigencia4]]/Tabla1[[#This Row],[Meta Programada Vigencia]])</f>
        <v>#DIV/0!</v>
      </c>
      <c r="Q141" s="37" t="e">
        <f>+Tabla1[[#This Row],[Meta Ejecutada Vigencia4]]/Tabla1[[#This Row],[Meta Programada Cuatrienio3]]/4</f>
        <v>#DIV/0!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31">
        <f>SUM(Tabla1[[#This Row],[Recursos propios 2025]:[Otros 2025]])</f>
        <v>0</v>
      </c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31">
        <f>SUM(Tabla1[[#This Row],[Recursos propios 20252]:[Otros 202515]])</f>
        <v>0</v>
      </c>
      <c r="BD141" s="55" t="e">
        <f>+Tabla1[[#This Row],[Total Comprometido 2025]]/Tabla1[[#This Row],[Total 2025]]</f>
        <v>#DIV/0!</v>
      </c>
      <c r="BE141" s="26"/>
      <c r="BF141" s="31">
        <f>+Tabla1[[#This Row],[Total Recursos Obligados]]*0.98</f>
        <v>0</v>
      </c>
      <c r="BG141" s="26"/>
      <c r="BH141" s="8"/>
      <c r="BI141" s="8"/>
      <c r="BJ141" s="8"/>
    </row>
    <row r="142" spans="1:62" s="18" customFormat="1" x14ac:dyDescent="0.35">
      <c r="A142" s="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27"/>
      <c r="P142" s="39" t="e">
        <f>+(Tabla1[[#This Row],[Meta Ejecutada Vigencia4]]/Tabla1[[#This Row],[Meta Programada Vigencia]])</f>
        <v>#DIV/0!</v>
      </c>
      <c r="Q142" s="39" t="e">
        <f>+Tabla1[[#This Row],[Meta Ejecutada Vigencia4]]/Tabla1[[#This Row],[Meta Programada Cuatrienio3]]/4</f>
        <v>#DIV/0!</v>
      </c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32">
        <f>SUM(Tabla1[[#This Row],[Recursos propios 2025]:[Otros 2025]])</f>
        <v>0</v>
      </c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32">
        <f>SUM(Tabla1[[#This Row],[Recursos propios 20252]:[Otros 202515]])</f>
        <v>0</v>
      </c>
      <c r="BD142" s="54" t="e">
        <f>+Tabla1[[#This Row],[Total Comprometido 2025]]/Tabla1[[#This Row],[Total 2025]]</f>
        <v>#DIV/0!</v>
      </c>
      <c r="BE142" s="27"/>
      <c r="BF142" s="32">
        <f>+Tabla1[[#This Row],[Total Recursos Obligados]]*0.98</f>
        <v>0</v>
      </c>
      <c r="BG142" s="27"/>
      <c r="BH142" s="6"/>
      <c r="BI142" s="6"/>
      <c r="BJ142" s="8"/>
    </row>
    <row r="143" spans="1:62" s="18" customForma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26"/>
      <c r="P143" s="37" t="e">
        <f>+(Tabla1[[#This Row],[Meta Ejecutada Vigencia4]]/Tabla1[[#This Row],[Meta Programada Vigencia]])</f>
        <v>#DIV/0!</v>
      </c>
      <c r="Q143" s="37" t="e">
        <f>+Tabla1[[#This Row],[Meta Ejecutada Vigencia4]]/Tabla1[[#This Row],[Meta Programada Cuatrienio3]]/4</f>
        <v>#DIV/0!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31">
        <f>SUM(Tabla1[[#This Row],[Recursos propios 2025]:[Otros 2025]])</f>
        <v>0</v>
      </c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31">
        <f>SUM(Tabla1[[#This Row],[Recursos propios 20252]:[Otros 202515]])</f>
        <v>0</v>
      </c>
      <c r="BD143" s="55" t="e">
        <f>+Tabla1[[#This Row],[Total Comprometido 2025]]/Tabla1[[#This Row],[Total 2025]]</f>
        <v>#DIV/0!</v>
      </c>
      <c r="BE143" s="26"/>
      <c r="BF143" s="31">
        <f>+Tabla1[[#This Row],[Total Recursos Obligados]]*0.98</f>
        <v>0</v>
      </c>
      <c r="BG143" s="26"/>
      <c r="BH143" s="8"/>
      <c r="BI143" s="8"/>
      <c r="BJ143" s="8"/>
    </row>
    <row r="144" spans="1:62" s="18" customFormat="1" x14ac:dyDescent="0.35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27"/>
      <c r="P144" s="39" t="e">
        <f>+(Tabla1[[#This Row],[Meta Ejecutada Vigencia4]]/Tabla1[[#This Row],[Meta Programada Vigencia]])</f>
        <v>#DIV/0!</v>
      </c>
      <c r="Q144" s="39" t="e">
        <f>+Tabla1[[#This Row],[Meta Ejecutada Vigencia4]]/Tabla1[[#This Row],[Meta Programada Cuatrienio3]]/4</f>
        <v>#DIV/0!</v>
      </c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32">
        <f>SUM(Tabla1[[#This Row],[Recursos propios 2025]:[Otros 2025]])</f>
        <v>0</v>
      </c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32">
        <f>SUM(Tabla1[[#This Row],[Recursos propios 20252]:[Otros 202515]])</f>
        <v>0</v>
      </c>
      <c r="BD144" s="54" t="e">
        <f>+Tabla1[[#This Row],[Total Comprometido 2025]]/Tabla1[[#This Row],[Total 2025]]</f>
        <v>#DIV/0!</v>
      </c>
      <c r="BE144" s="27"/>
      <c r="BF144" s="32">
        <f>+Tabla1[[#This Row],[Total Recursos Obligados]]*0.98</f>
        <v>0</v>
      </c>
      <c r="BG144" s="27"/>
      <c r="BH144" s="6"/>
      <c r="BI144" s="6"/>
      <c r="BJ144" s="8"/>
    </row>
    <row r="145" spans="1:62" s="18" customForma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26"/>
      <c r="P145" s="37" t="e">
        <f>+(Tabla1[[#This Row],[Meta Ejecutada Vigencia4]]/Tabla1[[#This Row],[Meta Programada Vigencia]])</f>
        <v>#DIV/0!</v>
      </c>
      <c r="Q145" s="37" t="e">
        <f>+Tabla1[[#This Row],[Meta Ejecutada Vigencia4]]/Tabla1[[#This Row],[Meta Programada Cuatrienio3]]/4</f>
        <v>#DIV/0!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31">
        <f>SUM(Tabla1[[#This Row],[Recursos propios 2025]:[Otros 2025]])</f>
        <v>0</v>
      </c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31">
        <f>SUM(Tabla1[[#This Row],[Recursos propios 20252]:[Otros 202515]])</f>
        <v>0</v>
      </c>
      <c r="BD145" s="55" t="e">
        <f>+Tabla1[[#This Row],[Total Comprometido 2025]]/Tabla1[[#This Row],[Total 2025]]</f>
        <v>#DIV/0!</v>
      </c>
      <c r="BE145" s="26"/>
      <c r="BF145" s="31">
        <f>+Tabla1[[#This Row],[Total Recursos Obligados]]*0.98</f>
        <v>0</v>
      </c>
      <c r="BG145" s="26"/>
      <c r="BH145" s="8"/>
      <c r="BI145" s="8"/>
      <c r="BJ145" s="8"/>
    </row>
    <row r="146" spans="1:62" s="18" customFormat="1" x14ac:dyDescent="0.35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27"/>
      <c r="P146" s="39" t="e">
        <f>+(Tabla1[[#This Row],[Meta Ejecutada Vigencia4]]/Tabla1[[#This Row],[Meta Programada Vigencia]])</f>
        <v>#DIV/0!</v>
      </c>
      <c r="Q146" s="39" t="e">
        <f>+Tabla1[[#This Row],[Meta Ejecutada Vigencia4]]/Tabla1[[#This Row],[Meta Programada Cuatrienio3]]/4</f>
        <v>#DIV/0!</v>
      </c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32">
        <f>SUM(Tabla1[[#This Row],[Recursos propios 2025]:[Otros 2025]])</f>
        <v>0</v>
      </c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32">
        <f>SUM(Tabla1[[#This Row],[Recursos propios 20252]:[Otros 202515]])</f>
        <v>0</v>
      </c>
      <c r="BD146" s="54" t="e">
        <f>+Tabla1[[#This Row],[Total Comprometido 2025]]/Tabla1[[#This Row],[Total 2025]]</f>
        <v>#DIV/0!</v>
      </c>
      <c r="BE146" s="27"/>
      <c r="BF146" s="32">
        <f>+Tabla1[[#This Row],[Total Recursos Obligados]]*0.98</f>
        <v>0</v>
      </c>
      <c r="BG146" s="27"/>
      <c r="BH146" s="6"/>
      <c r="BI146" s="6"/>
      <c r="BJ146" s="8"/>
    </row>
    <row r="147" spans="1:62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40" t="e">
        <f>+(Tabla1[[#This Row],[Meta Ejecutada Vigencia4]]/Tabla1[[#This Row],[Meta Programada Vigencia]])</f>
        <v>#DIV/0!</v>
      </c>
      <c r="Q147" s="40" t="e">
        <f>+Tabla1[[#This Row],[Meta Ejecutada Vigencia4]]/Tabla1[[#This Row],[Meta Programada Cuatrienio3]]/4</f>
        <v>#DIV/0!</v>
      </c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42">
        <f>SUM(Tabla1[[#This Row],[Recursos propios 2025]:[Otros 2025]])</f>
        <v>0</v>
      </c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42">
        <f>SUM(Tabla1[[#This Row],[Recursos propios 20252]:[Otros 202515]])</f>
        <v>0</v>
      </c>
      <c r="BD147" s="56" t="e">
        <f>+Tabla1[[#This Row],[Total Comprometido 2025]]/Tabla1[[#This Row],[Total 2025]]</f>
        <v>#DIV/0!</v>
      </c>
      <c r="BE147" s="35"/>
      <c r="BF147" s="42">
        <f>+Tabla1[[#This Row],[Total Recursos Obligados]]*0.98</f>
        <v>0</v>
      </c>
      <c r="BG147" s="35"/>
      <c r="BH147" s="9"/>
      <c r="BI147" s="9"/>
      <c r="BJ147" s="9"/>
    </row>
    <row r="148" spans="1:62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</row>
    <row r="149" spans="1:62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</row>
    <row r="150" spans="1:62" x14ac:dyDescent="0.35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</row>
    <row r="152" spans="1:62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</row>
    <row r="153" spans="1:62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</row>
    <row r="154" spans="1:62" x14ac:dyDescent="0.35">
      <c r="A154" s="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</row>
    <row r="155" spans="1:62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</row>
    <row r="157" spans="1:62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</row>
    <row r="158" spans="1:62" x14ac:dyDescent="0.35">
      <c r="A158" s="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</row>
    <row r="159" spans="1:62" x14ac:dyDescent="0.35"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</row>
  </sheetData>
  <sheetProtection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Roger García Gómez</cp:lastModifiedBy>
  <dcterms:created xsi:type="dcterms:W3CDTF">2024-06-03T22:05:35Z</dcterms:created>
  <dcterms:modified xsi:type="dcterms:W3CDTF">2025-04-21T22:13:09Z</dcterms:modified>
</cp:coreProperties>
</file>