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Roger García\Desktop\CONTRATOS\2025\BGA\CONTRATO 240 DE 2025\ACTIVIDADES ABRIL 2025\Seguimiento PA Marzo 2025\"/>
    </mc:Choice>
  </mc:AlternateContent>
  <xr:revisionPtr revIDLastSave="0" documentId="13_ncr:1_{71D00721-937A-45D8-B57F-99B52BA88806}" xr6:coauthVersionLast="47" xr6:coauthVersionMax="47" xr10:uidLastSave="{00000000-0000-0000-0000-000000000000}"/>
  <bookViews>
    <workbookView xWindow="-110" yWindow="-110" windowWidth="19420" windowHeight="10300" xr2:uid="{00000000-000D-0000-FFFF-FFFF00000000}"/>
  </bookViews>
  <sheets>
    <sheet name="Plan de Accion" sheetId="1" r:id="rId1"/>
  </sheets>
  <definedNames>
    <definedName name="PA">'Plan de Accion'!$A$9:$BJ$29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9" i="1" l="1"/>
  <c r="Z30" i="1"/>
  <c r="BC26" i="1"/>
  <c r="BC27" i="1"/>
  <c r="BC28" i="1"/>
  <c r="BC29" i="1"/>
  <c r="Z29" i="1"/>
  <c r="AN29" i="1" s="1"/>
  <c r="BD29" i="1" s="1"/>
  <c r="P29" i="1"/>
  <c r="AN28" i="1"/>
  <c r="P28" i="1"/>
  <c r="AN27" i="1"/>
  <c r="P27" i="1"/>
  <c r="AN26" i="1"/>
  <c r="P26" i="1"/>
  <c r="BC25" i="1"/>
  <c r="AN25" i="1"/>
  <c r="P25" i="1"/>
  <c r="BC24" i="1"/>
  <c r="AN24" i="1"/>
  <c r="P24" i="1"/>
  <c r="BC23" i="1"/>
  <c r="AN23" i="1"/>
  <c r="P23" i="1"/>
  <c r="BC22" i="1"/>
  <c r="AN22" i="1"/>
  <c r="P22" i="1"/>
  <c r="BC21" i="1"/>
  <c r="AN21" i="1"/>
  <c r="Q21" i="1"/>
  <c r="P21" i="1"/>
  <c r="BC20" i="1"/>
  <c r="BD20" i="1" s="1"/>
  <c r="AN20" i="1"/>
  <c r="P20" i="1"/>
  <c r="BC19" i="1"/>
  <c r="Z19" i="1"/>
  <c r="AN19" i="1" s="1"/>
  <c r="BC18" i="1"/>
  <c r="AN18" i="1"/>
  <c r="BD18" i="1" s="1"/>
  <c r="P18" i="1"/>
  <c r="BC17" i="1"/>
  <c r="AN17" i="1"/>
  <c r="BD17" i="1"/>
  <c r="P17" i="1"/>
  <c r="BC16" i="1"/>
  <c r="Z16" i="1"/>
  <c r="AN16" i="1"/>
  <c r="Q16" i="1"/>
  <c r="P16" i="1"/>
  <c r="BC15" i="1"/>
  <c r="Z15" i="1"/>
  <c r="AN15" i="1" s="1"/>
  <c r="BD15" i="1" s="1"/>
  <c r="Q15" i="1"/>
  <c r="P15" i="1"/>
  <c r="BC14" i="1"/>
  <c r="Z14" i="1"/>
  <c r="AN14" i="1" s="1"/>
  <c r="Q14" i="1"/>
  <c r="BC13" i="1"/>
  <c r="Z13" i="1"/>
  <c r="AN13" i="1"/>
  <c r="Q13" i="1"/>
  <c r="P13" i="1"/>
  <c r="BC12" i="1"/>
  <c r="Z12" i="1"/>
  <c r="AN12" i="1"/>
  <c r="BD12" i="1" s="1"/>
  <c r="Q12" i="1"/>
  <c r="P12" i="1"/>
  <c r="BC11" i="1"/>
  <c r="Z11" i="1"/>
  <c r="AN11" i="1" s="1"/>
  <c r="Q11" i="1"/>
  <c r="P11" i="1"/>
  <c r="BD19" i="1" l="1"/>
  <c r="BD11" i="1"/>
  <c r="BD13" i="1"/>
  <c r="BD16" i="1"/>
  <c r="BD14" i="1"/>
  <c r="BD24" i="1"/>
  <c r="BD23" i="1"/>
  <c r="BD26" i="1"/>
  <c r="BD27" i="1"/>
  <c r="BD28" i="1"/>
  <c r="BD22" i="1"/>
  <c r="BD25" i="1"/>
  <c r="BD21" i="1"/>
</calcChain>
</file>

<file path=xl/sharedStrings.xml><?xml version="1.0" encoding="utf-8"?>
<sst xmlns="http://schemas.openxmlformats.org/spreadsheetml/2006/main" count="367" uniqueCount="185">
  <si>
    <t>PLAN DE ACCION</t>
  </si>
  <si>
    <t>Código:  F-DPM-10100-238,37-060</t>
  </si>
  <si>
    <t>Versión: 2.0</t>
  </si>
  <si>
    <t>Fecha aprobación: Octubre-10-2024</t>
  </si>
  <si>
    <t>Página: 1 de 1</t>
  </si>
  <si>
    <t>VIGENCIA</t>
  </si>
  <si>
    <t>PDM 2024-2027</t>
  </si>
  <si>
    <t>CUMPLIMIENTO DE LA META</t>
  </si>
  <si>
    <t>PROYECTOS DE INVERSION</t>
  </si>
  <si>
    <t>RECURSOS PROGRAMADOS</t>
  </si>
  <si>
    <t>RECURSOS EJECUTADOS</t>
  </si>
  <si>
    <t>RESPONSABLES</t>
  </si>
  <si>
    <t xml:space="preserve"> Consecutivo PDM</t>
  </si>
  <si>
    <t>Linea Estratégica</t>
  </si>
  <si>
    <t>Sector</t>
  </si>
  <si>
    <t>Cod. Programa</t>
  </si>
  <si>
    <t>Programa</t>
  </si>
  <si>
    <t>Cod. de Producto</t>
  </si>
  <si>
    <t>Meta de Producto</t>
  </si>
  <si>
    <t>Cod. Indicador de Producto</t>
  </si>
  <si>
    <t>Indicador de Producto</t>
  </si>
  <si>
    <t>LÍnea Base</t>
  </si>
  <si>
    <t>Unidad de Medida2</t>
  </si>
  <si>
    <t>Tipo de Meta</t>
  </si>
  <si>
    <t>Meta Programada Cuatrienio3</t>
  </si>
  <si>
    <t>Meta Programada Vigencia</t>
  </si>
  <si>
    <t>Meta Ejecutada Vigencia4</t>
  </si>
  <si>
    <t>Porcentaje Avance Vigencia</t>
  </si>
  <si>
    <t>Porcentaje Avance Cuatrienio</t>
  </si>
  <si>
    <t>Código BPIN</t>
  </si>
  <si>
    <t>Nombre del Proyecto</t>
  </si>
  <si>
    <t>Valor del Proyecto</t>
  </si>
  <si>
    <t>Valor Vigencia Proyecto</t>
  </si>
  <si>
    <t>Comuna o Barrio Beneficiado</t>
  </si>
  <si>
    <t>Población Beneficiada</t>
  </si>
  <si>
    <t>Número de Beneficiarios</t>
  </si>
  <si>
    <t>Actividades Realizadas</t>
  </si>
  <si>
    <t>Recursos propios 2025</t>
  </si>
  <si>
    <t>SGP Educación 2025</t>
  </si>
  <si>
    <t>SGP Salud 2025</t>
  </si>
  <si>
    <t>SGP Deporte 2025</t>
  </si>
  <si>
    <t>SGP Cultura 2025</t>
  </si>
  <si>
    <t>SGP Libre inversión 2025</t>
  </si>
  <si>
    <t>SGP Libre destinación 2025</t>
  </si>
  <si>
    <t>SGP Alimentación escolar 2025</t>
  </si>
  <si>
    <t>SGP Municipios río Magdalena 2025</t>
  </si>
  <si>
    <t>SGP APSB 2025</t>
  </si>
  <si>
    <t>Crédito 2025</t>
  </si>
  <si>
    <t>Transferencias de capital - cofinanciación departamento 2025</t>
  </si>
  <si>
    <t>Transferencias de capital - cofinanciación nación 2025</t>
  </si>
  <si>
    <t>Otros 2025</t>
  </si>
  <si>
    <t>Total 2025</t>
  </si>
  <si>
    <t>Recursos propios 20252</t>
  </si>
  <si>
    <t>SGP Educación 20253</t>
  </si>
  <si>
    <t>SGP Salud 20254</t>
  </si>
  <si>
    <t>SGP Deporte 20255</t>
  </si>
  <si>
    <t>SGP Cultura 20256</t>
  </si>
  <si>
    <t>SGP Libre inversión 20257</t>
  </si>
  <si>
    <t>SGP Libre destinación 20258</t>
  </si>
  <si>
    <t>SGP Alimentación escolar 20259</t>
  </si>
  <si>
    <t>SGP Municipios río Magdalena 202510</t>
  </si>
  <si>
    <t>SGP APSB 202511</t>
  </si>
  <si>
    <t>Crédito 202512</t>
  </si>
  <si>
    <t>Transferencias de capital - cofinanciación departamento 202513</t>
  </si>
  <si>
    <t>Transferencias de capital - cofinanciación nación 202514</t>
  </si>
  <si>
    <t>Otros 202515</t>
  </si>
  <si>
    <t>Total Comprometido 2025</t>
  </si>
  <si>
    <t>Ejecución Presupuestal</t>
  </si>
  <si>
    <t>Total Recursos Obligados</t>
  </si>
  <si>
    <t>Total Recursos Pagados</t>
  </si>
  <si>
    <t>Recursos Gestionados</t>
  </si>
  <si>
    <t>Dependencia</t>
  </si>
  <si>
    <t>Responsable</t>
  </si>
  <si>
    <t>ODS</t>
  </si>
  <si>
    <t>Territorio seguro que progresa</t>
  </si>
  <si>
    <t>Ciencia, tecnología e innovación.</t>
  </si>
  <si>
    <t>3906</t>
  </si>
  <si>
    <t>Fomento a vocaciones y formación, generación, uso y apropiación social del conocimiento de la ciencia, tecnología e innovación (3906)</t>
  </si>
  <si>
    <t>3906015</t>
  </si>
  <si>
    <t>Elaborar un documento técnico que permita ejecutar la visión Territorial de ciencia tecnología e innovación para el municipio de Bucaramanga.</t>
  </si>
  <si>
    <t>Documentos de planeación elaborados. (390601500)</t>
  </si>
  <si>
    <t>Número</t>
  </si>
  <si>
    <t>Acumulativa</t>
  </si>
  <si>
    <t>FORMULACIÓN DEL PLAN ESTRATÉGICO DE CIENCIA, TECNOLOGÍA E INNOVACIÓN PARA EL MUNICIPIO DE BUCARAMANGA</t>
  </si>
  <si>
    <t>Todas</t>
  </si>
  <si>
    <t>Bucaramanga</t>
  </si>
  <si>
    <t>Este proyecto no inicio en el mes de enero del 2025</t>
  </si>
  <si>
    <t>Secretaria Administrativa -TIC</t>
  </si>
  <si>
    <t>Ana María Vargas Sepúlveda</t>
  </si>
  <si>
    <t>3906011</t>
  </si>
  <si>
    <t>Generar 4 estrategias a través de proyectos, iniciativas o actividades que fomenten las vocaciones científicas, conciencia pública, capacitación, educación, investigación y participación a nivel local, regional y nacional.</t>
  </si>
  <si>
    <t>Estrategias de apropiación realizadas. (390601100)</t>
  </si>
  <si>
    <t>FORTALECIMIENTO DE LAS CAPACIDADES Y VOCACIONES CIENTÍFICAS EN EL MUNICIPIO DE   BUCARAMANGA</t>
  </si>
  <si>
    <t>3906003</t>
  </si>
  <si>
    <t>Otorgar 20 becas de estudios de posgrados (Maestría) dirigido a los profesionales de la ciudad</t>
  </si>
  <si>
    <t>Becas de maestría otorgadas (390600300)</t>
  </si>
  <si>
    <t>Esta meta no tiene recursos para la vigencia 2025</t>
  </si>
  <si>
    <t>3906005</t>
  </si>
  <si>
    <t xml:space="preserve">Financiar un (1) programa y/o proyecto de Ciencia, Tecnología e Innovación (CTI) para la generación de conocimiento, desarrollo tecnológico e innovación. (I+D+i). </t>
  </si>
  <si>
    <t>Programas y proyectos financiados (390600500)</t>
  </si>
  <si>
    <t>3906018</t>
  </si>
  <si>
    <t xml:space="preserve">Construir un Centro o laboratorio para la I+D+i, de conformidad con lo establecido en las políticas, normatividad y lineamientos técnicos. Incluye la dotación. </t>
  </si>
  <si>
    <t>Centros o laboratorios construidos y dotados (390601800)</t>
  </si>
  <si>
    <t>Tecnologías de la información y las comunicaciones.</t>
  </si>
  <si>
    <t>2301</t>
  </si>
  <si>
    <t>Facilitar el acceso y uso de las tecnologías de la información y las comunicaciones en todo el territorio (2301).</t>
  </si>
  <si>
    <t>2301076</t>
  </si>
  <si>
    <t>Habilitar 24 Espacios publicos para el acceso, uso, apropiacion y promocion de las TIC en el municipio de Bucaramanga.</t>
  </si>
  <si>
    <t>Espacios públicos para la promoción de las TIC habilitados. (230107600)</t>
  </si>
  <si>
    <t>No Acumulativa</t>
  </si>
  <si>
    <t>IMPLEMENTACION DE UNA ESTRATEGIA INTEGRAL PARA EL ACCESO, USO Y APROPIACION DE LAS TECNOLOGÍAS DE LA INFORMACIÓN Y LAS COMUNICACIONES, INCORPORADO A UN ESQUEMA DE CONECTIVIDAD COMUNITARIA EN EL MUNICIPIO DE BUCARAMANGA</t>
  </si>
  <si>
    <t>10, 17</t>
  </si>
  <si>
    <t>2302</t>
  </si>
  <si>
    <t>Fomento del desarrollo de aplicaciones, software y contenidos para impulsar la apropiación de las tecnologías de la información y las comunicaciones (tic) (2302).</t>
  </si>
  <si>
    <t>2302086</t>
  </si>
  <si>
    <t>Desarrollar e implementar tres (3) herramientas o servicio tecnologico en el marco de la Estrategia de Gobierno digital.</t>
  </si>
  <si>
    <t>Herramientas tecnológicas de Gobierno digital implemetadas. (230208600)</t>
  </si>
  <si>
    <t xml:space="preserve">FORTALECIMIENTO DE LA POLITICA DE GOBIERNO DIGITAL EN EL MUNICIPIO DE BUCARAMANGA </t>
  </si>
  <si>
    <t>Los profesionales dieron inicio a la formulación del plan de acción para la ejecución de la meta durante la vigencia 2025.</t>
  </si>
  <si>
    <t>2302036</t>
  </si>
  <si>
    <t>Desarrollar un (1) Proyecto para fortalecimiento, análisis y prospectiva del sector TIC.</t>
  </si>
  <si>
    <t>Proyecto para fortalecimiento, análisis y prospectiva del sector TIC desarrollados. (230203600)</t>
  </si>
  <si>
    <t>Para el mes de enero el proyecto no presentó ejecución.</t>
  </si>
  <si>
    <t>2301004</t>
  </si>
  <si>
    <t>Elaborar 12 Documentos de planeación como plan de medios, para informar a la ciudadanía, sobre proyectos, políticas, programas, oferta institucional en los diferentes medios de comunicación (radio, prensa, televisión, digital, impresos)</t>
  </si>
  <si>
    <t>Documentos de planeación elaborados 
  (230100400)</t>
  </si>
  <si>
    <t>DISEÑO, ELABORACIÓN Y EJECUCIÓN DE LOS DIFERENTES PLANES DE MEDIOS ESTRATÉGICOS PARA LA ALCALDÍA DE BUCARAMANGA</t>
  </si>
  <si>
    <t>Durante el periodo la CPS encargada de la elaboración y seguimiento de los planes de medios realizo las siguientes actividades:  1. Se llevó a cabo una reunión con el área de calidad para revisar en detalle las observaciones requeridas en los documentos de planeación para la vigencia 2024, abarcando público general, enfoque diferencial y población rural. 2.Se desarrolló un informe que justifica la obligatoriedad de los planes de medios para las entidades públicas territoriales, conforme a la legislación vigente. 3.Se ajustó y se envió a aprobación el documento formato plan de medios generar socializado con calidad con el objetivo de dar cumplimiento a la guía correspondiente para la estructuración de los 12 documentos de planeación, requeridos para tal fin. 4.Se avanzó en los ajustes de los documentos de planeación de la vigencia 2024, del público general y la población rural donde se estructuraron los componentes metodológicos acorde a las observaciones realizadas por la oficina de calidad, y a su vez se está definiendo dentro del documento el proceso de análisis de resultados de la ejecución de los mismos. 5.Se plantearon las estrategias de comunicación dentro del documento de planeación para público general para la vigencia 2025.</t>
  </si>
  <si>
    <t>Secretaria Administrativa-Prensa y Comunicaciones</t>
  </si>
  <si>
    <t>2302002</t>
  </si>
  <si>
    <t>Publicar 83 contenidos digitales de campañas sobre posicionamiento de ciudad.</t>
  </si>
  <si>
    <t>Contenidos digitales publicados 
  (230200200)</t>
  </si>
  <si>
    <t>IMPLEMENTACIÓN DE ESTRATEGIAS DE COMUNICACIÓN Y PUBLICIDAD EN LA ALCALDÍA DE BUCARAMANGA</t>
  </si>
  <si>
    <t>Durante este periodo el equipo de cps pertenecientes al proyecto realizaron las siguientes actividades: 1. *Campaña "Contigo, Bucaramanga avanza": Para promover el pago oportuno del predial, con el 13% de descuento. 2. *Campaña "Transición del sistema de transporte masivo". 3. *Campaña "Unidos Bucaramanga avanza: Recuperando espacios para los bumangueses". 4. *Campaña "Pintatón por la Bonita".</t>
  </si>
  <si>
    <t>2302041</t>
  </si>
  <si>
    <t>Realizar 150 Ejercicios de participación ciudadana, oferta institucional y de interés de la ciudadanía del Municipio de Bucaramanga, publicados en las diferentes redes sociales y página web.</t>
  </si>
  <si>
    <t>Ejercicios de participación ciudadana realizados 
  (230204100)</t>
  </si>
  <si>
    <t>Durante este periodo el equipo de cps pertenecientes al proyecto realizaron las siguientes actividades: *Jornadas de diálogo con integrantes de sindicatos, *Divulgación de convocatorias de procesos contractuales,*Convocatoria pública de elección de representantes de comité técnico de presupuestos participativos. *Foro Normatividad y legalidad, *Divulgación Plan de Participación Ciudadana 7 *Encuesta de percepción del proceso de Rendición de Cuentas</t>
  </si>
  <si>
    <t>Territorio seguro que genera valor</t>
  </si>
  <si>
    <t>Gobierno territorial</t>
  </si>
  <si>
    <t>4599</t>
  </si>
  <si>
    <t>Fortalecimiento a la gestión y dirección de la administración pública territorial (4599)</t>
  </si>
  <si>
    <t>4599020</t>
  </si>
  <si>
    <t xml:space="preserve">Realizar un (01) documento metodológico de actualización de un estudio para la modernización de la estructura administrativa de la Alcaldía de Bucaramanga (incluye administración central, descentralizados y empresas de servicios)
</t>
  </si>
  <si>
    <t>Documentos metodológicos realizados (459902000). </t>
  </si>
  <si>
    <t>ACTUALIZACION DEL DOCUMENTO METODOLOGICO PARA LA MODERNIZACION DE LA ESTRUCTURA ADMINISTRATIVA DE LA ALCALDIA DE BUCARAMANGA</t>
  </si>
  <si>
    <t>Durante este periodo se realizaron las siguientes actividades por el equipo de cps encargados de la actualizacion del documento metodologico:   1. Actualizacion analisis capacidades talento humano CPS  personas naturales. 2. Actualización y Análisis de planta actual. 3. Actualización Diagnostico Financiero - Análisis de fuentes, financiación. 4. Consolidación del Documento de Actualizacion del Diagnóstico (2025)</t>
  </si>
  <si>
    <t>Secretaría Administrativa</t>
  </si>
  <si>
    <t>4599038</t>
  </si>
  <si>
    <t>Apoyar financieramente 658 funcionarios de la entidad a través del Plan Institucional de Capacitación y Plan Institucional de Bienestar e Incentivos (4599038).</t>
  </si>
  <si>
    <t>Funcionarios apoyados (459903800). </t>
  </si>
  <si>
    <t>FORTALECIMIENTO DE LAS ACCIONES DEL PLAN INSTITUCIONAL DE CAPACITACIÓN Y PLAN INSTITUCIONAL DE BIENESTAR SOCIAL E INCENTIVOS PARA LOS SERVIDORES PÚBLICOS DEL MUNICIPIO DE BUCARAMANGA</t>
  </si>
  <si>
    <t>Para el mes de Marzo no presentó ejecución. Se dio inicio a la contratación directa con el contratista Comfenalco.</t>
  </si>
  <si>
    <t>Realizar un (01) documento metodológico para la formulación y adopción del programa “Cultura Organizacional 2.0 - Plan Estratégico de Servicio al Ciudadano”</t>
  </si>
  <si>
    <t>0 </t>
  </si>
  <si>
    <t>FORTALECIMIENTO A LA GESTIÓN INSTITUCIONAL Y ATENCIÓN AL CIUDADANO A TRAVÉS DE LA ESTRATEGIA CULTURA ORGANIZACIONAL 2.0 EN EL MUNICIPIO DE BUCARAMANGA SANTANDER</t>
  </si>
  <si>
    <t>Para el mes de marzo se adelantó la contratación de 3 profesionales más para completar el equipo de 9 CPS
El equipo de trabajo conoslidó el plan de acción para la vigencia 2025 basado en las diferentes recomenadciones planteadas en la lineas de trabajo contempladas en el documento metodológico entregado en el 2024.
Durante el mes de marzo se realizó el evento "Conectando Cultura y Documentos en la Era Digital."</t>
  </si>
  <si>
    <t>4599034</t>
  </si>
  <si>
    <t>Dotar  una (01) sede del Centro Administrativo Municipal - CAM  por medio de la adquisición de mobiliario y equipos tecnológicos</t>
  </si>
  <si>
    <t>Sedes dotadas (459903400). </t>
  </si>
  <si>
    <t>DOTACIÓN DE ESPACIOS EN LAS INSTALACIONES DEL CENTRO ADMINISTRATIVO MUNICIPAL - CAM PARA LA HABILITACIÓN Y/O MEJORAMIENTO DE ESPACIOS DE TRABAJO EN EL MUNICIPIO DE BUCARAMANGA</t>
  </si>
  <si>
    <t>Para el mes de febrero el proyecto no presentó ejecución.</t>
  </si>
  <si>
    <t>4599023</t>
  </si>
  <si>
    <t>Implementar dos (02) Sistemas de Gestión en la administración municipal</t>
  </si>
  <si>
    <t>Sistema de Gestión implementado (459902300). </t>
  </si>
  <si>
    <t>1 </t>
  </si>
  <si>
    <t>FORTALECIMIENTO DE LOS SISTEMAS INTEGRADOS DE GESTIÓN DEL MUNICIPIO DE BUCARAMANGA</t>
  </si>
  <si>
    <t>Para el mes de Marzo se dio inicio al proceso de contratación de 7 CPS, cumpliendo con las 8 CPS proyectadas en la actualización del royecto de inversión para el respectivo seguimiento de la ISO 90001:2015 y la implementación de la ISO 14001:2018. Se está evaluando el proceso de contratación externo con la organización que certifique la entidad</t>
  </si>
  <si>
    <t>4599017</t>
  </si>
  <si>
    <t>Implementar una (01) estrategias para el sistema de Gestión documental de la administración municipal</t>
  </si>
  <si>
    <t>Sistema de gestión documental implementado (459901700). </t>
  </si>
  <si>
    <t>FORTALECIMIENTO DE LOS PROCESOS DE GESTIÓN DOCUMENTAL Y ARCHIVO EN EL MUNICIPIO DE BUCARAMANGA</t>
  </si>
  <si>
    <t>Durante el mes de marzo se realizó la contratación de personal con diferentes perfiles tales como Historiadores y Archivistas, Tecnicos en Gestión Documental y Bachilleres, con el fin que desarrollen las diferentes actividades a cargo del proceso de Gestión Documental</t>
  </si>
  <si>
    <t>Realizar un (01) documento metodológico para la actualización de la caracterización de los vendedores informales del municipio de Bucaramanga</t>
  </si>
  <si>
    <t>ACTUALIZACIÓN DE LA CARACTERIZACIÓN DE LOS VENDEDORES INFORMALES PARA LA GOBERNANZA DE DATOS Y TOMA DE DECISIONES EN EL MUNICIPIO DE BUCARAMANGA</t>
  </si>
  <si>
    <t>Para el mes de Marzo se finalizó  el proceso de contratación de 10 profesionales bajo la modalidad (CPS). 
Los profesionales dieron continuidad al inicio de planeación del plan de acción para la consecución de la meta establecida.</t>
  </si>
  <si>
    <t>Secretaria Administrativa-DADEP</t>
  </si>
  <si>
    <t xml:space="preserve"> Facilitar el acceso y uso de las Tecnologías de la Información y las Comunicaciones (TIC) en todo el territorio nacional (2301)</t>
  </si>
  <si>
    <t>2301075</t>
  </si>
  <si>
    <t>Implementar un Sistema de Informacion integrado que garantice la gobernanza de datos y disponibilidad de informacion, de manera accesible, confiable y oportuna que permita la interaccion con los ciudadanos, la gestion territorial y la toma de decisiones informada.</t>
  </si>
  <si>
    <t>Sistema de Informacion Implementado. (230107500)</t>
  </si>
  <si>
    <t>IMPLEMENTACIÓN DE UN SISTEMA MAESTRO INTEGRADO DE INFORMACIÓN, GESTIÓN TERRITORIAL Y TOMA DE DECISIONES EN EL MUNICIPIO DE BUCARAMANGA</t>
  </si>
  <si>
    <t>Durante este periodo se dio inicio al proceso contractual N.34 con el fin de dar continuidad a la implementacion de los diferentes modulos que hacen parte del sistema maestro financiero de la Alcaldia de Bucaramanga</t>
  </si>
  <si>
    <t>Secretaria Administrativa OATIC</t>
  </si>
  <si>
    <t>10,11, 17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</si>
</sst>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 #,##0.00_-;\-&quot;$&quot;\ * #,##0.00_-;_-&quot;$&quot;\ * &quot;-&quot;??_-;_-@"/>
    <numFmt numFmtId="165" formatCode="_-[$$-240A]\ * #,##0.00_-;\-[$$-240A]\ * #,##0.00_-;_-[$$-240A]\ * &quot;-&quot;??_-;_-@"/>
    <numFmt numFmtId="166" formatCode="_(&quot;$&quot;* #,##0.00_);_(&quot;$&quot;* \(#,##0.00\);_(&quot;$&quot;* &quot;-&quot;??_);_(@_)"/>
    <numFmt numFmtId="167" formatCode="[$$-240A]\ #,##0.00"/>
  </numFmts>
  <fonts count="10" x14ac:knownFonts="1">
    <font>
      <sz val="11"/>
      <color rgb="FF000000"/>
      <name val="Aptos Narrow"/>
      <scheme val="minor"/>
    </font>
    <font>
      <b/>
      <sz val="11"/>
      <name val="Arial"/>
      <family val="2"/>
    </font>
    <font>
      <sz val="11"/>
      <name val="Aptos Narrow"/>
      <family val="2"/>
    </font>
    <font>
      <b/>
      <sz val="72"/>
      <name val="Arial"/>
      <family val="2"/>
    </font>
    <font>
      <sz val="12"/>
      <name val="Arial"/>
      <family val="2"/>
    </font>
    <font>
      <b/>
      <sz val="12"/>
      <name val="Arial"/>
      <family val="2"/>
    </font>
    <font>
      <b/>
      <sz val="22"/>
      <name val="Aptos Narrow"/>
      <family val="2"/>
    </font>
    <font>
      <b/>
      <sz val="11"/>
      <name val="Aptos Narrow"/>
      <family val="2"/>
    </font>
    <font>
      <sz val="14"/>
      <name val="Arial"/>
      <family val="2"/>
    </font>
    <font>
      <sz val="11"/>
      <name val="Arial"/>
      <family val="2"/>
    </font>
  </fonts>
  <fills count="3">
    <fill>
      <patternFill patternType="none"/>
    </fill>
    <fill>
      <patternFill patternType="gray125"/>
    </fill>
    <fill>
      <patternFill patternType="solid">
        <fgColor rgb="FF002060"/>
        <bgColor rgb="FF002060"/>
      </patternFill>
    </fill>
  </fills>
  <borders count="2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8">
    <xf numFmtId="0" fontId="0" fillId="0" borderId="0" xfId="0"/>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1" fillId="0" borderId="0" xfId="0" applyFont="1" applyAlignment="1">
      <alignment horizontal="center" vertical="center"/>
    </xf>
    <xf numFmtId="1" fontId="1" fillId="0" borderId="0" xfId="0" applyNumberFormat="1" applyFont="1" applyAlignment="1">
      <alignment horizontal="center" vertical="center"/>
    </xf>
    <xf numFmtId="0" fontId="1" fillId="0" borderId="11" xfId="0" applyFont="1" applyBorder="1" applyAlignment="1">
      <alignment horizontal="center" vertical="center"/>
    </xf>
    <xf numFmtId="0" fontId="5" fillId="2" borderId="12" xfId="0" applyFont="1" applyFill="1" applyBorder="1" applyAlignment="1">
      <alignment horizontal="center" vertical="center" wrapText="1"/>
    </xf>
    <xf numFmtId="0" fontId="6" fillId="0" borderId="0" xfId="0" applyFont="1" applyAlignment="1">
      <alignment vertical="center" wrapText="1"/>
    </xf>
    <xf numFmtId="1" fontId="6" fillId="0" borderId="0" xfId="0" applyNumberFormat="1" applyFont="1" applyAlignment="1">
      <alignment vertical="center" wrapText="1"/>
    </xf>
    <xf numFmtId="0" fontId="1" fillId="0" borderId="0" xfId="0" applyFont="1" applyAlignment="1">
      <alignment vertical="center"/>
    </xf>
    <xf numFmtId="0" fontId="1" fillId="0" borderId="11" xfId="0" applyFont="1" applyBorder="1" applyAlignment="1">
      <alignment vertical="center"/>
    </xf>
    <xf numFmtId="0" fontId="7" fillId="0" borderId="0" xfId="0" applyFont="1" applyAlignment="1">
      <alignment horizontal="center" vertical="center"/>
    </xf>
    <xf numFmtId="0" fontId="5" fillId="0" borderId="13" xfId="0" applyFont="1" applyBorder="1" applyAlignment="1">
      <alignment horizontal="center" vertical="center" wrapText="1"/>
    </xf>
    <xf numFmtId="0" fontId="6" fillId="0" borderId="0" xfId="0" applyFont="1" applyAlignment="1">
      <alignment vertical="center"/>
    </xf>
    <xf numFmtId="0" fontId="7" fillId="2" borderId="18" xfId="0" applyFont="1" applyFill="1" applyBorder="1" applyAlignment="1">
      <alignment horizontal="center" vertical="center" wrapText="1"/>
    </xf>
    <xf numFmtId="0" fontId="8" fillId="0" borderId="20" xfId="0" applyFont="1" applyBorder="1" applyAlignment="1">
      <alignment horizontal="center" vertical="center" wrapText="1"/>
    </xf>
    <xf numFmtId="0" fontId="4" fillId="0" borderId="21" xfId="0" applyFont="1" applyBorder="1" applyAlignment="1">
      <alignment horizontal="center" vertical="center" wrapText="1"/>
    </xf>
    <xf numFmtId="9" fontId="4" fillId="0" borderId="21" xfId="0" applyNumberFormat="1" applyFont="1" applyBorder="1" applyAlignment="1">
      <alignment horizontal="center" vertical="center" wrapText="1"/>
    </xf>
    <xf numFmtId="1" fontId="4" fillId="0" borderId="21" xfId="0" applyNumberFormat="1" applyFont="1" applyBorder="1" applyAlignment="1">
      <alignment horizontal="center" vertical="center" wrapText="1"/>
    </xf>
    <xf numFmtId="164" fontId="4" fillId="0" borderId="21" xfId="0" applyNumberFormat="1" applyFont="1" applyBorder="1" applyAlignment="1">
      <alignment horizontal="center" vertical="center" wrapText="1"/>
    </xf>
    <xf numFmtId="0" fontId="4" fillId="0" borderId="20" xfId="0" applyFont="1" applyBorder="1" applyAlignment="1">
      <alignment horizontal="center" vertical="center"/>
    </xf>
    <xf numFmtId="1" fontId="4" fillId="0" borderId="20"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8" fillId="0" borderId="21" xfId="0" applyFont="1" applyBorder="1" applyAlignment="1">
      <alignment horizontal="center" vertical="center" wrapText="1"/>
    </xf>
    <xf numFmtId="9" fontId="4" fillId="0" borderId="20" xfId="0" applyNumberFormat="1" applyFont="1" applyBorder="1" applyAlignment="1">
      <alignment horizontal="center" vertical="center"/>
    </xf>
    <xf numFmtId="0" fontId="4" fillId="0" borderId="20" xfId="0" applyFont="1" applyBorder="1" applyAlignment="1">
      <alignment horizontal="center" vertical="center" wrapText="1"/>
    </xf>
    <xf numFmtId="165" fontId="4" fillId="0" borderId="20" xfId="0" applyNumberFormat="1" applyFont="1" applyBorder="1" applyAlignment="1">
      <alignment horizontal="center" vertical="center" wrapText="1"/>
    </xf>
    <xf numFmtId="165" fontId="4" fillId="0" borderId="20" xfId="0" applyNumberFormat="1" applyFont="1" applyBorder="1" applyAlignment="1">
      <alignment horizontal="center" vertical="center"/>
    </xf>
    <xf numFmtId="9" fontId="4" fillId="0" borderId="20" xfId="0" applyNumberFormat="1" applyFont="1" applyBorder="1" applyAlignment="1">
      <alignment horizontal="center" vertical="center" wrapText="1"/>
    </xf>
    <xf numFmtId="164" fontId="4" fillId="0" borderId="20" xfId="0" applyNumberFormat="1" applyFont="1" applyBorder="1" applyAlignment="1">
      <alignment horizontal="center" vertical="center" wrapText="1"/>
    </xf>
    <xf numFmtId="1" fontId="4" fillId="0" borderId="20" xfId="0" applyNumberFormat="1" applyFont="1" applyBorder="1" applyAlignment="1">
      <alignment horizontal="center" vertical="center" wrapText="1"/>
    </xf>
    <xf numFmtId="164" fontId="4" fillId="0" borderId="20" xfId="0" applyNumberFormat="1" applyFont="1" applyBorder="1" applyAlignment="1">
      <alignment horizontal="center" vertical="center"/>
    </xf>
    <xf numFmtId="166" fontId="4" fillId="0" borderId="20" xfId="0" applyNumberFormat="1" applyFont="1" applyBorder="1" applyAlignment="1">
      <alignment horizontal="center" vertical="center"/>
    </xf>
    <xf numFmtId="4" fontId="4" fillId="0" borderId="20" xfId="0" applyNumberFormat="1" applyFont="1" applyBorder="1" applyAlignment="1">
      <alignment horizontal="center" vertical="center" wrapText="1"/>
    </xf>
    <xf numFmtId="10" fontId="9" fillId="0" borderId="0" xfId="0" applyNumberFormat="1" applyFont="1" applyAlignment="1">
      <alignment horizontal="center" vertical="center"/>
    </xf>
    <xf numFmtId="10" fontId="1" fillId="0" borderId="0" xfId="0" applyNumberFormat="1" applyFont="1" applyAlignment="1">
      <alignment horizontal="center" vertical="center"/>
    </xf>
    <xf numFmtId="0" fontId="5" fillId="2" borderId="19" xfId="0" applyFont="1" applyFill="1" applyBorder="1" applyAlignment="1">
      <alignment horizontal="center" vertical="center" wrapText="1"/>
    </xf>
    <xf numFmtId="0" fontId="5" fillId="2" borderId="13" xfId="0" applyFont="1" applyFill="1" applyBorder="1" applyAlignment="1">
      <alignment horizontal="center" vertical="center" wrapText="1"/>
    </xf>
    <xf numFmtId="1" fontId="5" fillId="2" borderId="13" xfId="0" applyNumberFormat="1" applyFont="1" applyFill="1" applyBorder="1" applyAlignment="1">
      <alignment horizontal="center" vertical="center" wrapText="1"/>
    </xf>
    <xf numFmtId="167" fontId="1" fillId="0" borderId="0" xfId="0" applyNumberFormat="1" applyFont="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8" xfId="0" applyFont="1" applyBorder="1"/>
    <xf numFmtId="0" fontId="2" fillId="0" borderId="9" xfId="0" applyFont="1" applyBorder="1"/>
    <xf numFmtId="0" fontId="3" fillId="0" borderId="3" xfId="0" applyFont="1" applyBorder="1" applyAlignment="1">
      <alignment horizontal="center" vertical="center" wrapText="1"/>
    </xf>
    <xf numFmtId="0" fontId="0" fillId="0" borderId="0" xfId="0"/>
    <xf numFmtId="0" fontId="2" fillId="0" borderId="10" xfId="0" applyFont="1" applyBorder="1"/>
    <xf numFmtId="0" fontId="5" fillId="2" borderId="16" xfId="0" applyFont="1" applyFill="1" applyBorder="1" applyAlignment="1">
      <alignment horizontal="center" vertical="center" wrapText="1"/>
    </xf>
    <xf numFmtId="0" fontId="2" fillId="0" borderId="17" xfId="0" applyFont="1" applyBorder="1"/>
    <xf numFmtId="0" fontId="5" fillId="2" borderId="19" xfId="0" applyFont="1" applyFill="1" applyBorder="1" applyAlignment="1">
      <alignment horizontal="center" vertical="center" wrapText="1"/>
    </xf>
    <xf numFmtId="0" fontId="2" fillId="0" borderId="15" xfId="0" applyFont="1" applyBorder="1"/>
    <xf numFmtId="0" fontId="2" fillId="0" borderId="14" xfId="0" applyFont="1" applyBorder="1"/>
  </cellXfs>
  <cellStyles count="1">
    <cellStyle name="Normal" xfId="0" builtinId="0"/>
  </cellStyles>
  <dxfs count="68">
    <dxf>
      <font>
        <b val="0"/>
        <i val="0"/>
        <strike val="0"/>
        <condense val="0"/>
        <extend val="0"/>
        <outline val="0"/>
        <shadow val="0"/>
        <u val="none"/>
        <vertAlign val="baseline"/>
        <sz val="12"/>
        <color auto="1"/>
        <name val="Arial"/>
        <family val="2"/>
        <scheme val="none"/>
      </font>
      <numFmt numFmtId="164" formatCode="_-&quot;$&quot;\ * #,##0.00_-;\-&quot;$&quot;\ * #,##0.00_-;_-&quot;$&quot;\ * &quot;-&quot;??_-;_-@"/>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Arial"/>
        <family val="2"/>
        <scheme val="none"/>
      </font>
      <numFmt numFmtId="164" formatCode="_-&quot;$&quot;\ * #,##0.00_-;\-&quot;$&quot;\ * #,##0.00_-;_-&quot;$&quot;\ * &quot;-&quot;??_-;_-@"/>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7" formatCode="[$$-240A]\ #,##0.00"/>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7" formatCode="[$$-240A]\ #,##0.00"/>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67" formatCode="[$$-240A]\ #,##0.00"/>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quot;$&quot;\ * #,##0.00_-;\-&quot;$&quot;\ * #,##0.00_-;_-&quot;$&quot;\ * &quot;-&quot;??_-;_-@"/>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 formatCode="0"/>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4" formatCode="0.00%"/>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fill>
        <patternFill patternType="solid">
          <fgColor rgb="FFFFFFFF"/>
          <bgColor rgb="FFFFFFFF"/>
        </patternFill>
      </fill>
    </dxf>
    <dxf>
      <fill>
        <patternFill patternType="solid">
          <fgColor rgb="FF8ED873"/>
          <bgColor rgb="FF8ED873"/>
        </patternFill>
      </fill>
    </dxf>
    <dxf>
      <fill>
        <patternFill patternType="solid">
          <fgColor rgb="FFFFFFFF"/>
          <bgColor rgb="FFFFFFFF"/>
        </patternFill>
      </fill>
    </dxf>
  </dxfs>
  <tableStyles count="1">
    <tableStyle name="Plan de Accion-style" pivot="0" count="3" xr9:uid="{00000000-0011-0000-FFFF-FFFF00000000}">
      <tableStyleElement type="headerRow" dxfId="67"/>
      <tableStyleElement type="firstRowStripe" dxfId="66"/>
      <tableStyleElement type="secondRowStripe" dxfId="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1090767</xdr:colOff>
      <xdr:row>0</xdr:row>
      <xdr:rowOff>153629</xdr:rowOff>
    </xdr:from>
    <xdr:ext cx="1590675" cy="12763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90767" y="153629"/>
          <a:ext cx="1590675" cy="127635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0:BJ30" totalsRowCount="1">
  <tableColumns count="62">
    <tableColumn id="1" xr3:uid="{00000000-0010-0000-0000-000001000000}" name=" Consecutivo PDM" totalsRowDxfId="64"/>
    <tableColumn id="2" xr3:uid="{00000000-0010-0000-0000-000002000000}" name="Linea Estratégica" totalsRowDxfId="63"/>
    <tableColumn id="3" xr3:uid="{00000000-0010-0000-0000-000003000000}" name="Sector" totalsRowDxfId="62"/>
    <tableColumn id="4" xr3:uid="{00000000-0010-0000-0000-000004000000}" name="Cod. Programa" totalsRowDxfId="61"/>
    <tableColumn id="5" xr3:uid="{00000000-0010-0000-0000-000005000000}" name="Programa" totalsRowDxfId="60"/>
    <tableColumn id="6" xr3:uid="{00000000-0010-0000-0000-000006000000}" name="Cod. de Producto" totalsRowDxfId="59"/>
    <tableColumn id="7" xr3:uid="{00000000-0010-0000-0000-000007000000}" name="Meta de Producto" totalsRowDxfId="58"/>
    <tableColumn id="8" xr3:uid="{00000000-0010-0000-0000-000008000000}" name="Cod. Indicador de Producto" totalsRowDxfId="57"/>
    <tableColumn id="9" xr3:uid="{00000000-0010-0000-0000-000009000000}" name="Indicador de Producto" totalsRowDxfId="56"/>
    <tableColumn id="10" xr3:uid="{00000000-0010-0000-0000-00000A000000}" name="LÍnea Base" totalsRowDxfId="55"/>
    <tableColumn id="11" xr3:uid="{00000000-0010-0000-0000-00000B000000}" name="Unidad de Medida2" totalsRowDxfId="54"/>
    <tableColumn id="12" xr3:uid="{00000000-0010-0000-0000-00000C000000}" name="Tipo de Meta" totalsRowDxfId="53"/>
    <tableColumn id="13" xr3:uid="{00000000-0010-0000-0000-00000D000000}" name="Meta Programada Cuatrienio3" totalsRowDxfId="52"/>
    <tableColumn id="14" xr3:uid="{00000000-0010-0000-0000-00000E000000}" name="Meta Programada Vigencia" totalsRowDxfId="51"/>
    <tableColumn id="15" xr3:uid="{00000000-0010-0000-0000-00000F000000}" name="Meta Ejecutada Vigencia4" totalsRowDxfId="50"/>
    <tableColumn id="16" xr3:uid="{00000000-0010-0000-0000-000010000000}" name="Porcentaje Avance Vigencia" totalsRowDxfId="49"/>
    <tableColumn id="17" xr3:uid="{00000000-0010-0000-0000-000011000000}" name="Porcentaje Avance Cuatrienio" totalsRowDxfId="48"/>
    <tableColumn id="18" xr3:uid="{00000000-0010-0000-0000-000012000000}" name="Código BPIN" totalsRowDxfId="47"/>
    <tableColumn id="19" xr3:uid="{00000000-0010-0000-0000-000013000000}" name="Nombre del Proyecto" totalsRowDxfId="46"/>
    <tableColumn id="20" xr3:uid="{00000000-0010-0000-0000-000014000000}" name="Valor del Proyecto" totalsRowDxfId="45"/>
    <tableColumn id="21" xr3:uid="{00000000-0010-0000-0000-000015000000}" name="Valor Vigencia Proyecto" totalsRowDxfId="44"/>
    <tableColumn id="22" xr3:uid="{00000000-0010-0000-0000-000016000000}" name="Comuna o Barrio Beneficiado" totalsRowDxfId="43"/>
    <tableColumn id="23" xr3:uid="{00000000-0010-0000-0000-000017000000}" name="Población Beneficiada" totalsRowDxfId="42"/>
    <tableColumn id="24" xr3:uid="{00000000-0010-0000-0000-000018000000}" name="Número de Beneficiarios" totalsRowDxfId="41"/>
    <tableColumn id="25" xr3:uid="{00000000-0010-0000-0000-000019000000}" name="Actividades Realizadas" totalsRowDxfId="40"/>
    <tableColumn id="26" xr3:uid="{00000000-0010-0000-0000-00001A000000}" name="Recursos propios 2025" totalsRowFunction="sum" totalsRowDxfId="39"/>
    <tableColumn id="27" xr3:uid="{00000000-0010-0000-0000-00001B000000}" name="SGP Educación 2025" totalsRowDxfId="38"/>
    <tableColumn id="28" xr3:uid="{00000000-0010-0000-0000-00001C000000}" name="SGP Salud 2025" totalsRowDxfId="37"/>
    <tableColumn id="29" xr3:uid="{00000000-0010-0000-0000-00001D000000}" name="SGP Deporte 2025" totalsRowDxfId="36"/>
    <tableColumn id="30" xr3:uid="{00000000-0010-0000-0000-00001E000000}" name="SGP Cultura 2025" totalsRowDxfId="35"/>
    <tableColumn id="31" xr3:uid="{00000000-0010-0000-0000-00001F000000}" name="SGP Libre inversión 2025" totalsRowDxfId="34"/>
    <tableColumn id="32" xr3:uid="{00000000-0010-0000-0000-000020000000}" name="SGP Libre destinación 2025" totalsRowDxfId="33"/>
    <tableColumn id="33" xr3:uid="{00000000-0010-0000-0000-000021000000}" name="SGP Alimentación escolar 2025" totalsRowDxfId="32"/>
    <tableColumn id="34" xr3:uid="{00000000-0010-0000-0000-000022000000}" name="SGP Municipios río Magdalena 2025" totalsRowDxfId="31"/>
    <tableColumn id="35" xr3:uid="{00000000-0010-0000-0000-000023000000}" name="SGP APSB 2025" totalsRowDxfId="30"/>
    <tableColumn id="36" xr3:uid="{00000000-0010-0000-0000-000024000000}" name="Crédito 2025" totalsRowDxfId="29"/>
    <tableColumn id="37" xr3:uid="{00000000-0010-0000-0000-000025000000}" name="Transferencias de capital - cofinanciación departamento 2025" totalsRowDxfId="28"/>
    <tableColumn id="38" xr3:uid="{00000000-0010-0000-0000-000026000000}" name="Transferencias de capital - cofinanciación nación 2025" totalsRowDxfId="27"/>
    <tableColumn id="39" xr3:uid="{00000000-0010-0000-0000-000027000000}" name="Otros 2025" totalsRowDxfId="26"/>
    <tableColumn id="40" xr3:uid="{00000000-0010-0000-0000-000028000000}" name="Total 2025" totalsRowDxfId="25"/>
    <tableColumn id="41" xr3:uid="{00000000-0010-0000-0000-000029000000}" name="Recursos propios 20252" totalsRowDxfId="24"/>
    <tableColumn id="42" xr3:uid="{00000000-0010-0000-0000-00002A000000}" name="SGP Educación 20253" totalsRowDxfId="23"/>
    <tableColumn id="43" xr3:uid="{00000000-0010-0000-0000-00002B000000}" name="SGP Salud 20254" totalsRowDxfId="22"/>
    <tableColumn id="44" xr3:uid="{00000000-0010-0000-0000-00002C000000}" name="SGP Deporte 20255" totalsRowDxfId="21"/>
    <tableColumn id="45" xr3:uid="{00000000-0010-0000-0000-00002D000000}" name="SGP Cultura 20256" totalsRowDxfId="20"/>
    <tableColumn id="46" xr3:uid="{00000000-0010-0000-0000-00002E000000}" name="SGP Libre inversión 20257" totalsRowDxfId="19"/>
    <tableColumn id="47" xr3:uid="{00000000-0010-0000-0000-00002F000000}" name="SGP Libre destinación 20258" totalsRowDxfId="18"/>
    <tableColumn id="48" xr3:uid="{00000000-0010-0000-0000-000030000000}" name="SGP Alimentación escolar 20259" totalsRowDxfId="17"/>
    <tableColumn id="49" xr3:uid="{00000000-0010-0000-0000-000031000000}" name="SGP Municipios río Magdalena 202510" totalsRowDxfId="16"/>
    <tableColumn id="50" xr3:uid="{00000000-0010-0000-0000-000032000000}" name="SGP APSB 202511" totalsRowDxfId="15"/>
    <tableColumn id="51" xr3:uid="{00000000-0010-0000-0000-000033000000}" name="Crédito 202512" totalsRowDxfId="14"/>
    <tableColumn id="52" xr3:uid="{00000000-0010-0000-0000-000034000000}" name="Transferencias de capital - cofinanciación departamento 202513" totalsRowDxfId="13"/>
    <tableColumn id="53" xr3:uid="{00000000-0010-0000-0000-000035000000}" name="Transferencias de capital - cofinanciación nación 202514" totalsRowDxfId="12"/>
    <tableColumn id="54" xr3:uid="{00000000-0010-0000-0000-000036000000}" name="Otros 202515" totalsRowDxfId="11"/>
    <tableColumn id="55" xr3:uid="{00000000-0010-0000-0000-000037000000}" name="Total Comprometido 2025" dataDxfId="10" totalsRowDxfId="9"/>
    <tableColumn id="56" xr3:uid="{00000000-0010-0000-0000-000038000000}" name="Ejecución Presupuestal" totalsRowDxfId="8"/>
    <tableColumn id="57" xr3:uid="{00000000-0010-0000-0000-000039000000}" name="Total Recursos Obligados" dataDxfId="1" totalsRowDxfId="7"/>
    <tableColumn id="58" xr3:uid="{00000000-0010-0000-0000-00003A000000}" name="Total Recursos Pagados" dataDxfId="0" totalsRowDxfId="6"/>
    <tableColumn id="59" xr3:uid="{00000000-0010-0000-0000-00003B000000}" name="Recursos Gestionados" totalsRowDxfId="5"/>
    <tableColumn id="60" xr3:uid="{00000000-0010-0000-0000-00003C000000}" name="Dependencia" totalsRowDxfId="4"/>
    <tableColumn id="61" xr3:uid="{00000000-0010-0000-0000-00003D000000}" name="Responsable" totalsRowDxfId="3"/>
    <tableColumn id="62" xr3:uid="{00000000-0010-0000-0000-00003E000000}" name="ODS" totalsRowDxfId="2"/>
  </tableColumns>
  <tableStyleInfo name="Plan de Accion-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8206E"/>
  </sheetPr>
  <dimension ref="A1:BJ100"/>
  <sheetViews>
    <sheetView showGridLines="0" tabSelected="1" zoomScale="30" zoomScaleNormal="30" workbookViewId="0">
      <selection activeCell="Y5" sqref="Y1:BC1048576"/>
    </sheetView>
  </sheetViews>
  <sheetFormatPr baseColWidth="10" defaultColWidth="14.453125" defaultRowHeight="15" customHeight="1" x14ac:dyDescent="0.35"/>
  <cols>
    <col min="1" max="1" width="24" customWidth="1"/>
    <col min="2" max="2" width="36.26953125" customWidth="1"/>
    <col min="3" max="3" width="22" customWidth="1"/>
    <col min="4" max="4" width="19.26953125" customWidth="1"/>
    <col min="5" max="5" width="25.7265625" customWidth="1"/>
    <col min="6" max="6" width="21.7265625" customWidth="1"/>
    <col min="7" max="7" width="22.26953125" customWidth="1"/>
    <col min="8" max="8" width="31.7265625" customWidth="1"/>
    <col min="9" max="9" width="26.26953125" customWidth="1"/>
    <col min="10" max="10" width="14.26953125" customWidth="1"/>
    <col min="11" max="11" width="23.26953125" customWidth="1"/>
    <col min="12" max="12" width="16.7265625" customWidth="1"/>
    <col min="13" max="13" width="33.7265625" customWidth="1"/>
    <col min="14" max="14" width="34.26953125" customWidth="1"/>
    <col min="15" max="15" width="30.26953125" customWidth="1"/>
    <col min="16" max="16" width="27.7265625" customWidth="1"/>
    <col min="17" max="17" width="33.7265625" customWidth="1"/>
    <col min="18" max="18" width="24.26953125" customWidth="1"/>
    <col min="19" max="19" width="30.26953125" customWidth="1"/>
    <col min="20" max="20" width="26.26953125" customWidth="1"/>
    <col min="21" max="21" width="28.26953125" customWidth="1"/>
    <col min="22" max="22" width="34.26953125" customWidth="1"/>
    <col min="23" max="23" width="26.7265625" customWidth="1"/>
    <col min="24" max="24" width="28.7265625" customWidth="1"/>
    <col min="25" max="25" width="36.7265625" customWidth="1"/>
    <col min="26" max="26" width="25.7265625" customWidth="1"/>
    <col min="27" max="27" width="17.7265625" customWidth="1"/>
    <col min="28" max="39" width="18.26953125" customWidth="1"/>
    <col min="40" max="41" width="24.26953125" customWidth="1"/>
    <col min="42" max="51" width="19" customWidth="1"/>
    <col min="52" max="52" width="26.7265625" customWidth="1"/>
    <col min="53" max="53" width="25.26953125" customWidth="1"/>
    <col min="54" max="54" width="19" customWidth="1"/>
    <col min="55" max="55" width="22.7265625" customWidth="1"/>
    <col min="56" max="58" width="27.26953125" customWidth="1"/>
    <col min="59" max="59" width="25.7265625" customWidth="1"/>
    <col min="60" max="60" width="17.7265625" customWidth="1"/>
    <col min="61" max="61" width="19.7265625" customWidth="1"/>
    <col min="62" max="62" width="21.26953125" customWidth="1"/>
  </cols>
  <sheetData>
    <row r="1" spans="1:62" ht="32.25" customHeight="1" x14ac:dyDescent="0.35">
      <c r="A1" s="44"/>
      <c r="B1" s="45"/>
      <c r="C1" s="50" t="s">
        <v>0</v>
      </c>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47"/>
      <c r="BH1" s="1" t="s">
        <v>1</v>
      </c>
      <c r="BI1" s="2"/>
      <c r="BJ1" s="3"/>
    </row>
    <row r="2" spans="1:62" ht="31.5" customHeight="1" x14ac:dyDescent="0.35">
      <c r="A2" s="46"/>
      <c r="B2" s="47"/>
      <c r="C2" s="46"/>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47"/>
      <c r="BH2" s="1" t="s">
        <v>2</v>
      </c>
      <c r="BI2" s="2"/>
      <c r="BJ2" s="3"/>
    </row>
    <row r="3" spans="1:62" ht="27.75" customHeight="1" x14ac:dyDescent="0.35">
      <c r="A3" s="46"/>
      <c r="B3" s="47"/>
      <c r="C3" s="46"/>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47"/>
      <c r="BH3" s="1" t="s">
        <v>3</v>
      </c>
      <c r="BI3" s="2"/>
      <c r="BJ3" s="3"/>
    </row>
    <row r="4" spans="1:62" ht="25.5" customHeight="1" x14ac:dyDescent="0.35">
      <c r="A4" s="48"/>
      <c r="B4" s="49"/>
      <c r="C4" s="48"/>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49"/>
      <c r="BH4" s="4" t="s">
        <v>4</v>
      </c>
      <c r="BI4" s="5"/>
      <c r="BJ4" s="6"/>
    </row>
    <row r="5" spans="1:62" ht="14.5" x14ac:dyDescent="0.35">
      <c r="A5" s="7"/>
      <c r="B5" s="7"/>
      <c r="C5" s="7"/>
      <c r="D5" s="7"/>
      <c r="E5" s="7"/>
      <c r="F5" s="7"/>
      <c r="G5" s="7"/>
      <c r="H5" s="7"/>
      <c r="I5" s="7"/>
      <c r="J5" s="7"/>
      <c r="K5" s="7"/>
      <c r="L5" s="7"/>
      <c r="M5" s="7"/>
      <c r="N5" s="7"/>
      <c r="O5" s="7"/>
      <c r="P5" s="7"/>
      <c r="Q5" s="7"/>
      <c r="R5" s="8"/>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9"/>
    </row>
    <row r="6" spans="1:62" ht="28.5" hidden="1" x14ac:dyDescent="0.35">
      <c r="A6" s="7"/>
      <c r="B6" s="10" t="s">
        <v>5</v>
      </c>
      <c r="C6" s="11"/>
      <c r="D6" s="11"/>
      <c r="E6" s="11"/>
      <c r="F6" s="11"/>
      <c r="G6" s="11"/>
      <c r="H6" s="11"/>
      <c r="I6" s="11"/>
      <c r="J6" s="11"/>
      <c r="K6" s="11"/>
      <c r="L6" s="11"/>
      <c r="M6" s="11"/>
      <c r="N6" s="11"/>
      <c r="O6" s="11"/>
      <c r="P6" s="11"/>
      <c r="Q6" s="11"/>
      <c r="R6" s="12"/>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3"/>
      <c r="BI6" s="13"/>
      <c r="BJ6" s="14"/>
    </row>
    <row r="7" spans="1:62" ht="28.5" hidden="1" x14ac:dyDescent="0.35">
      <c r="A7" s="15"/>
      <c r="B7" s="16">
        <v>2025</v>
      </c>
      <c r="C7" s="11"/>
      <c r="D7" s="11"/>
      <c r="E7" s="11"/>
      <c r="F7" s="11"/>
      <c r="G7" s="11"/>
      <c r="H7" s="11"/>
      <c r="I7" s="11"/>
      <c r="J7" s="11"/>
      <c r="K7" s="11"/>
      <c r="L7" s="11"/>
      <c r="M7" s="11"/>
      <c r="N7" s="11"/>
      <c r="O7" s="11"/>
      <c r="P7" s="11"/>
      <c r="Q7" s="11"/>
      <c r="R7" s="12"/>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3"/>
      <c r="BI7" s="13"/>
      <c r="BJ7" s="14"/>
    </row>
    <row r="8" spans="1:62" ht="28.5" hidden="1" x14ac:dyDescent="0.35">
      <c r="A8" s="15"/>
      <c r="B8" s="15"/>
      <c r="C8" s="17"/>
      <c r="D8" s="11"/>
      <c r="E8" s="11"/>
      <c r="F8" s="11"/>
      <c r="G8" s="11"/>
      <c r="H8" s="11"/>
      <c r="I8" s="11"/>
      <c r="J8" s="11"/>
      <c r="K8" s="11"/>
      <c r="L8" s="11"/>
      <c r="M8" s="11"/>
      <c r="N8" s="11"/>
      <c r="O8" s="11"/>
      <c r="P8" s="11"/>
      <c r="Q8" s="11"/>
      <c r="R8" s="12"/>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3"/>
      <c r="BI8" s="13"/>
      <c r="BJ8" s="14"/>
    </row>
    <row r="9" spans="1:62" ht="40.5" customHeight="1" x14ac:dyDescent="0.35">
      <c r="A9" s="55" t="s">
        <v>6</v>
      </c>
      <c r="B9" s="56"/>
      <c r="C9" s="56"/>
      <c r="D9" s="56"/>
      <c r="E9" s="56"/>
      <c r="F9" s="56"/>
      <c r="G9" s="56"/>
      <c r="H9" s="56"/>
      <c r="I9" s="56"/>
      <c r="J9" s="56"/>
      <c r="K9" s="56"/>
      <c r="L9" s="56"/>
      <c r="M9" s="56"/>
      <c r="N9" s="57"/>
      <c r="O9" s="55" t="s">
        <v>7</v>
      </c>
      <c r="P9" s="56"/>
      <c r="Q9" s="57"/>
      <c r="R9" s="55" t="s">
        <v>8</v>
      </c>
      <c r="S9" s="56"/>
      <c r="T9" s="56"/>
      <c r="U9" s="56"/>
      <c r="V9" s="56"/>
      <c r="W9" s="56"/>
      <c r="X9" s="56"/>
      <c r="Y9" s="56"/>
      <c r="Z9" s="55" t="s">
        <v>9</v>
      </c>
      <c r="AA9" s="56"/>
      <c r="AB9" s="56"/>
      <c r="AC9" s="56"/>
      <c r="AD9" s="56"/>
      <c r="AE9" s="56"/>
      <c r="AF9" s="56"/>
      <c r="AG9" s="56"/>
      <c r="AH9" s="56"/>
      <c r="AI9" s="56"/>
      <c r="AJ9" s="56"/>
      <c r="AK9" s="56"/>
      <c r="AL9" s="56"/>
      <c r="AM9" s="56"/>
      <c r="AN9" s="57"/>
      <c r="AO9" s="55" t="s">
        <v>10</v>
      </c>
      <c r="AP9" s="56"/>
      <c r="AQ9" s="56"/>
      <c r="AR9" s="56"/>
      <c r="AS9" s="56"/>
      <c r="AT9" s="56"/>
      <c r="AU9" s="56"/>
      <c r="AV9" s="56"/>
      <c r="AW9" s="56"/>
      <c r="AX9" s="56"/>
      <c r="AY9" s="56"/>
      <c r="AZ9" s="56"/>
      <c r="BA9" s="56"/>
      <c r="BB9" s="56"/>
      <c r="BC9" s="56"/>
      <c r="BD9" s="56"/>
      <c r="BE9" s="56"/>
      <c r="BF9" s="56"/>
      <c r="BG9" s="57"/>
      <c r="BH9" s="53" t="s">
        <v>11</v>
      </c>
      <c r="BI9" s="54"/>
      <c r="BJ9" s="18"/>
    </row>
    <row r="10" spans="1:62" ht="77.5" x14ac:dyDescent="0.35">
      <c r="A10" s="41" t="s">
        <v>12</v>
      </c>
      <c r="B10" s="41" t="s">
        <v>13</v>
      </c>
      <c r="C10" s="41" t="s">
        <v>14</v>
      </c>
      <c r="D10" s="41" t="s">
        <v>15</v>
      </c>
      <c r="E10" s="41" t="s">
        <v>16</v>
      </c>
      <c r="F10" s="41" t="s">
        <v>17</v>
      </c>
      <c r="G10" s="41" t="s">
        <v>18</v>
      </c>
      <c r="H10" s="41" t="s">
        <v>19</v>
      </c>
      <c r="I10" s="41" t="s">
        <v>20</v>
      </c>
      <c r="J10" s="41" t="s">
        <v>21</v>
      </c>
      <c r="K10" s="41" t="s">
        <v>22</v>
      </c>
      <c r="L10" s="41" t="s">
        <v>23</v>
      </c>
      <c r="M10" s="41" t="s">
        <v>24</v>
      </c>
      <c r="N10" s="41" t="s">
        <v>25</v>
      </c>
      <c r="O10" s="41" t="s">
        <v>26</v>
      </c>
      <c r="P10" s="41" t="s">
        <v>27</v>
      </c>
      <c r="Q10" s="41" t="s">
        <v>28</v>
      </c>
      <c r="R10" s="42" t="s">
        <v>29</v>
      </c>
      <c r="S10" s="41" t="s">
        <v>30</v>
      </c>
      <c r="T10" s="41" t="s">
        <v>31</v>
      </c>
      <c r="U10" s="41" t="s">
        <v>32</v>
      </c>
      <c r="V10" s="41" t="s">
        <v>33</v>
      </c>
      <c r="W10" s="41" t="s">
        <v>34</v>
      </c>
      <c r="X10" s="41" t="s">
        <v>35</v>
      </c>
      <c r="Y10" s="41" t="s">
        <v>36</v>
      </c>
      <c r="Z10" s="41" t="s">
        <v>37</v>
      </c>
      <c r="AA10" s="41" t="s">
        <v>38</v>
      </c>
      <c r="AB10" s="41" t="s">
        <v>39</v>
      </c>
      <c r="AC10" s="41" t="s">
        <v>40</v>
      </c>
      <c r="AD10" s="41" t="s">
        <v>41</v>
      </c>
      <c r="AE10" s="41" t="s">
        <v>42</v>
      </c>
      <c r="AF10" s="41" t="s">
        <v>43</v>
      </c>
      <c r="AG10" s="41" t="s">
        <v>44</v>
      </c>
      <c r="AH10" s="41" t="s">
        <v>45</v>
      </c>
      <c r="AI10" s="41" t="s">
        <v>46</v>
      </c>
      <c r="AJ10" s="41" t="s">
        <v>47</v>
      </c>
      <c r="AK10" s="41" t="s">
        <v>48</v>
      </c>
      <c r="AL10" s="41" t="s">
        <v>49</v>
      </c>
      <c r="AM10" s="41" t="s">
        <v>50</v>
      </c>
      <c r="AN10" s="41" t="s">
        <v>51</v>
      </c>
      <c r="AO10" s="41" t="s">
        <v>52</v>
      </c>
      <c r="AP10" s="41" t="s">
        <v>53</v>
      </c>
      <c r="AQ10" s="41" t="s">
        <v>54</v>
      </c>
      <c r="AR10" s="41" t="s">
        <v>55</v>
      </c>
      <c r="AS10" s="41" t="s">
        <v>56</v>
      </c>
      <c r="AT10" s="41" t="s">
        <v>57</v>
      </c>
      <c r="AU10" s="41" t="s">
        <v>58</v>
      </c>
      <c r="AV10" s="41" t="s">
        <v>59</v>
      </c>
      <c r="AW10" s="41" t="s">
        <v>60</v>
      </c>
      <c r="AX10" s="41" t="s">
        <v>61</v>
      </c>
      <c r="AY10" s="41" t="s">
        <v>62</v>
      </c>
      <c r="AZ10" s="41" t="s">
        <v>63</v>
      </c>
      <c r="BA10" s="41" t="s">
        <v>64</v>
      </c>
      <c r="BB10" s="41" t="s">
        <v>65</v>
      </c>
      <c r="BC10" s="41" t="s">
        <v>66</v>
      </c>
      <c r="BD10" s="41" t="s">
        <v>67</v>
      </c>
      <c r="BE10" s="41" t="s">
        <v>68</v>
      </c>
      <c r="BF10" s="41" t="s">
        <v>69</v>
      </c>
      <c r="BG10" s="41" t="s">
        <v>70</v>
      </c>
      <c r="BH10" s="41" t="s">
        <v>71</v>
      </c>
      <c r="BI10" s="40" t="s">
        <v>72</v>
      </c>
      <c r="BJ10" s="10" t="s">
        <v>73</v>
      </c>
    </row>
    <row r="11" spans="1:62" ht="192.5" x14ac:dyDescent="0.35">
      <c r="A11" s="19">
        <v>77</v>
      </c>
      <c r="B11" s="19" t="s">
        <v>74</v>
      </c>
      <c r="C11" s="19" t="s">
        <v>75</v>
      </c>
      <c r="D11" s="19" t="s">
        <v>76</v>
      </c>
      <c r="E11" s="19" t="s">
        <v>77</v>
      </c>
      <c r="F11" s="19" t="s">
        <v>78</v>
      </c>
      <c r="G11" s="19" t="s">
        <v>79</v>
      </c>
      <c r="H11" s="19">
        <v>390601500</v>
      </c>
      <c r="I11" s="19" t="s">
        <v>80</v>
      </c>
      <c r="J11" s="19">
        <v>0</v>
      </c>
      <c r="K11" s="19" t="s">
        <v>81</v>
      </c>
      <c r="L11" s="19" t="s">
        <v>82</v>
      </c>
      <c r="M11" s="19">
        <v>1</v>
      </c>
      <c r="N11" s="19">
        <v>0.6</v>
      </c>
      <c r="O11" s="20"/>
      <c r="P11" s="21">
        <f>+'Plan de Accion'!$O11/'Plan de Accion'!$N11</f>
        <v>0</v>
      </c>
      <c r="Q11" s="21">
        <f>+'Plan de Accion'!$O11/'Plan de Accion'!$M11</f>
        <v>0</v>
      </c>
      <c r="R11" s="22">
        <v>2024680010232</v>
      </c>
      <c r="S11" s="20" t="s">
        <v>83</v>
      </c>
      <c r="T11" s="23">
        <v>500000000</v>
      </c>
      <c r="U11" s="23">
        <v>300000000</v>
      </c>
      <c r="V11" s="24" t="s">
        <v>84</v>
      </c>
      <c r="W11" s="24" t="s">
        <v>85</v>
      </c>
      <c r="X11" s="25">
        <v>619703</v>
      </c>
      <c r="Y11" s="20" t="s">
        <v>86</v>
      </c>
      <c r="Z11" s="23">
        <f>+'Plan de Accion'!$U11</f>
        <v>300000000</v>
      </c>
      <c r="AA11" s="23"/>
      <c r="AB11" s="23"/>
      <c r="AC11" s="23"/>
      <c r="AD11" s="23"/>
      <c r="AE11" s="23"/>
      <c r="AF11" s="23"/>
      <c r="AG11" s="23"/>
      <c r="AH11" s="23"/>
      <c r="AI11" s="23"/>
      <c r="AJ11" s="23"/>
      <c r="AK11" s="23"/>
      <c r="AL11" s="23"/>
      <c r="AM11" s="23"/>
      <c r="AN11" s="23">
        <f>SUM('Plan de Accion'!$Z11:$AM11)</f>
        <v>300000000</v>
      </c>
      <c r="AO11" s="26"/>
      <c r="AP11" s="23"/>
      <c r="AQ11" s="23"/>
      <c r="AR11" s="23"/>
      <c r="AS11" s="23"/>
      <c r="AT11" s="23"/>
      <c r="AU11" s="23"/>
      <c r="AV11" s="23"/>
      <c r="AW11" s="23"/>
      <c r="AX11" s="23"/>
      <c r="AY11" s="23"/>
      <c r="AZ11" s="23"/>
      <c r="BA11" s="23"/>
      <c r="BB11" s="23"/>
      <c r="BC11" s="23">
        <f>SUM('Plan de Accion'!$AO11:$BB11)</f>
        <v>0</v>
      </c>
      <c r="BD11" s="21">
        <f>+'Plan de Accion'!$BC11/'Plan de Accion'!$AN11</f>
        <v>0</v>
      </c>
      <c r="BE11" s="33"/>
      <c r="BF11" s="33"/>
      <c r="BG11" s="23"/>
      <c r="BH11" s="19" t="s">
        <v>87</v>
      </c>
      <c r="BI11" s="19" t="s">
        <v>88</v>
      </c>
      <c r="BJ11" s="19">
        <v>17</v>
      </c>
    </row>
    <row r="12" spans="1:62" ht="315" x14ac:dyDescent="0.35">
      <c r="A12" s="27">
        <v>78</v>
      </c>
      <c r="B12" s="27" t="s">
        <v>74</v>
      </c>
      <c r="C12" s="27" t="s">
        <v>75</v>
      </c>
      <c r="D12" s="27" t="s">
        <v>76</v>
      </c>
      <c r="E12" s="27" t="s">
        <v>77</v>
      </c>
      <c r="F12" s="27" t="s">
        <v>89</v>
      </c>
      <c r="G12" s="27" t="s">
        <v>90</v>
      </c>
      <c r="H12" s="27">
        <v>390601100</v>
      </c>
      <c r="I12" s="27" t="s">
        <v>91</v>
      </c>
      <c r="J12" s="27">
        <v>0</v>
      </c>
      <c r="K12" s="27" t="s">
        <v>81</v>
      </c>
      <c r="L12" s="27" t="s">
        <v>82</v>
      </c>
      <c r="M12" s="27">
        <v>4</v>
      </c>
      <c r="N12" s="27">
        <v>1</v>
      </c>
      <c r="O12" s="24"/>
      <c r="P12" s="28">
        <f>+'Plan de Accion'!$O12/'Plan de Accion'!$N12</f>
        <v>0</v>
      </c>
      <c r="Q12" s="28">
        <f>+'Plan de Accion'!$O12/'Plan de Accion'!$M12</f>
        <v>0</v>
      </c>
      <c r="R12" s="25">
        <v>2024680010234</v>
      </c>
      <c r="S12" s="29" t="s">
        <v>92</v>
      </c>
      <c r="T12" s="30">
        <v>3000000000</v>
      </c>
      <c r="U12" s="31">
        <v>200000000</v>
      </c>
      <c r="V12" s="24" t="s">
        <v>84</v>
      </c>
      <c r="W12" s="24" t="s">
        <v>85</v>
      </c>
      <c r="X12" s="25">
        <v>619703</v>
      </c>
      <c r="Y12" s="20" t="s">
        <v>86</v>
      </c>
      <c r="Z12" s="23">
        <f>+'Plan de Accion'!$U12</f>
        <v>200000000</v>
      </c>
      <c r="AA12" s="26"/>
      <c r="AB12" s="26"/>
      <c r="AC12" s="26"/>
      <c r="AD12" s="26"/>
      <c r="AE12" s="26"/>
      <c r="AF12" s="26"/>
      <c r="AG12" s="26"/>
      <c r="AH12" s="26"/>
      <c r="AI12" s="26"/>
      <c r="AJ12" s="26"/>
      <c r="AK12" s="26"/>
      <c r="AL12" s="26"/>
      <c r="AM12" s="26"/>
      <c r="AN12" s="26">
        <f>SUM('Plan de Accion'!$Z12:$AM12)</f>
        <v>200000000</v>
      </c>
      <c r="AO12" s="26"/>
      <c r="AP12" s="26"/>
      <c r="AQ12" s="26"/>
      <c r="AR12" s="26"/>
      <c r="AS12" s="26"/>
      <c r="AT12" s="26"/>
      <c r="AU12" s="26"/>
      <c r="AV12" s="26"/>
      <c r="AW12" s="26"/>
      <c r="AX12" s="26"/>
      <c r="AY12" s="26"/>
      <c r="AZ12" s="26"/>
      <c r="BA12" s="26"/>
      <c r="BB12" s="26"/>
      <c r="BC12" s="26">
        <f>SUM('Plan de Accion'!$AO12:$BB12)</f>
        <v>0</v>
      </c>
      <c r="BD12" s="21">
        <f>+'Plan de Accion'!$BC12/'Plan de Accion'!$AN12</f>
        <v>0</v>
      </c>
      <c r="BE12" s="33"/>
      <c r="BF12" s="33"/>
      <c r="BG12" s="26"/>
      <c r="BH12" s="27" t="s">
        <v>87</v>
      </c>
      <c r="BI12" s="19" t="s">
        <v>88</v>
      </c>
      <c r="BJ12" s="27">
        <v>17</v>
      </c>
    </row>
    <row r="13" spans="1:62" ht="157.5" x14ac:dyDescent="0.35">
      <c r="A13" s="19">
        <v>79</v>
      </c>
      <c r="B13" s="19" t="s">
        <v>74</v>
      </c>
      <c r="C13" s="19" t="s">
        <v>75</v>
      </c>
      <c r="D13" s="19" t="s">
        <v>76</v>
      </c>
      <c r="E13" s="19" t="s">
        <v>77</v>
      </c>
      <c r="F13" s="19" t="s">
        <v>93</v>
      </c>
      <c r="G13" s="19" t="s">
        <v>94</v>
      </c>
      <c r="H13" s="19">
        <v>390600300</v>
      </c>
      <c r="I13" s="19" t="s">
        <v>95</v>
      </c>
      <c r="J13" s="19">
        <v>0</v>
      </c>
      <c r="K13" s="19" t="s">
        <v>81</v>
      </c>
      <c r="L13" s="19" t="s">
        <v>82</v>
      </c>
      <c r="M13" s="19">
        <v>20</v>
      </c>
      <c r="N13" s="19">
        <v>20</v>
      </c>
      <c r="O13" s="20"/>
      <c r="P13" s="28">
        <f>+'Plan de Accion'!$O13/'Plan de Accion'!$N13</f>
        <v>0</v>
      </c>
      <c r="Q13" s="28">
        <f>+'Plan de Accion'!$O13/'Plan de Accion'!$M13</f>
        <v>0</v>
      </c>
      <c r="R13" s="25">
        <v>2024680010234</v>
      </c>
      <c r="S13" s="29" t="s">
        <v>92</v>
      </c>
      <c r="T13" s="30">
        <v>3000000000</v>
      </c>
      <c r="U13" s="24">
        <v>0</v>
      </c>
      <c r="V13" s="24" t="s">
        <v>84</v>
      </c>
      <c r="W13" s="24" t="s">
        <v>85</v>
      </c>
      <c r="X13" s="25">
        <v>619703</v>
      </c>
      <c r="Y13" s="20" t="s">
        <v>96</v>
      </c>
      <c r="Z13" s="23">
        <f>+'Plan de Accion'!$U13</f>
        <v>0</v>
      </c>
      <c r="AA13" s="26"/>
      <c r="AB13" s="26"/>
      <c r="AC13" s="26"/>
      <c r="AD13" s="26"/>
      <c r="AE13" s="26"/>
      <c r="AF13" s="26"/>
      <c r="AG13" s="26"/>
      <c r="AH13" s="26"/>
      <c r="AI13" s="26"/>
      <c r="AJ13" s="26"/>
      <c r="AK13" s="26"/>
      <c r="AL13" s="26"/>
      <c r="AM13" s="26"/>
      <c r="AN13" s="26">
        <f>SUM('Plan de Accion'!$Z13:$AM13)</f>
        <v>0</v>
      </c>
      <c r="AO13" s="26"/>
      <c r="AP13" s="26"/>
      <c r="AQ13" s="26"/>
      <c r="AR13" s="26"/>
      <c r="AS13" s="26"/>
      <c r="AT13" s="26"/>
      <c r="AU13" s="26"/>
      <c r="AV13" s="26"/>
      <c r="AW13" s="26"/>
      <c r="AX13" s="26"/>
      <c r="AY13" s="26"/>
      <c r="AZ13" s="26"/>
      <c r="BA13" s="26"/>
      <c r="BB13" s="26"/>
      <c r="BC13" s="26">
        <f>SUM('Plan de Accion'!$AO13:$BB13)</f>
        <v>0</v>
      </c>
      <c r="BD13" s="21" t="e">
        <f>+'Plan de Accion'!$BC13/'Plan de Accion'!$AN13</f>
        <v>#DIV/0!</v>
      </c>
      <c r="BE13" s="33"/>
      <c r="BF13" s="33"/>
      <c r="BG13" s="26"/>
      <c r="BH13" s="19" t="s">
        <v>87</v>
      </c>
      <c r="BI13" s="19" t="s">
        <v>88</v>
      </c>
      <c r="BJ13" s="19">
        <v>17</v>
      </c>
    </row>
    <row r="14" spans="1:62" ht="227.5" x14ac:dyDescent="0.35">
      <c r="A14" s="27">
        <v>80</v>
      </c>
      <c r="B14" s="27" t="s">
        <v>74</v>
      </c>
      <c r="C14" s="27" t="s">
        <v>75</v>
      </c>
      <c r="D14" s="27" t="s">
        <v>76</v>
      </c>
      <c r="E14" s="27" t="s">
        <v>77</v>
      </c>
      <c r="F14" s="27" t="s">
        <v>97</v>
      </c>
      <c r="G14" s="27" t="s">
        <v>98</v>
      </c>
      <c r="H14" s="27">
        <v>390600500</v>
      </c>
      <c r="I14" s="27" t="s">
        <v>99</v>
      </c>
      <c r="J14" s="27">
        <v>0</v>
      </c>
      <c r="K14" s="27" t="s">
        <v>81</v>
      </c>
      <c r="L14" s="19" t="s">
        <v>82</v>
      </c>
      <c r="M14" s="27">
        <v>1</v>
      </c>
      <c r="N14" s="27">
        <v>0</v>
      </c>
      <c r="O14" s="20"/>
      <c r="P14" s="28">
        <v>0</v>
      </c>
      <c r="Q14" s="28">
        <f>+'Plan de Accion'!$O14/'Plan de Accion'!$M14</f>
        <v>0</v>
      </c>
      <c r="R14" s="25">
        <v>2024680010234</v>
      </c>
      <c r="S14" s="29" t="s">
        <v>92</v>
      </c>
      <c r="T14" s="30">
        <v>3000000000</v>
      </c>
      <c r="U14" s="24">
        <v>0</v>
      </c>
      <c r="V14" s="24" t="s">
        <v>84</v>
      </c>
      <c r="W14" s="24" t="s">
        <v>85</v>
      </c>
      <c r="X14" s="25">
        <v>619703</v>
      </c>
      <c r="Y14" s="20" t="s">
        <v>96</v>
      </c>
      <c r="Z14" s="23">
        <f>+'Plan de Accion'!$U14</f>
        <v>0</v>
      </c>
      <c r="AA14" s="26"/>
      <c r="AB14" s="26"/>
      <c r="AC14" s="26"/>
      <c r="AD14" s="26"/>
      <c r="AE14" s="26"/>
      <c r="AF14" s="26"/>
      <c r="AG14" s="26"/>
      <c r="AH14" s="26"/>
      <c r="AI14" s="26"/>
      <c r="AJ14" s="26"/>
      <c r="AK14" s="26"/>
      <c r="AL14" s="26"/>
      <c r="AM14" s="26"/>
      <c r="AN14" s="26">
        <f>SUM('Plan de Accion'!$Z14:$AM14)</f>
        <v>0</v>
      </c>
      <c r="AO14" s="26"/>
      <c r="AP14" s="26"/>
      <c r="AQ14" s="26"/>
      <c r="AR14" s="26"/>
      <c r="AS14" s="26"/>
      <c r="AT14" s="26"/>
      <c r="AU14" s="26"/>
      <c r="AV14" s="26"/>
      <c r="AW14" s="26"/>
      <c r="AX14" s="26"/>
      <c r="AY14" s="26"/>
      <c r="AZ14" s="26"/>
      <c r="BA14" s="26"/>
      <c r="BB14" s="26"/>
      <c r="BC14" s="26">
        <f>SUM('Plan de Accion'!$AO14:$BB14)</f>
        <v>0</v>
      </c>
      <c r="BD14" s="21" t="e">
        <f>+'Plan de Accion'!$BC14/'Plan de Accion'!$AN14</f>
        <v>#DIV/0!</v>
      </c>
      <c r="BE14" s="33"/>
      <c r="BF14" s="33"/>
      <c r="BG14" s="26"/>
      <c r="BH14" s="27" t="s">
        <v>87</v>
      </c>
      <c r="BI14" s="19" t="s">
        <v>88</v>
      </c>
      <c r="BJ14" s="27">
        <v>17</v>
      </c>
    </row>
    <row r="15" spans="1:62" ht="192.5" x14ac:dyDescent="0.35">
      <c r="A15" s="19">
        <v>81</v>
      </c>
      <c r="B15" s="19" t="s">
        <v>74</v>
      </c>
      <c r="C15" s="19" t="s">
        <v>75</v>
      </c>
      <c r="D15" s="19" t="s">
        <v>76</v>
      </c>
      <c r="E15" s="19" t="s">
        <v>77</v>
      </c>
      <c r="F15" s="19" t="s">
        <v>100</v>
      </c>
      <c r="G15" s="19" t="s">
        <v>101</v>
      </c>
      <c r="H15" s="19">
        <v>390601800</v>
      </c>
      <c r="I15" s="19" t="s">
        <v>102</v>
      </c>
      <c r="J15" s="19">
        <v>0</v>
      </c>
      <c r="K15" s="19" t="s">
        <v>81</v>
      </c>
      <c r="L15" s="19" t="s">
        <v>82</v>
      </c>
      <c r="M15" s="19">
        <v>1</v>
      </c>
      <c r="N15" s="19">
        <v>1</v>
      </c>
      <c r="O15" s="29"/>
      <c r="P15" s="32">
        <f>+'Plan de Accion'!$O15/'Plan de Accion'!$N15</f>
        <v>0</v>
      </c>
      <c r="Q15" s="32">
        <f>+'Plan de Accion'!$O15/'Plan de Accion'!$M15</f>
        <v>0</v>
      </c>
      <c r="R15" s="25">
        <v>2024680010234</v>
      </c>
      <c r="S15" s="29" t="s">
        <v>92</v>
      </c>
      <c r="T15" s="30">
        <v>3000000000</v>
      </c>
      <c r="U15" s="30">
        <v>1000000000</v>
      </c>
      <c r="V15" s="24" t="s">
        <v>84</v>
      </c>
      <c r="W15" s="24" t="s">
        <v>85</v>
      </c>
      <c r="X15" s="25">
        <v>619703</v>
      </c>
      <c r="Y15" s="20" t="s">
        <v>86</v>
      </c>
      <c r="Z15" s="23">
        <f>+'Plan de Accion'!$U15</f>
        <v>1000000000</v>
      </c>
      <c r="AA15" s="33"/>
      <c r="AB15" s="33"/>
      <c r="AC15" s="33"/>
      <c r="AD15" s="33"/>
      <c r="AE15" s="33"/>
      <c r="AF15" s="33"/>
      <c r="AG15" s="33"/>
      <c r="AH15" s="33"/>
      <c r="AI15" s="33"/>
      <c r="AJ15" s="33"/>
      <c r="AK15" s="33"/>
      <c r="AL15" s="33"/>
      <c r="AM15" s="33"/>
      <c r="AN15" s="33">
        <f>SUM('Plan de Accion'!$Z15:$AM15)</f>
        <v>1000000000</v>
      </c>
      <c r="AO15" s="33"/>
      <c r="AP15" s="33"/>
      <c r="AQ15" s="33"/>
      <c r="AR15" s="33"/>
      <c r="AS15" s="33"/>
      <c r="AT15" s="33"/>
      <c r="AU15" s="33"/>
      <c r="AV15" s="33"/>
      <c r="AW15" s="33"/>
      <c r="AX15" s="33"/>
      <c r="AY15" s="33"/>
      <c r="AZ15" s="33"/>
      <c r="BA15" s="33"/>
      <c r="BB15" s="33"/>
      <c r="BC15" s="33">
        <f>SUM('Plan de Accion'!$AO15:$BB15)</f>
        <v>0</v>
      </c>
      <c r="BD15" s="21">
        <f>+'Plan de Accion'!$BC15/'Plan de Accion'!$AN15</f>
        <v>0</v>
      </c>
      <c r="BE15" s="33"/>
      <c r="BF15" s="33"/>
      <c r="BG15" s="33"/>
      <c r="BH15" s="19" t="s">
        <v>87</v>
      </c>
      <c r="BI15" s="19" t="s">
        <v>88</v>
      </c>
      <c r="BJ15" s="19"/>
    </row>
    <row r="16" spans="1:62" ht="217" x14ac:dyDescent="0.35">
      <c r="A16" s="27">
        <v>82</v>
      </c>
      <c r="B16" s="27" t="s">
        <v>74</v>
      </c>
      <c r="C16" s="27" t="s">
        <v>103</v>
      </c>
      <c r="D16" s="27" t="s">
        <v>104</v>
      </c>
      <c r="E16" s="27" t="s">
        <v>105</v>
      </c>
      <c r="F16" s="27" t="s">
        <v>106</v>
      </c>
      <c r="G16" s="27" t="s">
        <v>107</v>
      </c>
      <c r="H16" s="27">
        <v>230107600</v>
      </c>
      <c r="I16" s="27" t="s">
        <v>108</v>
      </c>
      <c r="J16" s="27">
        <v>88</v>
      </c>
      <c r="K16" s="27" t="s">
        <v>81</v>
      </c>
      <c r="L16" s="27" t="s">
        <v>109</v>
      </c>
      <c r="M16" s="27">
        <v>24</v>
      </c>
      <c r="N16" s="27">
        <v>6</v>
      </c>
      <c r="O16" s="24"/>
      <c r="P16" s="28">
        <f>+'Plan de Accion'!$O16/'Plan de Accion'!$N16</f>
        <v>0</v>
      </c>
      <c r="Q16" s="28">
        <f>+'Plan de Accion'!$O16/'Plan de Accion'!$M16</f>
        <v>0</v>
      </c>
      <c r="R16" s="25">
        <v>2024680010035</v>
      </c>
      <c r="S16" s="29" t="s">
        <v>110</v>
      </c>
      <c r="T16" s="31">
        <v>3890738912</v>
      </c>
      <c r="U16" s="31">
        <v>374000000</v>
      </c>
      <c r="V16" s="24" t="s">
        <v>84</v>
      </c>
      <c r="W16" s="24" t="s">
        <v>85</v>
      </c>
      <c r="X16" s="25">
        <v>619703</v>
      </c>
      <c r="Y16" s="20" t="s">
        <v>86</v>
      </c>
      <c r="Z16" s="23">
        <f>+'Plan de Accion'!$U16</f>
        <v>374000000</v>
      </c>
      <c r="AA16" s="26"/>
      <c r="AB16" s="26"/>
      <c r="AC16" s="26"/>
      <c r="AD16" s="26"/>
      <c r="AE16" s="26"/>
      <c r="AF16" s="26"/>
      <c r="AG16" s="26"/>
      <c r="AH16" s="26"/>
      <c r="AI16" s="26"/>
      <c r="AJ16" s="26"/>
      <c r="AK16" s="26"/>
      <c r="AL16" s="26"/>
      <c r="AM16" s="26"/>
      <c r="AN16" s="26">
        <f>SUM('Plan de Accion'!$Z16:$AM16)</f>
        <v>374000000</v>
      </c>
      <c r="AO16" s="26"/>
      <c r="AP16" s="26"/>
      <c r="AQ16" s="26"/>
      <c r="AR16" s="26"/>
      <c r="AS16" s="26"/>
      <c r="AT16" s="26"/>
      <c r="AU16" s="26"/>
      <c r="AV16" s="26"/>
      <c r="AW16" s="26"/>
      <c r="AX16" s="26"/>
      <c r="AY16" s="26"/>
      <c r="AZ16" s="26"/>
      <c r="BA16" s="26"/>
      <c r="BB16" s="26"/>
      <c r="BC16" s="26">
        <f>SUM('Plan de Accion'!$AO16:$BB16)</f>
        <v>0</v>
      </c>
      <c r="BD16" s="21">
        <f>+'Plan de Accion'!$BC16/'Plan de Accion'!$AN16</f>
        <v>0</v>
      </c>
      <c r="BE16" s="33"/>
      <c r="BF16" s="33"/>
      <c r="BG16" s="26"/>
      <c r="BH16" s="27" t="s">
        <v>87</v>
      </c>
      <c r="BI16" s="19" t="s">
        <v>88</v>
      </c>
      <c r="BJ16" s="27" t="s">
        <v>111</v>
      </c>
    </row>
    <row r="17" spans="1:62" ht="192.5" x14ac:dyDescent="0.35">
      <c r="A17" s="19">
        <v>83</v>
      </c>
      <c r="B17" s="19" t="s">
        <v>74</v>
      </c>
      <c r="C17" s="19" t="s">
        <v>103</v>
      </c>
      <c r="D17" s="19" t="s">
        <v>112</v>
      </c>
      <c r="E17" s="19" t="s">
        <v>113</v>
      </c>
      <c r="F17" s="19" t="s">
        <v>114</v>
      </c>
      <c r="G17" s="19" t="s">
        <v>115</v>
      </c>
      <c r="H17" s="19">
        <v>230208600</v>
      </c>
      <c r="I17" s="19" t="s">
        <v>116</v>
      </c>
      <c r="J17" s="19">
        <v>0</v>
      </c>
      <c r="K17" s="19" t="s">
        <v>81</v>
      </c>
      <c r="L17" s="19" t="s">
        <v>82</v>
      </c>
      <c r="M17" s="19">
        <v>3</v>
      </c>
      <c r="N17" s="19">
        <v>1</v>
      </c>
      <c r="O17" s="29">
        <v>0.35</v>
      </c>
      <c r="P17" s="32">
        <f>+'Plan de Accion'!$O17/'Plan de Accion'!$N17</f>
        <v>0.35</v>
      </c>
      <c r="Q17" s="32">
        <v>0.33</v>
      </c>
      <c r="R17" s="34">
        <v>2024680010090</v>
      </c>
      <c r="S17" s="29" t="s">
        <v>117</v>
      </c>
      <c r="T17" s="33">
        <v>5121303746</v>
      </c>
      <c r="U17" s="33">
        <v>835800000</v>
      </c>
      <c r="V17" s="24" t="s">
        <v>84</v>
      </c>
      <c r="W17" s="24" t="s">
        <v>85</v>
      </c>
      <c r="X17" s="25">
        <v>619703</v>
      </c>
      <c r="Y17" s="29" t="s">
        <v>118</v>
      </c>
      <c r="Z17" s="33">
        <v>835800000</v>
      </c>
      <c r="AA17" s="33"/>
      <c r="AB17" s="33"/>
      <c r="AC17" s="33"/>
      <c r="AD17" s="33"/>
      <c r="AE17" s="33"/>
      <c r="AF17" s="33"/>
      <c r="AG17" s="33"/>
      <c r="AH17" s="33"/>
      <c r="AI17" s="33"/>
      <c r="AJ17" s="33"/>
      <c r="AK17" s="33"/>
      <c r="AL17" s="33"/>
      <c r="AM17" s="33"/>
      <c r="AN17" s="33">
        <f>SUM('Plan de Accion'!$Z17:$AM17)</f>
        <v>835800000</v>
      </c>
      <c r="AO17" s="33">
        <v>550056500</v>
      </c>
      <c r="AP17" s="33"/>
      <c r="AQ17" s="33"/>
      <c r="AR17" s="33"/>
      <c r="AS17" s="33"/>
      <c r="AT17" s="33"/>
      <c r="AU17" s="33"/>
      <c r="AV17" s="33"/>
      <c r="AW17" s="33"/>
      <c r="AX17" s="33"/>
      <c r="AY17" s="33"/>
      <c r="AZ17" s="33"/>
      <c r="BA17" s="33"/>
      <c r="BB17" s="33"/>
      <c r="BC17" s="33">
        <f>SUM('Plan de Accion'!$AO17:$BB17)</f>
        <v>550056500</v>
      </c>
      <c r="BD17" s="21">
        <f>+'Plan de Accion'!$BC17/'Plan de Accion'!$AN17</f>
        <v>0.65811976549413731</v>
      </c>
      <c r="BE17" s="33">
        <v>19794999.989999998</v>
      </c>
      <c r="BF17" s="33">
        <v>14997833.33</v>
      </c>
      <c r="BG17" s="33"/>
      <c r="BH17" s="19" t="s">
        <v>87</v>
      </c>
      <c r="BI17" s="19" t="s">
        <v>88</v>
      </c>
      <c r="BJ17" s="19" t="s">
        <v>111</v>
      </c>
    </row>
    <row r="18" spans="1:62" ht="192.5" x14ac:dyDescent="0.35">
      <c r="A18" s="27">
        <v>84</v>
      </c>
      <c r="B18" s="27" t="s">
        <v>74</v>
      </c>
      <c r="C18" s="27" t="s">
        <v>103</v>
      </c>
      <c r="D18" s="27" t="s">
        <v>112</v>
      </c>
      <c r="E18" s="27" t="s">
        <v>113</v>
      </c>
      <c r="F18" s="27" t="s">
        <v>119</v>
      </c>
      <c r="G18" s="27" t="s">
        <v>120</v>
      </c>
      <c r="H18" s="27">
        <v>230203600</v>
      </c>
      <c r="I18" s="27" t="s">
        <v>121</v>
      </c>
      <c r="J18" s="27">
        <v>0</v>
      </c>
      <c r="K18" s="27" t="s">
        <v>81</v>
      </c>
      <c r="L18" s="27" t="s">
        <v>82</v>
      </c>
      <c r="M18" s="27">
        <v>1</v>
      </c>
      <c r="N18" s="27">
        <v>0.25</v>
      </c>
      <c r="O18" s="24">
        <v>0.1</v>
      </c>
      <c r="P18" s="28">
        <f>+'Plan de Accion'!$O18/'Plan de Accion'!$N18</f>
        <v>0.4</v>
      </c>
      <c r="Q18" s="28">
        <v>0.25</v>
      </c>
      <c r="R18" s="34">
        <v>2024680010090</v>
      </c>
      <c r="S18" s="29" t="s">
        <v>117</v>
      </c>
      <c r="T18" s="33">
        <v>5121303746</v>
      </c>
      <c r="U18" s="33">
        <v>64200000</v>
      </c>
      <c r="V18" s="24" t="s">
        <v>84</v>
      </c>
      <c r="W18" s="24" t="s">
        <v>85</v>
      </c>
      <c r="X18" s="25">
        <v>619703</v>
      </c>
      <c r="Y18" s="29" t="s">
        <v>122</v>
      </c>
      <c r="Z18" s="33">
        <v>64200000</v>
      </c>
      <c r="AA18" s="26"/>
      <c r="AB18" s="26"/>
      <c r="AC18" s="26"/>
      <c r="AD18" s="26"/>
      <c r="AE18" s="26"/>
      <c r="AF18" s="26"/>
      <c r="AG18" s="26"/>
      <c r="AH18" s="26"/>
      <c r="AI18" s="26"/>
      <c r="AJ18" s="26"/>
      <c r="AK18" s="26"/>
      <c r="AL18" s="26"/>
      <c r="AM18" s="26"/>
      <c r="AN18" s="26">
        <f>SUM('Plan de Accion'!$Z18:$AM18)</f>
        <v>64200000</v>
      </c>
      <c r="AO18" s="26">
        <v>38400000</v>
      </c>
      <c r="AP18" s="26"/>
      <c r="AQ18" s="26"/>
      <c r="AR18" s="26"/>
      <c r="AS18" s="26"/>
      <c r="AT18" s="26"/>
      <c r="AU18" s="26"/>
      <c r="AV18" s="26"/>
      <c r="AW18" s="26"/>
      <c r="AX18" s="26"/>
      <c r="AY18" s="26"/>
      <c r="AZ18" s="26"/>
      <c r="BA18" s="26"/>
      <c r="BB18" s="26"/>
      <c r="BC18" s="26">
        <f>SUM('Plan de Accion'!$AO18:$BB18)</f>
        <v>38400000</v>
      </c>
      <c r="BD18" s="21">
        <f>+'Plan de Accion'!$BC18/'Plan de Accion'!$AN18</f>
        <v>0.59813084112149528</v>
      </c>
      <c r="BE18" s="33"/>
      <c r="BF18" s="33"/>
      <c r="BG18" s="26"/>
      <c r="BH18" s="27" t="s">
        <v>87</v>
      </c>
      <c r="BI18" s="19" t="s">
        <v>88</v>
      </c>
      <c r="BJ18" s="27" t="s">
        <v>111</v>
      </c>
    </row>
    <row r="19" spans="1:62" ht="409.5" x14ac:dyDescent="0.35">
      <c r="A19" s="19">
        <v>85</v>
      </c>
      <c r="B19" s="19" t="s">
        <v>74</v>
      </c>
      <c r="C19" s="19" t="s">
        <v>103</v>
      </c>
      <c r="D19" s="19" t="s">
        <v>104</v>
      </c>
      <c r="E19" s="19" t="s">
        <v>105</v>
      </c>
      <c r="F19" s="19" t="s">
        <v>123</v>
      </c>
      <c r="G19" s="19" t="s">
        <v>124</v>
      </c>
      <c r="H19" s="19">
        <v>230100400</v>
      </c>
      <c r="I19" s="19" t="s">
        <v>125</v>
      </c>
      <c r="J19" s="19">
        <v>0</v>
      </c>
      <c r="K19" s="19" t="s">
        <v>81</v>
      </c>
      <c r="L19" s="19" t="s">
        <v>82</v>
      </c>
      <c r="M19" s="19">
        <v>12</v>
      </c>
      <c r="N19" s="19">
        <v>3</v>
      </c>
      <c r="O19" s="29">
        <v>0.5</v>
      </c>
      <c r="P19" s="32">
        <v>0.1666</v>
      </c>
      <c r="Q19" s="32">
        <v>0.3</v>
      </c>
      <c r="R19" s="34">
        <v>2024680010243</v>
      </c>
      <c r="S19" s="29" t="s">
        <v>126</v>
      </c>
      <c r="T19" s="30">
        <v>9770000000</v>
      </c>
      <c r="U19" s="30">
        <v>3000000000</v>
      </c>
      <c r="V19" s="24" t="s">
        <v>84</v>
      </c>
      <c r="W19" s="24" t="s">
        <v>85</v>
      </c>
      <c r="X19" s="25">
        <v>619703</v>
      </c>
      <c r="Y19" s="20" t="s">
        <v>127</v>
      </c>
      <c r="Z19" s="23">
        <f>+'Plan de Accion'!$U19</f>
        <v>3000000000</v>
      </c>
      <c r="AA19" s="33"/>
      <c r="AB19" s="33"/>
      <c r="AC19" s="33"/>
      <c r="AD19" s="33"/>
      <c r="AE19" s="33"/>
      <c r="AF19" s="33"/>
      <c r="AG19" s="33"/>
      <c r="AH19" s="33"/>
      <c r="AI19" s="33"/>
      <c r="AJ19" s="33"/>
      <c r="AK19" s="33"/>
      <c r="AL19" s="33"/>
      <c r="AM19" s="33"/>
      <c r="AN19" s="33">
        <f>SUM('Plan de Accion'!$Z19:$AM19)</f>
        <v>3000000000</v>
      </c>
      <c r="AO19" s="33">
        <v>30000000</v>
      </c>
      <c r="AP19" s="33"/>
      <c r="AQ19" s="33"/>
      <c r="AR19" s="33"/>
      <c r="AS19" s="33"/>
      <c r="AT19" s="33"/>
      <c r="AU19" s="33"/>
      <c r="AV19" s="33"/>
      <c r="AW19" s="33"/>
      <c r="AX19" s="33"/>
      <c r="AY19" s="33"/>
      <c r="AZ19" s="33"/>
      <c r="BA19" s="33"/>
      <c r="BB19" s="33"/>
      <c r="BC19" s="33">
        <f>SUM('Plan de Accion'!$AO19:$BB19)</f>
        <v>30000000</v>
      </c>
      <c r="BD19" s="21">
        <f>+'Plan de Accion'!$BC19/'Plan de Accion'!$AN19</f>
        <v>0.01</v>
      </c>
      <c r="BE19" s="33">
        <v>1000000</v>
      </c>
      <c r="BF19" s="33">
        <v>1000000</v>
      </c>
      <c r="BG19" s="33"/>
      <c r="BH19" s="19" t="s">
        <v>128</v>
      </c>
      <c r="BI19" s="19" t="s">
        <v>88</v>
      </c>
      <c r="BJ19" s="19"/>
    </row>
    <row r="20" spans="1:62" ht="217" x14ac:dyDescent="0.35">
      <c r="A20" s="27">
        <v>86</v>
      </c>
      <c r="B20" s="27" t="s">
        <v>74</v>
      </c>
      <c r="C20" s="27" t="s">
        <v>103</v>
      </c>
      <c r="D20" s="27" t="s">
        <v>112</v>
      </c>
      <c r="E20" s="27" t="s">
        <v>113</v>
      </c>
      <c r="F20" s="27" t="s">
        <v>129</v>
      </c>
      <c r="G20" s="27" t="s">
        <v>130</v>
      </c>
      <c r="H20" s="27">
        <v>230200200</v>
      </c>
      <c r="I20" s="27" t="s">
        <v>131</v>
      </c>
      <c r="J20" s="27">
        <v>71</v>
      </c>
      <c r="K20" s="27" t="s">
        <v>81</v>
      </c>
      <c r="L20" s="27" t="s">
        <v>82</v>
      </c>
      <c r="M20" s="27">
        <v>83</v>
      </c>
      <c r="N20" s="27">
        <v>21</v>
      </c>
      <c r="O20" s="24">
        <v>4</v>
      </c>
      <c r="P20" s="28">
        <f>+'Plan de Accion'!$O20/'Plan de Accion'!$N20</f>
        <v>0.19047619047619047</v>
      </c>
      <c r="Q20" s="28">
        <v>0.2</v>
      </c>
      <c r="R20" s="25">
        <v>2024680010070</v>
      </c>
      <c r="S20" s="29" t="s">
        <v>132</v>
      </c>
      <c r="T20" s="31">
        <v>1869488600</v>
      </c>
      <c r="U20" s="31">
        <v>200000000</v>
      </c>
      <c r="V20" s="24" t="s">
        <v>84</v>
      </c>
      <c r="W20" s="24" t="s">
        <v>85</v>
      </c>
      <c r="X20" s="25">
        <v>619703</v>
      </c>
      <c r="Y20" s="20" t="s">
        <v>133</v>
      </c>
      <c r="Z20" s="23">
        <v>200000000</v>
      </c>
      <c r="AA20" s="26"/>
      <c r="AB20" s="26"/>
      <c r="AC20" s="26"/>
      <c r="AD20" s="26"/>
      <c r="AE20" s="26"/>
      <c r="AF20" s="26"/>
      <c r="AG20" s="26"/>
      <c r="AH20" s="26"/>
      <c r="AI20" s="26"/>
      <c r="AJ20" s="26"/>
      <c r="AK20" s="26"/>
      <c r="AL20" s="26"/>
      <c r="AM20" s="26"/>
      <c r="AN20" s="26">
        <f>SUM('Plan de Accion'!$Z20:$AM20)</f>
        <v>200000000</v>
      </c>
      <c r="AO20" s="26">
        <v>200000000</v>
      </c>
      <c r="AP20" s="26"/>
      <c r="AQ20" s="26"/>
      <c r="AR20" s="26"/>
      <c r="AS20" s="26"/>
      <c r="AT20" s="26"/>
      <c r="AU20" s="26"/>
      <c r="AV20" s="26"/>
      <c r="AW20" s="26"/>
      <c r="AX20" s="26"/>
      <c r="AY20" s="26"/>
      <c r="AZ20" s="26"/>
      <c r="BA20" s="26"/>
      <c r="BB20" s="26"/>
      <c r="BC20" s="26">
        <f>SUM('Plan de Accion'!$AO20:$BB20)</f>
        <v>200000000</v>
      </c>
      <c r="BD20" s="21">
        <f>+'Plan de Accion'!$BC20/'Plan de Accion'!$AN20</f>
        <v>1</v>
      </c>
      <c r="BE20" s="33">
        <v>29168333.329999998</v>
      </c>
      <c r="BF20" s="33">
        <v>28168333.329999998</v>
      </c>
      <c r="BG20" s="26"/>
      <c r="BH20" s="27" t="s">
        <v>128</v>
      </c>
      <c r="BI20" s="19" t="s">
        <v>88</v>
      </c>
      <c r="BJ20" s="27"/>
    </row>
    <row r="21" spans="1:62" ht="248" x14ac:dyDescent="0.35">
      <c r="A21" s="19">
        <v>87</v>
      </c>
      <c r="B21" s="19" t="s">
        <v>74</v>
      </c>
      <c r="C21" s="19" t="s">
        <v>103</v>
      </c>
      <c r="D21" s="19" t="s">
        <v>112</v>
      </c>
      <c r="E21" s="19" t="s">
        <v>113</v>
      </c>
      <c r="F21" s="19" t="s">
        <v>134</v>
      </c>
      <c r="G21" s="19" t="s">
        <v>135</v>
      </c>
      <c r="H21" s="19">
        <v>230204100</v>
      </c>
      <c r="I21" s="19" t="s">
        <v>136</v>
      </c>
      <c r="J21" s="19">
        <v>0</v>
      </c>
      <c r="K21" s="19" t="s">
        <v>81</v>
      </c>
      <c r="L21" s="19" t="s">
        <v>82</v>
      </c>
      <c r="M21" s="19">
        <v>150</v>
      </c>
      <c r="N21" s="19">
        <v>38</v>
      </c>
      <c r="O21" s="29">
        <v>6</v>
      </c>
      <c r="P21" s="32">
        <f>+'Plan de Accion'!$O21/'Plan de Accion'!$N21</f>
        <v>0.15789473684210525</v>
      </c>
      <c r="Q21" s="32">
        <f>+'Plan de Accion'!$O21/'Plan de Accion'!$M21</f>
        <v>0.04</v>
      </c>
      <c r="R21" s="25">
        <v>2024680010070</v>
      </c>
      <c r="S21" s="29" t="s">
        <v>132</v>
      </c>
      <c r="T21" s="31">
        <v>1869488600</v>
      </c>
      <c r="U21" s="31">
        <v>200000000</v>
      </c>
      <c r="V21" s="24" t="s">
        <v>84</v>
      </c>
      <c r="W21" s="24" t="s">
        <v>85</v>
      </c>
      <c r="X21" s="25">
        <v>619703</v>
      </c>
      <c r="Y21" s="20" t="s">
        <v>137</v>
      </c>
      <c r="Z21" s="23">
        <v>200000000</v>
      </c>
      <c r="AA21" s="33"/>
      <c r="AB21" s="33"/>
      <c r="AC21" s="33"/>
      <c r="AD21" s="33"/>
      <c r="AE21" s="33"/>
      <c r="AF21" s="33"/>
      <c r="AG21" s="33"/>
      <c r="AH21" s="33"/>
      <c r="AI21" s="33"/>
      <c r="AJ21" s="33"/>
      <c r="AK21" s="33"/>
      <c r="AL21" s="33"/>
      <c r="AM21" s="33"/>
      <c r="AN21" s="33">
        <f>SUM('Plan de Accion'!$Z21:$AM21)</f>
        <v>200000000</v>
      </c>
      <c r="AO21" s="33">
        <v>135000000</v>
      </c>
      <c r="AP21" s="33"/>
      <c r="AQ21" s="33"/>
      <c r="AR21" s="33"/>
      <c r="AS21" s="33"/>
      <c r="AT21" s="33"/>
      <c r="AU21" s="33"/>
      <c r="AV21" s="33"/>
      <c r="AW21" s="33"/>
      <c r="AX21" s="33"/>
      <c r="AY21" s="33"/>
      <c r="AZ21" s="33"/>
      <c r="BA21" s="33"/>
      <c r="BB21" s="33"/>
      <c r="BC21" s="33">
        <f>SUM('Plan de Accion'!$AO21:$BB21)</f>
        <v>135000000</v>
      </c>
      <c r="BD21" s="21">
        <f>+'Plan de Accion'!$BC21/'Plan de Accion'!$AN21</f>
        <v>0.67500000000000004</v>
      </c>
      <c r="BE21" s="33">
        <v>17800000</v>
      </c>
      <c r="BF21" s="33">
        <v>17800000</v>
      </c>
      <c r="BG21" s="33"/>
      <c r="BH21" s="19" t="s">
        <v>128</v>
      </c>
      <c r="BI21" s="19" t="s">
        <v>88</v>
      </c>
      <c r="BJ21" s="19"/>
    </row>
    <row r="22" spans="1:62" ht="297.5" x14ac:dyDescent="0.35">
      <c r="A22" s="19">
        <v>237</v>
      </c>
      <c r="B22" s="19" t="s">
        <v>138</v>
      </c>
      <c r="C22" s="19" t="s">
        <v>139</v>
      </c>
      <c r="D22" s="19" t="s">
        <v>140</v>
      </c>
      <c r="E22" s="19" t="s">
        <v>141</v>
      </c>
      <c r="F22" s="19" t="s">
        <v>142</v>
      </c>
      <c r="G22" s="19" t="s">
        <v>143</v>
      </c>
      <c r="H22" s="19">
        <v>459902000</v>
      </c>
      <c r="I22" s="19" t="s">
        <v>144</v>
      </c>
      <c r="J22" s="19">
        <v>1</v>
      </c>
      <c r="K22" s="19" t="s">
        <v>81</v>
      </c>
      <c r="L22" s="19" t="s">
        <v>109</v>
      </c>
      <c r="M22" s="19">
        <v>1</v>
      </c>
      <c r="N22" s="19">
        <v>1</v>
      </c>
      <c r="O22" s="24">
        <v>0.1</v>
      </c>
      <c r="P22" s="28">
        <f>+'Plan de Accion'!$O22/'Plan de Accion'!$N22</f>
        <v>0.1</v>
      </c>
      <c r="Q22" s="28">
        <v>0.4</v>
      </c>
      <c r="R22" s="25">
        <v>2024680010061</v>
      </c>
      <c r="S22" s="29" t="s">
        <v>145</v>
      </c>
      <c r="T22" s="31">
        <v>800000000</v>
      </c>
      <c r="U22" s="31">
        <v>100000000</v>
      </c>
      <c r="V22" s="24" t="s">
        <v>84</v>
      </c>
      <c r="W22" s="24" t="s">
        <v>85</v>
      </c>
      <c r="X22" s="25">
        <v>619703</v>
      </c>
      <c r="Y22" s="20" t="s">
        <v>146</v>
      </c>
      <c r="Z22" s="23">
        <v>100000000</v>
      </c>
      <c r="AA22" s="26"/>
      <c r="AB22" s="26"/>
      <c r="AC22" s="26"/>
      <c r="AD22" s="26"/>
      <c r="AE22" s="26"/>
      <c r="AF22" s="26"/>
      <c r="AG22" s="26"/>
      <c r="AH22" s="26"/>
      <c r="AI22" s="26"/>
      <c r="AJ22" s="26"/>
      <c r="AK22" s="26"/>
      <c r="AL22" s="26"/>
      <c r="AM22" s="26"/>
      <c r="AN22" s="26">
        <f>SUM('Plan de Accion'!$Z22:$AM22)</f>
        <v>100000000</v>
      </c>
      <c r="AO22" s="26">
        <v>100000000</v>
      </c>
      <c r="AP22" s="26"/>
      <c r="AQ22" s="26"/>
      <c r="AR22" s="26"/>
      <c r="AS22" s="26"/>
      <c r="AT22" s="26"/>
      <c r="AU22" s="26"/>
      <c r="AV22" s="26"/>
      <c r="AW22" s="26"/>
      <c r="AX22" s="26"/>
      <c r="AY22" s="26"/>
      <c r="AZ22" s="26"/>
      <c r="BA22" s="26"/>
      <c r="BB22" s="26"/>
      <c r="BC22" s="26">
        <f>SUM('Plan de Accion'!$AO22:$BB22)</f>
        <v>100000000</v>
      </c>
      <c r="BD22" s="21">
        <f>+'Plan de Accion'!$BC22/'Plan de Accion'!$AN22</f>
        <v>1</v>
      </c>
      <c r="BE22" s="33">
        <v>11866666.67</v>
      </c>
      <c r="BF22" s="33">
        <v>11866666.67</v>
      </c>
      <c r="BG22" s="26"/>
      <c r="BH22" s="19" t="s">
        <v>147</v>
      </c>
      <c r="BI22" s="19" t="s">
        <v>88</v>
      </c>
      <c r="BJ22" s="19">
        <v>10.11</v>
      </c>
    </row>
    <row r="23" spans="1:62" ht="192.5" x14ac:dyDescent="0.35">
      <c r="A23" s="19">
        <v>238</v>
      </c>
      <c r="B23" s="19" t="s">
        <v>138</v>
      </c>
      <c r="C23" s="19" t="s">
        <v>139</v>
      </c>
      <c r="D23" s="19" t="s">
        <v>140</v>
      </c>
      <c r="E23" s="19" t="s">
        <v>141</v>
      </c>
      <c r="F23" s="19" t="s">
        <v>148</v>
      </c>
      <c r="G23" s="19" t="s">
        <v>149</v>
      </c>
      <c r="H23" s="19">
        <v>459903800</v>
      </c>
      <c r="I23" s="19" t="s">
        <v>150</v>
      </c>
      <c r="J23" s="19">
        <v>658</v>
      </c>
      <c r="K23" s="19" t="s">
        <v>81</v>
      </c>
      <c r="L23" s="19" t="s">
        <v>109</v>
      </c>
      <c r="M23" s="19">
        <v>658</v>
      </c>
      <c r="N23" s="19">
        <v>658</v>
      </c>
      <c r="O23" s="24"/>
      <c r="P23" s="28">
        <f>+'Plan de Accion'!$O23/'Plan de Accion'!$N23</f>
        <v>0</v>
      </c>
      <c r="Q23" s="28">
        <v>0.4</v>
      </c>
      <c r="R23" s="25">
        <v>2024680010095</v>
      </c>
      <c r="S23" s="29" t="s">
        <v>151</v>
      </c>
      <c r="T23" s="35">
        <v>4641925900</v>
      </c>
      <c r="U23" s="35">
        <v>2500000000</v>
      </c>
      <c r="V23" s="24" t="s">
        <v>84</v>
      </c>
      <c r="W23" s="24" t="s">
        <v>85</v>
      </c>
      <c r="X23" s="25">
        <v>658</v>
      </c>
      <c r="Y23" s="29" t="s">
        <v>152</v>
      </c>
      <c r="Z23" s="23">
        <v>2500000000</v>
      </c>
      <c r="AA23" s="26"/>
      <c r="AB23" s="26"/>
      <c r="AC23" s="26"/>
      <c r="AD23" s="26"/>
      <c r="AE23" s="26"/>
      <c r="AF23" s="26"/>
      <c r="AG23" s="26"/>
      <c r="AH23" s="26"/>
      <c r="AI23" s="26"/>
      <c r="AJ23" s="26"/>
      <c r="AK23" s="26"/>
      <c r="AL23" s="26"/>
      <c r="AM23" s="26"/>
      <c r="AN23" s="26">
        <f>SUM('Plan de Accion'!$Z23:$AM23)</f>
        <v>2500000000</v>
      </c>
      <c r="AO23" s="26"/>
      <c r="AP23" s="26"/>
      <c r="AQ23" s="26"/>
      <c r="AR23" s="26"/>
      <c r="AS23" s="26"/>
      <c r="AT23" s="26"/>
      <c r="AU23" s="26"/>
      <c r="AV23" s="26"/>
      <c r="AW23" s="26"/>
      <c r="AX23" s="26"/>
      <c r="AY23" s="26"/>
      <c r="AZ23" s="26"/>
      <c r="BA23" s="26"/>
      <c r="BB23" s="26"/>
      <c r="BC23" s="26">
        <f>SUM('Plan de Accion'!$AO23:$BB23)</f>
        <v>0</v>
      </c>
      <c r="BD23" s="21">
        <f>+'Plan de Accion'!$BC23/'Plan de Accion'!$AN23</f>
        <v>0</v>
      </c>
      <c r="BE23" s="33">
        <v>0</v>
      </c>
      <c r="BF23" s="33">
        <v>0</v>
      </c>
      <c r="BG23" s="26">
        <v>0</v>
      </c>
      <c r="BH23" s="19" t="s">
        <v>147</v>
      </c>
      <c r="BI23" s="19" t="s">
        <v>88</v>
      </c>
      <c r="BJ23" s="19">
        <v>10.11</v>
      </c>
    </row>
    <row r="24" spans="1:62" ht="309" customHeight="1" x14ac:dyDescent="0.35">
      <c r="A24" s="19">
        <v>239</v>
      </c>
      <c r="B24" s="19" t="s">
        <v>138</v>
      </c>
      <c r="C24" s="19" t="s">
        <v>139</v>
      </c>
      <c r="D24" s="19" t="s">
        <v>140</v>
      </c>
      <c r="E24" s="19" t="s">
        <v>141</v>
      </c>
      <c r="F24" s="19" t="s">
        <v>142</v>
      </c>
      <c r="G24" s="19" t="s">
        <v>153</v>
      </c>
      <c r="H24" s="19">
        <v>459902000</v>
      </c>
      <c r="I24" s="19" t="s">
        <v>144</v>
      </c>
      <c r="J24" s="19" t="s">
        <v>154</v>
      </c>
      <c r="K24" s="19" t="s">
        <v>81</v>
      </c>
      <c r="L24" s="19" t="s">
        <v>109</v>
      </c>
      <c r="M24" s="19">
        <v>1</v>
      </c>
      <c r="N24" s="19">
        <v>1</v>
      </c>
      <c r="O24" s="24">
        <v>0.03</v>
      </c>
      <c r="P24" s="28">
        <f>+'Plan de Accion'!$O24/'Plan de Accion'!$N24</f>
        <v>0.03</v>
      </c>
      <c r="Q24" s="28">
        <v>0.4</v>
      </c>
      <c r="R24" s="25">
        <v>2024680010069</v>
      </c>
      <c r="S24" s="29" t="s">
        <v>155</v>
      </c>
      <c r="T24" s="35">
        <v>3488971072.9400001</v>
      </c>
      <c r="U24" s="35">
        <v>300000000</v>
      </c>
      <c r="V24" s="24" t="s">
        <v>84</v>
      </c>
      <c r="W24" s="24" t="s">
        <v>85</v>
      </c>
      <c r="X24" s="25">
        <v>619703</v>
      </c>
      <c r="Y24" s="29" t="s">
        <v>156</v>
      </c>
      <c r="Z24" s="23">
        <v>300000000</v>
      </c>
      <c r="AA24" s="26"/>
      <c r="AB24" s="26"/>
      <c r="AC24" s="26"/>
      <c r="AD24" s="26"/>
      <c r="AE24" s="26"/>
      <c r="AF24" s="26"/>
      <c r="AG24" s="26"/>
      <c r="AH24" s="26"/>
      <c r="AI24" s="26"/>
      <c r="AJ24" s="26"/>
      <c r="AK24" s="26"/>
      <c r="AL24" s="26"/>
      <c r="AM24" s="26"/>
      <c r="AN24" s="26">
        <f>SUM('Plan de Accion'!$Z24:$AM24)</f>
        <v>300000000</v>
      </c>
      <c r="AO24" s="26">
        <v>188000000</v>
      </c>
      <c r="AP24" s="26"/>
      <c r="AQ24" s="26"/>
      <c r="AR24" s="26"/>
      <c r="AS24" s="26"/>
      <c r="AT24" s="26"/>
      <c r="AU24" s="26"/>
      <c r="AV24" s="26"/>
      <c r="AW24" s="26"/>
      <c r="AX24" s="26"/>
      <c r="AY24" s="26"/>
      <c r="AZ24" s="26"/>
      <c r="BA24" s="26"/>
      <c r="BB24" s="26"/>
      <c r="BC24" s="26">
        <f>SUM('Plan de Accion'!$AO24:$BB24)</f>
        <v>188000000</v>
      </c>
      <c r="BD24" s="21">
        <f>+'Plan de Accion'!$BC24/'Plan de Accion'!$AN24</f>
        <v>0.62666666666666671</v>
      </c>
      <c r="BE24" s="33">
        <v>16900000</v>
      </c>
      <c r="BF24" s="33">
        <v>16900000</v>
      </c>
      <c r="BG24" s="26"/>
      <c r="BH24" s="19" t="s">
        <v>147</v>
      </c>
      <c r="BI24" s="19" t="s">
        <v>88</v>
      </c>
      <c r="BJ24" s="19">
        <v>10.11</v>
      </c>
    </row>
    <row r="25" spans="1:62" ht="157.5" x14ac:dyDescent="0.35">
      <c r="A25" s="27">
        <v>240</v>
      </c>
      <c r="B25" s="27" t="s">
        <v>138</v>
      </c>
      <c r="C25" s="27" t="s">
        <v>139</v>
      </c>
      <c r="D25" s="27" t="s">
        <v>140</v>
      </c>
      <c r="E25" s="27" t="s">
        <v>141</v>
      </c>
      <c r="F25" s="27" t="s">
        <v>157</v>
      </c>
      <c r="G25" s="27" t="s">
        <v>158</v>
      </c>
      <c r="H25" s="27">
        <v>459903400</v>
      </c>
      <c r="I25" s="27" t="s">
        <v>159</v>
      </c>
      <c r="J25" s="27">
        <v>1</v>
      </c>
      <c r="K25" s="27" t="s">
        <v>81</v>
      </c>
      <c r="L25" s="27" t="s">
        <v>109</v>
      </c>
      <c r="M25" s="27">
        <v>1</v>
      </c>
      <c r="N25" s="27">
        <v>1</v>
      </c>
      <c r="O25" s="29"/>
      <c r="P25" s="32">
        <f>+'Plan de Accion'!$O25/'Plan de Accion'!$N25</f>
        <v>0</v>
      </c>
      <c r="Q25" s="28">
        <v>1</v>
      </c>
      <c r="R25" s="34">
        <v>2024680010042</v>
      </c>
      <c r="S25" s="29" t="s">
        <v>160</v>
      </c>
      <c r="T25" s="33">
        <v>2855999999.5599999</v>
      </c>
      <c r="U25" s="33">
        <v>700000000</v>
      </c>
      <c r="V25" s="24" t="s">
        <v>84</v>
      </c>
      <c r="W25" s="24" t="s">
        <v>85</v>
      </c>
      <c r="X25" s="25">
        <v>619703</v>
      </c>
      <c r="Y25" s="29" t="s">
        <v>161</v>
      </c>
      <c r="Z25" s="23">
        <v>700000000</v>
      </c>
      <c r="AA25" s="33"/>
      <c r="AB25" s="33"/>
      <c r="AC25" s="33"/>
      <c r="AD25" s="33"/>
      <c r="AE25" s="33"/>
      <c r="AF25" s="33"/>
      <c r="AG25" s="33"/>
      <c r="AH25" s="33"/>
      <c r="AI25" s="33"/>
      <c r="AJ25" s="33"/>
      <c r="AK25" s="33"/>
      <c r="AL25" s="33"/>
      <c r="AM25" s="33"/>
      <c r="AN25" s="33">
        <f>SUM('Plan de Accion'!$Z25:$AM25)</f>
        <v>700000000</v>
      </c>
      <c r="AO25" s="33"/>
      <c r="AP25" s="33"/>
      <c r="AQ25" s="33"/>
      <c r="AR25" s="33"/>
      <c r="AS25" s="33"/>
      <c r="AT25" s="33"/>
      <c r="AU25" s="33"/>
      <c r="AV25" s="33"/>
      <c r="AW25" s="33"/>
      <c r="AX25" s="33"/>
      <c r="AY25" s="33"/>
      <c r="AZ25" s="33"/>
      <c r="BA25" s="33"/>
      <c r="BB25" s="33"/>
      <c r="BC25" s="33">
        <f>SUM('Plan de Accion'!$AO25:$BB25)</f>
        <v>0</v>
      </c>
      <c r="BD25" s="21">
        <f>+'Plan de Accion'!$BC25/'Plan de Accion'!$AN25</f>
        <v>0</v>
      </c>
      <c r="BE25" s="33"/>
      <c r="BF25" s="33"/>
      <c r="BG25" s="33"/>
      <c r="BH25" s="27" t="s">
        <v>147</v>
      </c>
      <c r="BI25" s="19" t="s">
        <v>88</v>
      </c>
      <c r="BJ25" s="27">
        <v>10.11</v>
      </c>
    </row>
    <row r="26" spans="1:62" ht="186" x14ac:dyDescent="0.35">
      <c r="A26" s="27">
        <v>241</v>
      </c>
      <c r="B26" s="27" t="s">
        <v>138</v>
      </c>
      <c r="C26" s="27" t="s">
        <v>139</v>
      </c>
      <c r="D26" s="27" t="s">
        <v>140</v>
      </c>
      <c r="E26" s="27" t="s">
        <v>141</v>
      </c>
      <c r="F26" s="27" t="s">
        <v>162</v>
      </c>
      <c r="G26" s="27" t="s">
        <v>163</v>
      </c>
      <c r="H26" s="27">
        <v>459902300</v>
      </c>
      <c r="I26" s="27" t="s">
        <v>164</v>
      </c>
      <c r="J26" s="27" t="s">
        <v>165</v>
      </c>
      <c r="K26" s="27" t="s">
        <v>81</v>
      </c>
      <c r="L26" s="27" t="s">
        <v>82</v>
      </c>
      <c r="M26" s="27">
        <v>2</v>
      </c>
      <c r="N26" s="27">
        <v>0.46</v>
      </c>
      <c r="O26" s="29">
        <v>0.2185</v>
      </c>
      <c r="P26" s="32">
        <f>+'Plan de Accion'!$O26/'Plan de Accion'!$N26</f>
        <v>0.47499999999999998</v>
      </c>
      <c r="Q26" s="28">
        <v>0.46</v>
      </c>
      <c r="R26" s="34">
        <v>2024680010089</v>
      </c>
      <c r="S26" s="29" t="s">
        <v>166</v>
      </c>
      <c r="T26" s="33">
        <v>1442000000</v>
      </c>
      <c r="U26" s="33">
        <v>300000000</v>
      </c>
      <c r="V26" s="24" t="s">
        <v>84</v>
      </c>
      <c r="W26" s="24" t="s">
        <v>85</v>
      </c>
      <c r="X26" s="25">
        <v>619703</v>
      </c>
      <c r="Y26" s="29" t="s">
        <v>167</v>
      </c>
      <c r="Z26" s="23">
        <v>300000000</v>
      </c>
      <c r="AA26" s="33">
        <v>0</v>
      </c>
      <c r="AB26" s="33">
        <v>0</v>
      </c>
      <c r="AC26" s="33">
        <v>0</v>
      </c>
      <c r="AD26" s="33">
        <v>0</v>
      </c>
      <c r="AE26" s="33">
        <v>0</v>
      </c>
      <c r="AF26" s="33">
        <v>0</v>
      </c>
      <c r="AG26" s="33">
        <v>0</v>
      </c>
      <c r="AH26" s="33">
        <v>0</v>
      </c>
      <c r="AI26" s="33">
        <v>0</v>
      </c>
      <c r="AJ26" s="33">
        <v>0</v>
      </c>
      <c r="AK26" s="33">
        <v>0</v>
      </c>
      <c r="AL26" s="33"/>
      <c r="AM26" s="33">
        <v>0</v>
      </c>
      <c r="AN26" s="33">
        <f>SUM('Plan de Accion'!$Z26:$AM26)</f>
        <v>300000000</v>
      </c>
      <c r="AO26" s="33">
        <v>158000000</v>
      </c>
      <c r="AP26" s="33">
        <v>0</v>
      </c>
      <c r="AQ26" s="33">
        <v>0</v>
      </c>
      <c r="AR26" s="33">
        <v>0</v>
      </c>
      <c r="AS26" s="33">
        <v>0</v>
      </c>
      <c r="AT26" s="33"/>
      <c r="AU26" s="33">
        <v>0</v>
      </c>
      <c r="AV26" s="33">
        <v>0</v>
      </c>
      <c r="AW26" s="33">
        <v>0</v>
      </c>
      <c r="AX26" s="33">
        <v>0</v>
      </c>
      <c r="AY26" s="33">
        <v>0</v>
      </c>
      <c r="AZ26" s="33">
        <v>0</v>
      </c>
      <c r="BA26" s="33">
        <v>0</v>
      </c>
      <c r="BB26" s="33"/>
      <c r="BC26" s="33">
        <f>SUM('Plan de Accion'!$AO26:$BB26)</f>
        <v>158000000</v>
      </c>
      <c r="BD26" s="21">
        <f>+'Plan de Accion'!$BC26/'Plan de Accion'!$AN26</f>
        <v>0.52666666666666662</v>
      </c>
      <c r="BE26" s="33">
        <v>920000</v>
      </c>
      <c r="BF26" s="33">
        <v>920000</v>
      </c>
      <c r="BG26" s="33">
        <v>0</v>
      </c>
      <c r="BH26" s="27" t="s">
        <v>147</v>
      </c>
      <c r="BI26" s="19" t="s">
        <v>88</v>
      </c>
      <c r="BJ26" s="27">
        <v>10.11</v>
      </c>
    </row>
    <row r="27" spans="1:62" ht="139.5" x14ac:dyDescent="0.35">
      <c r="A27" s="19">
        <v>243</v>
      </c>
      <c r="B27" s="19" t="s">
        <v>138</v>
      </c>
      <c r="C27" s="19" t="s">
        <v>139</v>
      </c>
      <c r="D27" s="19" t="s">
        <v>140</v>
      </c>
      <c r="E27" s="19" t="s">
        <v>141</v>
      </c>
      <c r="F27" s="19" t="s">
        <v>168</v>
      </c>
      <c r="G27" s="19" t="s">
        <v>169</v>
      </c>
      <c r="H27" s="19">
        <v>459901700</v>
      </c>
      <c r="I27" s="19" t="s">
        <v>170</v>
      </c>
      <c r="J27" s="19" t="s">
        <v>165</v>
      </c>
      <c r="K27" s="19" t="s">
        <v>81</v>
      </c>
      <c r="L27" s="19" t="s">
        <v>109</v>
      </c>
      <c r="M27" s="19">
        <v>1</v>
      </c>
      <c r="N27" s="19">
        <v>1</v>
      </c>
      <c r="O27" s="29">
        <v>0.03</v>
      </c>
      <c r="P27" s="32">
        <f>+'Plan de Accion'!$O27/'Plan de Accion'!$N27</f>
        <v>0.03</v>
      </c>
      <c r="Q27" s="28">
        <v>0.25</v>
      </c>
      <c r="R27" s="34">
        <v>2024680010063</v>
      </c>
      <c r="S27" s="29" t="s">
        <v>171</v>
      </c>
      <c r="T27" s="33">
        <v>1596679693</v>
      </c>
      <c r="U27" s="33">
        <v>300000000</v>
      </c>
      <c r="V27" s="24" t="s">
        <v>84</v>
      </c>
      <c r="W27" s="24" t="s">
        <v>85</v>
      </c>
      <c r="X27" s="25">
        <v>619703</v>
      </c>
      <c r="Y27" s="29" t="s">
        <v>172</v>
      </c>
      <c r="Z27" s="36">
        <v>300000000</v>
      </c>
      <c r="AA27" s="33"/>
      <c r="AB27" s="33"/>
      <c r="AC27" s="33"/>
      <c r="AD27" s="33"/>
      <c r="AE27" s="33"/>
      <c r="AF27" s="33"/>
      <c r="AG27" s="33"/>
      <c r="AH27" s="33"/>
      <c r="AI27" s="33"/>
      <c r="AJ27" s="33"/>
      <c r="AK27" s="33"/>
      <c r="AL27" s="33"/>
      <c r="AM27" s="33"/>
      <c r="AN27" s="33">
        <f>SUM('Plan de Accion'!$Z27:$AM27)</f>
        <v>300000000</v>
      </c>
      <c r="AO27" s="33">
        <v>157000000</v>
      </c>
      <c r="AP27" s="33"/>
      <c r="AQ27" s="33"/>
      <c r="AR27" s="33"/>
      <c r="AS27" s="33"/>
      <c r="AT27" s="33"/>
      <c r="AU27" s="33"/>
      <c r="AV27" s="33"/>
      <c r="AW27" s="33"/>
      <c r="AX27" s="33"/>
      <c r="AY27" s="33"/>
      <c r="AZ27" s="33"/>
      <c r="BA27" s="33"/>
      <c r="BB27" s="33"/>
      <c r="BC27" s="33">
        <f>SUM('Plan de Accion'!$AO27:$BB27)</f>
        <v>157000000</v>
      </c>
      <c r="BD27" s="21">
        <f>+'Plan de Accion'!$BC27/'Plan de Accion'!$AN27</f>
        <v>0.52333333333333332</v>
      </c>
      <c r="BE27" s="33">
        <v>933333.33</v>
      </c>
      <c r="BF27" s="33">
        <v>933333.33</v>
      </c>
      <c r="BG27" s="33"/>
      <c r="BH27" s="19" t="s">
        <v>147</v>
      </c>
      <c r="BI27" s="19" t="s">
        <v>88</v>
      </c>
      <c r="BJ27" s="19">
        <v>10.11</v>
      </c>
    </row>
    <row r="28" spans="1:62" ht="192.5" x14ac:dyDescent="0.35">
      <c r="A28" s="19">
        <v>244</v>
      </c>
      <c r="B28" s="19" t="s">
        <v>138</v>
      </c>
      <c r="C28" s="19" t="s">
        <v>139</v>
      </c>
      <c r="D28" s="19" t="s">
        <v>140</v>
      </c>
      <c r="E28" s="19" t="s">
        <v>141</v>
      </c>
      <c r="F28" s="19" t="s">
        <v>142</v>
      </c>
      <c r="G28" s="19" t="s">
        <v>173</v>
      </c>
      <c r="H28" s="19">
        <v>459902000</v>
      </c>
      <c r="I28" s="19" t="s">
        <v>144</v>
      </c>
      <c r="J28" s="19" t="s">
        <v>165</v>
      </c>
      <c r="K28" s="19" t="s">
        <v>81</v>
      </c>
      <c r="L28" s="19" t="s">
        <v>82</v>
      </c>
      <c r="M28" s="19">
        <v>1</v>
      </c>
      <c r="N28" s="19">
        <v>0.19</v>
      </c>
      <c r="O28" s="29">
        <v>3.4200000000000001E-2</v>
      </c>
      <c r="P28" s="32">
        <f>+'Plan de Accion'!$O28/'Plan de Accion'!$N28</f>
        <v>0.18</v>
      </c>
      <c r="Q28" s="28">
        <v>0.32</v>
      </c>
      <c r="R28" s="34">
        <v>2024680010036</v>
      </c>
      <c r="S28" s="29" t="s">
        <v>174</v>
      </c>
      <c r="T28" s="33">
        <v>1621160800</v>
      </c>
      <c r="U28" s="33">
        <v>300000000</v>
      </c>
      <c r="V28" s="24" t="s">
        <v>84</v>
      </c>
      <c r="W28" s="24" t="s">
        <v>85</v>
      </c>
      <c r="X28" s="25">
        <v>619703</v>
      </c>
      <c r="Y28" s="29" t="s">
        <v>175</v>
      </c>
      <c r="Z28" s="36">
        <v>300000000</v>
      </c>
      <c r="AA28" s="33">
        <v>0</v>
      </c>
      <c r="AB28" s="33">
        <v>0</v>
      </c>
      <c r="AC28" s="33">
        <v>0</v>
      </c>
      <c r="AD28" s="33">
        <v>0</v>
      </c>
      <c r="AE28" s="33">
        <v>0</v>
      </c>
      <c r="AF28" s="33">
        <v>0</v>
      </c>
      <c r="AG28" s="33">
        <v>0</v>
      </c>
      <c r="AH28" s="33">
        <v>0</v>
      </c>
      <c r="AI28" s="33">
        <v>0</v>
      </c>
      <c r="AJ28" s="33">
        <v>0</v>
      </c>
      <c r="AK28" s="33">
        <v>0</v>
      </c>
      <c r="AL28" s="33">
        <v>0</v>
      </c>
      <c r="AM28" s="33">
        <v>0</v>
      </c>
      <c r="AN28" s="33">
        <f>SUM('Plan de Accion'!$Z28:$AM28)</f>
        <v>300000000</v>
      </c>
      <c r="AO28" s="33">
        <v>166180000</v>
      </c>
      <c r="AP28" s="33">
        <v>0</v>
      </c>
      <c r="AQ28" s="33">
        <v>0</v>
      </c>
      <c r="AR28" s="33">
        <v>0</v>
      </c>
      <c r="AS28" s="33">
        <v>0</v>
      </c>
      <c r="AT28" s="33">
        <v>0</v>
      </c>
      <c r="AU28" s="33">
        <v>0</v>
      </c>
      <c r="AV28" s="33">
        <v>0</v>
      </c>
      <c r="AW28" s="33">
        <v>0</v>
      </c>
      <c r="AX28" s="33">
        <v>0</v>
      </c>
      <c r="AY28" s="33">
        <v>0</v>
      </c>
      <c r="AZ28" s="33">
        <v>0</v>
      </c>
      <c r="BA28" s="33">
        <v>0</v>
      </c>
      <c r="BB28" s="33">
        <v>0</v>
      </c>
      <c r="BC28" s="33">
        <f>SUM('Plan de Accion'!$AO28:$BB28)</f>
        <v>166180000</v>
      </c>
      <c r="BD28" s="21">
        <f>+'Plan de Accion'!$BC28/'Plan de Accion'!$AN28</f>
        <v>0.55393333333333339</v>
      </c>
      <c r="BE28" s="33">
        <v>4136333.34</v>
      </c>
      <c r="BF28" s="33">
        <v>4136333.34</v>
      </c>
      <c r="BG28" s="33">
        <v>0</v>
      </c>
      <c r="BH28" s="19" t="s">
        <v>176</v>
      </c>
      <c r="BI28" s="19" t="s">
        <v>88</v>
      </c>
      <c r="BJ28" s="19">
        <v>10.11</v>
      </c>
    </row>
    <row r="29" spans="1:62" ht="367.5" x14ac:dyDescent="0.35">
      <c r="A29" s="19">
        <v>267</v>
      </c>
      <c r="B29" s="19" t="s">
        <v>138</v>
      </c>
      <c r="C29" s="19" t="s">
        <v>103</v>
      </c>
      <c r="D29" s="19" t="s">
        <v>104</v>
      </c>
      <c r="E29" s="19" t="s">
        <v>177</v>
      </c>
      <c r="F29" s="19" t="s">
        <v>178</v>
      </c>
      <c r="G29" s="19" t="s">
        <v>179</v>
      </c>
      <c r="H29" s="19">
        <v>230107500</v>
      </c>
      <c r="I29" s="19" t="s">
        <v>180</v>
      </c>
      <c r="J29" s="19">
        <v>0</v>
      </c>
      <c r="K29" s="19" t="s">
        <v>81</v>
      </c>
      <c r="L29" s="19" t="s">
        <v>82</v>
      </c>
      <c r="M29" s="19">
        <v>1</v>
      </c>
      <c r="N29" s="19">
        <v>0.25</v>
      </c>
      <c r="O29" s="29">
        <v>0.02</v>
      </c>
      <c r="P29" s="28">
        <f>+'Plan de Accion'!$O29/'Plan de Accion'!$N29</f>
        <v>0.08</v>
      </c>
      <c r="Q29" s="32">
        <v>0.25</v>
      </c>
      <c r="R29" s="34">
        <v>2024680010062</v>
      </c>
      <c r="S29" s="29" t="s">
        <v>181</v>
      </c>
      <c r="T29" s="37">
        <v>8920650000</v>
      </c>
      <c r="U29" s="30">
        <v>2140000000</v>
      </c>
      <c r="V29" s="24" t="s">
        <v>84</v>
      </c>
      <c r="W29" s="24" t="s">
        <v>85</v>
      </c>
      <c r="X29" s="25">
        <v>619703</v>
      </c>
      <c r="Y29" s="29" t="s">
        <v>182</v>
      </c>
      <c r="Z29" s="23">
        <f>+'Plan de Accion'!$U29</f>
        <v>2140000000</v>
      </c>
      <c r="AA29" s="33"/>
      <c r="AB29" s="33"/>
      <c r="AC29" s="33"/>
      <c r="AD29" s="33"/>
      <c r="AE29" s="33"/>
      <c r="AF29" s="33"/>
      <c r="AG29" s="33"/>
      <c r="AH29" s="33"/>
      <c r="AI29" s="33"/>
      <c r="AJ29" s="33"/>
      <c r="AK29" s="33"/>
      <c r="AL29" s="33"/>
      <c r="AM29" s="33"/>
      <c r="AN29" s="33">
        <f>SUM('Plan de Accion'!$Z29:$AM29)</f>
        <v>2140000000</v>
      </c>
      <c r="AO29" s="33">
        <f>1659545455+429545445</f>
        <v>2089090900</v>
      </c>
      <c r="AP29" s="33"/>
      <c r="AQ29" s="33"/>
      <c r="AR29" s="33"/>
      <c r="AS29" s="33"/>
      <c r="AT29" s="33"/>
      <c r="AU29" s="33"/>
      <c r="AV29" s="33"/>
      <c r="AW29" s="33"/>
      <c r="AX29" s="33"/>
      <c r="AY29" s="33"/>
      <c r="AZ29" s="33"/>
      <c r="BA29" s="33"/>
      <c r="BB29" s="33"/>
      <c r="BC29" s="33">
        <f>SUM('Plan de Accion'!$AO29:$BB29)</f>
        <v>2089090900</v>
      </c>
      <c r="BD29" s="21">
        <f>+'Plan de Accion'!$BC29/'Plan de Accion'!$AN29</f>
        <v>0.9762107009345794</v>
      </c>
      <c r="BE29" s="33"/>
      <c r="BF29" s="33"/>
      <c r="BG29" s="33"/>
      <c r="BH29" s="19" t="s">
        <v>183</v>
      </c>
      <c r="BI29" s="19" t="s">
        <v>88</v>
      </c>
      <c r="BJ29" s="19" t="s">
        <v>184</v>
      </c>
    </row>
    <row r="30" spans="1:62" ht="14.5" x14ac:dyDescent="0.35">
      <c r="A30" s="7"/>
      <c r="B30" s="7"/>
      <c r="C30" s="7"/>
      <c r="D30" s="7"/>
      <c r="E30" s="7"/>
      <c r="F30" s="7"/>
      <c r="G30" s="7"/>
      <c r="H30" s="7"/>
      <c r="I30" s="7"/>
      <c r="J30" s="7"/>
      <c r="K30" s="7"/>
      <c r="L30" s="7"/>
      <c r="M30" s="7"/>
      <c r="N30" s="7"/>
      <c r="O30" s="7"/>
      <c r="P30" s="38"/>
      <c r="Q30" s="39"/>
      <c r="R30" s="8"/>
      <c r="S30" s="7"/>
      <c r="T30" s="7"/>
      <c r="U30" s="7"/>
      <c r="V30" s="7"/>
      <c r="W30" s="7"/>
      <c r="X30" s="7"/>
      <c r="Y30" s="7"/>
      <c r="Z30" s="7">
        <f>SUBTOTAL(109,Table_1[Recursos propios 2025])</f>
        <v>12814000000</v>
      </c>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43"/>
      <c r="BD30" s="7"/>
      <c r="BE30" s="43"/>
      <c r="BF30" s="43"/>
      <c r="BG30" s="7"/>
      <c r="BH30" s="7"/>
      <c r="BI30" s="7"/>
      <c r="BJ30" s="7"/>
    </row>
    <row r="31" spans="1:62" ht="14.5" x14ac:dyDescent="0.35">
      <c r="A31" s="7"/>
      <c r="B31" s="7"/>
      <c r="C31" s="7"/>
      <c r="D31" s="7"/>
      <c r="E31" s="7"/>
      <c r="F31" s="7"/>
      <c r="G31" s="7"/>
      <c r="H31" s="7"/>
      <c r="I31" s="7"/>
      <c r="J31" s="7"/>
      <c r="K31" s="7"/>
      <c r="L31" s="7"/>
      <c r="M31" s="7"/>
      <c r="N31" s="7"/>
      <c r="O31" s="7"/>
      <c r="P31" s="38"/>
      <c r="Q31" s="39"/>
      <c r="R31" s="8"/>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43"/>
      <c r="BD31" s="7"/>
      <c r="BE31" s="43"/>
      <c r="BF31" s="43"/>
      <c r="BG31" s="7"/>
      <c r="BH31" s="7"/>
      <c r="BI31" s="7"/>
      <c r="BJ31" s="7"/>
    </row>
    <row r="32" spans="1:62" ht="14.5" x14ac:dyDescent="0.35">
      <c r="A32" s="7"/>
      <c r="B32" s="7"/>
      <c r="C32" s="7"/>
      <c r="D32" s="7"/>
      <c r="E32" s="7"/>
      <c r="F32" s="7"/>
      <c r="G32" s="7"/>
      <c r="H32" s="7"/>
      <c r="I32" s="7"/>
      <c r="J32" s="7"/>
      <c r="K32" s="7"/>
      <c r="L32" s="7"/>
      <c r="M32" s="7"/>
      <c r="N32" s="7"/>
      <c r="O32" s="7"/>
      <c r="P32" s="38"/>
      <c r="Q32" s="39"/>
      <c r="R32" s="8"/>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43"/>
      <c r="BD32" s="7"/>
      <c r="BE32" s="43"/>
      <c r="BF32" s="43"/>
      <c r="BG32" s="7"/>
      <c r="BH32" s="7"/>
      <c r="BI32" s="7"/>
      <c r="BJ32" s="7"/>
    </row>
    <row r="33" spans="1:62" ht="14.5" x14ac:dyDescent="0.35">
      <c r="A33" s="7"/>
      <c r="B33" s="7"/>
      <c r="C33" s="7"/>
      <c r="D33" s="7"/>
      <c r="E33" s="7"/>
      <c r="F33" s="7"/>
      <c r="G33" s="7"/>
      <c r="H33" s="7"/>
      <c r="I33" s="7"/>
      <c r="J33" s="7"/>
      <c r="K33" s="7"/>
      <c r="L33" s="7"/>
      <c r="M33" s="7"/>
      <c r="N33" s="7"/>
      <c r="O33" s="7"/>
      <c r="P33" s="38"/>
      <c r="Q33" s="39"/>
      <c r="R33" s="8"/>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43"/>
      <c r="BD33" s="7"/>
      <c r="BE33" s="43"/>
      <c r="BF33" s="43"/>
      <c r="BG33" s="7"/>
      <c r="BH33" s="7"/>
      <c r="BI33" s="7"/>
      <c r="BJ33" s="7"/>
    </row>
    <row r="34" spans="1:62" ht="15.75" customHeight="1" x14ac:dyDescent="0.35">
      <c r="A34" s="7"/>
      <c r="B34" s="7"/>
      <c r="C34" s="7"/>
      <c r="D34" s="7"/>
      <c r="E34" s="7"/>
      <c r="F34" s="7"/>
      <c r="G34" s="7"/>
      <c r="H34" s="7"/>
      <c r="I34" s="7"/>
      <c r="J34" s="7"/>
      <c r="K34" s="7"/>
      <c r="L34" s="7"/>
      <c r="M34" s="7"/>
      <c r="N34" s="7"/>
      <c r="O34" s="7"/>
      <c r="P34" s="38"/>
      <c r="Q34" s="39"/>
      <c r="R34" s="8"/>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row>
    <row r="35" spans="1:62" ht="15.75" customHeight="1" x14ac:dyDescent="0.35">
      <c r="A35" s="7"/>
      <c r="B35" s="7"/>
      <c r="C35" s="7"/>
      <c r="D35" s="7"/>
      <c r="E35" s="7"/>
      <c r="F35" s="7"/>
      <c r="G35" s="7"/>
      <c r="H35" s="7"/>
      <c r="I35" s="7"/>
      <c r="J35" s="7"/>
      <c r="K35" s="7"/>
      <c r="L35" s="7"/>
      <c r="M35" s="7"/>
      <c r="N35" s="7"/>
      <c r="O35" s="7"/>
      <c r="P35" s="38"/>
      <c r="Q35" s="39"/>
      <c r="R35" s="8"/>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row>
    <row r="36" spans="1:62" ht="15.75" customHeight="1" x14ac:dyDescent="0.35">
      <c r="A36" s="7"/>
      <c r="B36" s="7"/>
      <c r="C36" s="7"/>
      <c r="D36" s="7"/>
      <c r="E36" s="7"/>
      <c r="F36" s="7"/>
      <c r="G36" s="7"/>
      <c r="H36" s="7"/>
      <c r="I36" s="7"/>
      <c r="J36" s="7"/>
      <c r="K36" s="7"/>
      <c r="L36" s="7"/>
      <c r="M36" s="7"/>
      <c r="N36" s="7"/>
      <c r="O36" s="7"/>
      <c r="P36" s="38"/>
      <c r="Q36" s="39"/>
      <c r="R36" s="8"/>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row>
    <row r="37" spans="1:62" ht="15.75" customHeight="1" x14ac:dyDescent="0.35">
      <c r="A37" s="7"/>
      <c r="B37" s="7"/>
      <c r="C37" s="7"/>
      <c r="D37" s="7"/>
      <c r="E37" s="7"/>
      <c r="F37" s="7"/>
      <c r="G37" s="7"/>
      <c r="H37" s="7"/>
      <c r="I37" s="7"/>
      <c r="J37" s="7"/>
      <c r="K37" s="7"/>
      <c r="L37" s="7"/>
      <c r="M37" s="7"/>
      <c r="N37" s="7"/>
      <c r="O37" s="7"/>
      <c r="P37" s="38"/>
      <c r="Q37" s="39"/>
      <c r="R37" s="8"/>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row>
    <row r="38" spans="1:62" ht="15.75" customHeight="1" x14ac:dyDescent="0.35">
      <c r="A38" s="7"/>
      <c r="B38" s="7"/>
      <c r="C38" s="7"/>
      <c r="D38" s="7"/>
      <c r="E38" s="7"/>
      <c r="F38" s="7"/>
      <c r="G38" s="7"/>
      <c r="H38" s="7"/>
      <c r="I38" s="7"/>
      <c r="J38" s="7"/>
      <c r="K38" s="7"/>
      <c r="L38" s="7"/>
      <c r="M38" s="7"/>
      <c r="N38" s="7"/>
      <c r="O38" s="7"/>
      <c r="P38" s="38"/>
      <c r="Q38" s="39"/>
      <c r="R38" s="8"/>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row>
    <row r="39" spans="1:62" ht="15.75" customHeight="1" x14ac:dyDescent="0.35">
      <c r="A39" s="7"/>
      <c r="B39" s="7"/>
      <c r="C39" s="7"/>
      <c r="D39" s="7"/>
      <c r="E39" s="7"/>
      <c r="F39" s="7"/>
      <c r="G39" s="7"/>
      <c r="H39" s="7"/>
      <c r="I39" s="7"/>
      <c r="J39" s="7"/>
      <c r="K39" s="7"/>
      <c r="L39" s="7"/>
      <c r="M39" s="7"/>
      <c r="N39" s="7"/>
      <c r="O39" s="7"/>
      <c r="P39" s="38"/>
      <c r="Q39" s="39"/>
      <c r="R39" s="8"/>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row>
    <row r="40" spans="1:62" ht="15.75" customHeight="1" x14ac:dyDescent="0.35">
      <c r="A40" s="7"/>
      <c r="B40" s="7"/>
      <c r="C40" s="7"/>
      <c r="D40" s="7"/>
      <c r="E40" s="7"/>
      <c r="F40" s="7"/>
      <c r="G40" s="7"/>
      <c r="H40" s="7"/>
      <c r="I40" s="7"/>
      <c r="J40" s="7"/>
      <c r="K40" s="7"/>
      <c r="L40" s="7"/>
      <c r="M40" s="7"/>
      <c r="N40" s="7"/>
      <c r="O40" s="7"/>
      <c r="P40" s="38"/>
      <c r="Q40" s="39"/>
      <c r="R40" s="8"/>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row>
    <row r="41" spans="1:62" ht="15.75" customHeight="1" x14ac:dyDescent="0.35">
      <c r="A41" s="7"/>
      <c r="B41" s="7"/>
      <c r="C41" s="7"/>
      <c r="D41" s="7"/>
      <c r="E41" s="7"/>
      <c r="F41" s="7"/>
      <c r="G41" s="7"/>
      <c r="H41" s="7"/>
      <c r="I41" s="7"/>
      <c r="J41" s="7"/>
      <c r="K41" s="7"/>
      <c r="L41" s="7"/>
      <c r="M41" s="7"/>
      <c r="N41" s="7"/>
      <c r="O41" s="7"/>
      <c r="P41" s="38"/>
      <c r="Q41" s="39"/>
      <c r="R41" s="8"/>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row>
    <row r="42" spans="1:62" ht="15.75" customHeight="1" x14ac:dyDescent="0.35">
      <c r="A42" s="7"/>
      <c r="B42" s="7"/>
      <c r="C42" s="7"/>
      <c r="D42" s="7"/>
      <c r="E42" s="7"/>
      <c r="F42" s="7"/>
      <c r="G42" s="7"/>
      <c r="H42" s="7"/>
      <c r="I42" s="7"/>
      <c r="J42" s="7"/>
      <c r="K42" s="7"/>
      <c r="L42" s="7"/>
      <c r="M42" s="7"/>
      <c r="N42" s="7"/>
      <c r="O42" s="7"/>
      <c r="P42" s="38"/>
      <c r="Q42" s="39"/>
      <c r="R42" s="8"/>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row>
    <row r="43" spans="1:62" ht="15.75" customHeight="1" x14ac:dyDescent="0.35">
      <c r="A43" s="7"/>
      <c r="B43" s="7"/>
      <c r="C43" s="7"/>
      <c r="D43" s="7"/>
      <c r="E43" s="7"/>
      <c r="F43" s="7"/>
      <c r="G43" s="7"/>
      <c r="H43" s="7"/>
      <c r="I43" s="7"/>
      <c r="J43" s="7"/>
      <c r="K43" s="7"/>
      <c r="L43" s="7"/>
      <c r="M43" s="7"/>
      <c r="N43" s="7"/>
      <c r="O43" s="7"/>
      <c r="P43" s="38"/>
      <c r="Q43" s="39"/>
      <c r="R43" s="8"/>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row>
    <row r="44" spans="1:62" ht="15.75" customHeight="1" x14ac:dyDescent="0.35">
      <c r="A44" s="7"/>
      <c r="B44" s="7"/>
      <c r="C44" s="7"/>
      <c r="D44" s="7"/>
      <c r="E44" s="7"/>
      <c r="F44" s="7"/>
      <c r="G44" s="7"/>
      <c r="H44" s="7"/>
      <c r="I44" s="7"/>
      <c r="J44" s="7"/>
      <c r="K44" s="7"/>
      <c r="L44" s="7"/>
      <c r="M44" s="7"/>
      <c r="N44" s="7"/>
      <c r="O44" s="7"/>
      <c r="P44" s="38"/>
      <c r="Q44" s="39"/>
      <c r="R44" s="8"/>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row>
    <row r="45" spans="1:62" ht="15.75" customHeight="1" x14ac:dyDescent="0.35">
      <c r="A45" s="7"/>
      <c r="B45" s="7"/>
      <c r="C45" s="7"/>
      <c r="D45" s="7"/>
      <c r="E45" s="7"/>
      <c r="F45" s="7"/>
      <c r="G45" s="7"/>
      <c r="H45" s="7"/>
      <c r="I45" s="7"/>
      <c r="J45" s="7"/>
      <c r="K45" s="7"/>
      <c r="L45" s="7"/>
      <c r="M45" s="7"/>
      <c r="N45" s="7"/>
      <c r="O45" s="7"/>
      <c r="P45" s="38"/>
      <c r="Q45" s="39"/>
      <c r="R45" s="8"/>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row>
    <row r="46" spans="1:62" ht="15.75" customHeight="1" x14ac:dyDescent="0.35">
      <c r="A46" s="7"/>
      <c r="B46" s="7"/>
      <c r="C46" s="7"/>
      <c r="D46" s="7"/>
      <c r="E46" s="7"/>
      <c r="F46" s="7"/>
      <c r="G46" s="7"/>
      <c r="H46" s="7"/>
      <c r="I46" s="7"/>
      <c r="J46" s="7"/>
      <c r="K46" s="7"/>
      <c r="L46" s="7"/>
      <c r="M46" s="7"/>
      <c r="N46" s="7"/>
      <c r="O46" s="7"/>
      <c r="P46" s="38"/>
      <c r="Q46" s="39"/>
      <c r="R46" s="8"/>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row>
    <row r="47" spans="1:62" ht="15.75" customHeight="1" x14ac:dyDescent="0.35">
      <c r="A47" s="7"/>
      <c r="B47" s="7"/>
      <c r="C47" s="7"/>
      <c r="D47" s="7"/>
      <c r="E47" s="7"/>
      <c r="F47" s="7"/>
      <c r="G47" s="7"/>
      <c r="H47" s="7"/>
      <c r="I47" s="7"/>
      <c r="J47" s="7"/>
      <c r="K47" s="7"/>
      <c r="L47" s="7"/>
      <c r="M47" s="7"/>
      <c r="N47" s="7"/>
      <c r="O47" s="7"/>
      <c r="P47" s="38"/>
      <c r="Q47" s="39"/>
      <c r="R47" s="8"/>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row>
    <row r="48" spans="1:62" ht="15.75" customHeight="1" x14ac:dyDescent="0.35">
      <c r="A48" s="7"/>
      <c r="B48" s="7"/>
      <c r="C48" s="7"/>
      <c r="D48" s="7"/>
      <c r="E48" s="7"/>
      <c r="F48" s="7"/>
      <c r="G48" s="7"/>
      <c r="H48" s="7"/>
      <c r="I48" s="7"/>
      <c r="J48" s="7"/>
      <c r="K48" s="7"/>
      <c r="L48" s="7"/>
      <c r="M48" s="7"/>
      <c r="N48" s="7"/>
      <c r="O48" s="7"/>
      <c r="P48" s="38"/>
      <c r="Q48" s="39"/>
      <c r="R48" s="8"/>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row>
    <row r="49" spans="1:62" ht="15.75" customHeight="1" x14ac:dyDescent="0.35">
      <c r="A49" s="7"/>
      <c r="B49" s="7"/>
      <c r="C49" s="7"/>
      <c r="D49" s="7"/>
      <c r="E49" s="7"/>
      <c r="F49" s="7"/>
      <c r="G49" s="7"/>
      <c r="H49" s="7"/>
      <c r="I49" s="7"/>
      <c r="J49" s="7"/>
      <c r="K49" s="7"/>
      <c r="L49" s="7"/>
      <c r="M49" s="7"/>
      <c r="N49" s="7"/>
      <c r="O49" s="7"/>
      <c r="P49" s="38"/>
      <c r="Q49" s="39"/>
      <c r="R49" s="8"/>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row>
    <row r="50" spans="1:62" ht="15.75" customHeight="1" x14ac:dyDescent="0.35">
      <c r="A50" s="7"/>
      <c r="B50" s="7"/>
      <c r="C50" s="7"/>
      <c r="D50" s="7"/>
      <c r="E50" s="7"/>
      <c r="F50" s="7"/>
      <c r="G50" s="7"/>
      <c r="H50" s="7"/>
      <c r="I50" s="7"/>
      <c r="J50" s="7"/>
      <c r="K50" s="7"/>
      <c r="L50" s="7"/>
      <c r="M50" s="7"/>
      <c r="N50" s="7"/>
      <c r="O50" s="7"/>
      <c r="P50" s="38"/>
      <c r="Q50" s="39"/>
      <c r="R50" s="8"/>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row>
    <row r="51" spans="1:62" ht="15.75" customHeight="1" x14ac:dyDescent="0.35">
      <c r="A51" s="7"/>
      <c r="B51" s="7"/>
      <c r="C51" s="7"/>
      <c r="D51" s="7"/>
      <c r="E51" s="7"/>
      <c r="F51" s="7"/>
      <c r="G51" s="7"/>
      <c r="H51" s="7"/>
      <c r="I51" s="7"/>
      <c r="J51" s="7"/>
      <c r="K51" s="7"/>
      <c r="L51" s="7"/>
      <c r="M51" s="7"/>
      <c r="N51" s="7"/>
      <c r="O51" s="7"/>
      <c r="P51" s="38"/>
      <c r="Q51" s="39"/>
      <c r="R51" s="8"/>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row>
    <row r="52" spans="1:62" ht="15.75" customHeight="1" x14ac:dyDescent="0.35">
      <c r="A52" s="7"/>
      <c r="B52" s="7"/>
      <c r="C52" s="7"/>
      <c r="D52" s="7"/>
      <c r="E52" s="7"/>
      <c r="F52" s="7"/>
      <c r="G52" s="7"/>
      <c r="H52" s="7"/>
      <c r="I52" s="7"/>
      <c r="J52" s="7"/>
      <c r="K52" s="7"/>
      <c r="L52" s="7"/>
      <c r="M52" s="7"/>
      <c r="N52" s="7"/>
      <c r="O52" s="7"/>
      <c r="P52" s="38"/>
      <c r="Q52" s="39"/>
      <c r="R52" s="8"/>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row>
    <row r="53" spans="1:62" ht="15.75" customHeight="1" x14ac:dyDescent="0.35">
      <c r="A53" s="7"/>
      <c r="B53" s="7"/>
      <c r="C53" s="7"/>
      <c r="D53" s="7"/>
      <c r="E53" s="7"/>
      <c r="F53" s="7"/>
      <c r="G53" s="7"/>
      <c r="H53" s="7"/>
      <c r="I53" s="7"/>
      <c r="J53" s="7"/>
      <c r="K53" s="7"/>
      <c r="L53" s="7"/>
      <c r="M53" s="7"/>
      <c r="N53" s="7"/>
      <c r="O53" s="7"/>
      <c r="P53" s="38"/>
      <c r="Q53" s="39"/>
      <c r="R53" s="8"/>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row>
    <row r="54" spans="1:62" ht="15.75" customHeight="1" x14ac:dyDescent="0.35">
      <c r="A54" s="7"/>
      <c r="B54" s="7"/>
      <c r="C54" s="7"/>
      <c r="D54" s="7"/>
      <c r="E54" s="7"/>
      <c r="F54" s="7"/>
      <c r="G54" s="7"/>
      <c r="H54" s="7"/>
      <c r="I54" s="7"/>
      <c r="J54" s="7"/>
      <c r="K54" s="7"/>
      <c r="L54" s="7"/>
      <c r="M54" s="7"/>
      <c r="N54" s="7"/>
      <c r="O54" s="7"/>
      <c r="P54" s="38"/>
      <c r="Q54" s="39"/>
      <c r="R54" s="8"/>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row>
    <row r="55" spans="1:62" ht="15.75" customHeight="1" x14ac:dyDescent="0.35">
      <c r="A55" s="7"/>
      <c r="B55" s="7"/>
      <c r="C55" s="7"/>
      <c r="D55" s="7"/>
      <c r="E55" s="7"/>
      <c r="F55" s="7"/>
      <c r="G55" s="7"/>
      <c r="H55" s="7"/>
      <c r="I55" s="7"/>
      <c r="J55" s="7"/>
      <c r="K55" s="7"/>
      <c r="L55" s="7"/>
      <c r="M55" s="7"/>
      <c r="N55" s="7"/>
      <c r="O55" s="7"/>
      <c r="P55" s="38"/>
      <c r="Q55" s="39"/>
      <c r="R55" s="8"/>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row>
    <row r="56" spans="1:62" ht="15.75" customHeight="1" x14ac:dyDescent="0.35">
      <c r="A56" s="7"/>
      <c r="B56" s="7"/>
      <c r="C56" s="7"/>
      <c r="D56" s="7"/>
      <c r="E56" s="7"/>
      <c r="F56" s="7"/>
      <c r="G56" s="7"/>
      <c r="H56" s="7"/>
      <c r="I56" s="7"/>
      <c r="J56" s="7"/>
      <c r="K56" s="7"/>
      <c r="L56" s="7"/>
      <c r="M56" s="7"/>
      <c r="N56" s="7"/>
      <c r="O56" s="7"/>
      <c r="P56" s="38"/>
      <c r="Q56" s="39"/>
      <c r="R56" s="8"/>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row>
    <row r="57" spans="1:62" ht="15.75" customHeight="1" x14ac:dyDescent="0.35">
      <c r="A57" s="7"/>
      <c r="B57" s="7"/>
      <c r="C57" s="7"/>
      <c r="D57" s="7"/>
      <c r="E57" s="7"/>
      <c r="F57" s="7"/>
      <c r="G57" s="7"/>
      <c r="H57" s="7"/>
      <c r="I57" s="7"/>
      <c r="J57" s="7"/>
      <c r="K57" s="7"/>
      <c r="L57" s="7"/>
      <c r="M57" s="7"/>
      <c r="N57" s="7"/>
      <c r="O57" s="7"/>
      <c r="P57" s="38"/>
      <c r="Q57" s="39"/>
      <c r="R57" s="8"/>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row>
    <row r="58" spans="1:62" ht="15.75" customHeight="1" x14ac:dyDescent="0.35">
      <c r="A58" s="7"/>
      <c r="B58" s="7"/>
      <c r="C58" s="7"/>
      <c r="D58" s="7"/>
      <c r="E58" s="7"/>
      <c r="F58" s="7"/>
      <c r="G58" s="7"/>
      <c r="H58" s="7"/>
      <c r="I58" s="7"/>
      <c r="J58" s="7"/>
      <c r="K58" s="7"/>
      <c r="L58" s="7"/>
      <c r="M58" s="7"/>
      <c r="N58" s="7"/>
      <c r="O58" s="7"/>
      <c r="P58" s="38"/>
      <c r="Q58" s="39"/>
      <c r="R58" s="8"/>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row>
    <row r="59" spans="1:62" ht="15.75" customHeight="1" x14ac:dyDescent="0.35">
      <c r="A59" s="7"/>
      <c r="B59" s="7"/>
      <c r="C59" s="7"/>
      <c r="D59" s="7"/>
      <c r="E59" s="7"/>
      <c r="F59" s="7"/>
      <c r="G59" s="7"/>
      <c r="H59" s="7"/>
      <c r="I59" s="7"/>
      <c r="J59" s="7"/>
      <c r="K59" s="7"/>
      <c r="L59" s="7"/>
      <c r="M59" s="7"/>
      <c r="N59" s="7"/>
      <c r="O59" s="7"/>
      <c r="P59" s="38"/>
      <c r="Q59" s="39"/>
      <c r="R59" s="8"/>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row>
    <row r="60" spans="1:62" ht="15.75" customHeight="1" x14ac:dyDescent="0.35">
      <c r="A60" s="7"/>
      <c r="B60" s="7"/>
      <c r="C60" s="7"/>
      <c r="D60" s="7"/>
      <c r="E60" s="7"/>
      <c r="F60" s="7"/>
      <c r="G60" s="7"/>
      <c r="H60" s="7"/>
      <c r="I60" s="7"/>
      <c r="J60" s="7"/>
      <c r="K60" s="7"/>
      <c r="L60" s="7"/>
      <c r="M60" s="7"/>
      <c r="N60" s="7"/>
      <c r="O60" s="7"/>
      <c r="P60" s="38"/>
      <c r="Q60" s="39"/>
      <c r="R60" s="8"/>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row>
    <row r="61" spans="1:62" ht="15.75" customHeight="1" x14ac:dyDescent="0.35">
      <c r="A61" s="7"/>
      <c r="B61" s="7"/>
      <c r="C61" s="7"/>
      <c r="D61" s="7"/>
      <c r="E61" s="7"/>
      <c r="F61" s="7"/>
      <c r="G61" s="7"/>
      <c r="H61" s="7"/>
      <c r="I61" s="7"/>
      <c r="J61" s="7"/>
      <c r="K61" s="7"/>
      <c r="L61" s="7"/>
      <c r="M61" s="7"/>
      <c r="N61" s="7"/>
      <c r="O61" s="7"/>
      <c r="P61" s="38"/>
      <c r="Q61" s="39"/>
      <c r="R61" s="8"/>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row>
    <row r="62" spans="1:62" ht="15.75" customHeight="1" x14ac:dyDescent="0.35">
      <c r="A62" s="7"/>
      <c r="B62" s="7"/>
      <c r="C62" s="7"/>
      <c r="D62" s="7"/>
      <c r="E62" s="7"/>
      <c r="F62" s="7"/>
      <c r="G62" s="7"/>
      <c r="H62" s="7"/>
      <c r="I62" s="7"/>
      <c r="J62" s="7"/>
      <c r="K62" s="7"/>
      <c r="L62" s="7"/>
      <c r="M62" s="7"/>
      <c r="N62" s="7"/>
      <c r="O62" s="7"/>
      <c r="P62" s="38"/>
      <c r="Q62" s="39"/>
      <c r="R62" s="8"/>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row>
    <row r="63" spans="1:62" ht="15.75" customHeight="1" x14ac:dyDescent="0.35">
      <c r="A63" s="7"/>
      <c r="B63" s="7"/>
      <c r="C63" s="7"/>
      <c r="D63" s="7"/>
      <c r="E63" s="7"/>
      <c r="F63" s="7"/>
      <c r="G63" s="7"/>
      <c r="H63" s="7"/>
      <c r="I63" s="7"/>
      <c r="J63" s="7"/>
      <c r="K63" s="7"/>
      <c r="L63" s="7"/>
      <c r="M63" s="7"/>
      <c r="N63" s="7"/>
      <c r="O63" s="7"/>
      <c r="P63" s="38"/>
      <c r="Q63" s="39"/>
      <c r="R63" s="8"/>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row>
    <row r="64" spans="1:62" ht="15.75" customHeight="1" x14ac:dyDescent="0.35">
      <c r="A64" s="7"/>
      <c r="B64" s="7"/>
      <c r="C64" s="7"/>
      <c r="D64" s="7"/>
      <c r="E64" s="7"/>
      <c r="F64" s="7"/>
      <c r="G64" s="7"/>
      <c r="H64" s="7"/>
      <c r="I64" s="7"/>
      <c r="J64" s="7"/>
      <c r="K64" s="7"/>
      <c r="L64" s="7"/>
      <c r="M64" s="7"/>
      <c r="N64" s="7"/>
      <c r="O64" s="7"/>
      <c r="P64" s="38"/>
      <c r="Q64" s="39"/>
      <c r="R64" s="8"/>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row>
    <row r="65" spans="1:62" ht="15.75" customHeight="1" x14ac:dyDescent="0.35">
      <c r="A65" s="7"/>
      <c r="B65" s="7"/>
      <c r="C65" s="7"/>
      <c r="D65" s="7"/>
      <c r="E65" s="7"/>
      <c r="F65" s="7"/>
      <c r="G65" s="7"/>
      <c r="H65" s="7"/>
      <c r="I65" s="7"/>
      <c r="J65" s="7"/>
      <c r="K65" s="7"/>
      <c r="L65" s="7"/>
      <c r="M65" s="7"/>
      <c r="N65" s="7"/>
      <c r="O65" s="7"/>
      <c r="P65" s="38"/>
      <c r="Q65" s="39"/>
      <c r="R65" s="8"/>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row>
    <row r="66" spans="1:62" ht="15.75" customHeight="1" x14ac:dyDescent="0.35">
      <c r="A66" s="7"/>
      <c r="B66" s="7"/>
      <c r="C66" s="7"/>
      <c r="D66" s="7"/>
      <c r="E66" s="7"/>
      <c r="F66" s="7"/>
      <c r="G66" s="7"/>
      <c r="H66" s="7"/>
      <c r="I66" s="7"/>
      <c r="J66" s="7"/>
      <c r="K66" s="7"/>
      <c r="L66" s="7"/>
      <c r="M66" s="7"/>
      <c r="N66" s="7"/>
      <c r="O66" s="7"/>
      <c r="P66" s="38"/>
      <c r="Q66" s="39"/>
      <c r="R66" s="8"/>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row>
    <row r="67" spans="1:62" ht="15.75" customHeight="1" x14ac:dyDescent="0.35">
      <c r="A67" s="7"/>
      <c r="B67" s="7"/>
      <c r="C67" s="7"/>
      <c r="D67" s="7"/>
      <c r="E67" s="7"/>
      <c r="F67" s="7"/>
      <c r="G67" s="7"/>
      <c r="H67" s="7"/>
      <c r="I67" s="7"/>
      <c r="J67" s="7"/>
      <c r="K67" s="7"/>
      <c r="L67" s="7"/>
      <c r="M67" s="7"/>
      <c r="N67" s="7"/>
      <c r="O67" s="7"/>
      <c r="P67" s="38"/>
      <c r="Q67" s="39"/>
      <c r="R67" s="8"/>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row>
    <row r="68" spans="1:62" ht="15.75" customHeight="1" x14ac:dyDescent="0.35">
      <c r="A68" s="7"/>
      <c r="B68" s="7"/>
      <c r="C68" s="7"/>
      <c r="D68" s="7"/>
      <c r="E68" s="7"/>
      <c r="F68" s="7"/>
      <c r="G68" s="7"/>
      <c r="H68" s="7"/>
      <c r="I68" s="7"/>
      <c r="J68" s="7"/>
      <c r="K68" s="7"/>
      <c r="L68" s="7"/>
      <c r="M68" s="7"/>
      <c r="N68" s="7"/>
      <c r="O68" s="7"/>
      <c r="P68" s="38"/>
      <c r="Q68" s="39"/>
      <c r="R68" s="8"/>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row>
    <row r="69" spans="1:62" ht="15.75" customHeight="1" x14ac:dyDescent="0.35">
      <c r="A69" s="7"/>
      <c r="B69" s="7"/>
      <c r="C69" s="7"/>
      <c r="D69" s="7"/>
      <c r="E69" s="7"/>
      <c r="F69" s="7"/>
      <c r="G69" s="7"/>
      <c r="H69" s="7"/>
      <c r="I69" s="7"/>
      <c r="J69" s="7"/>
      <c r="K69" s="7"/>
      <c r="L69" s="7"/>
      <c r="M69" s="7"/>
      <c r="N69" s="7"/>
      <c r="O69" s="7"/>
      <c r="P69" s="38"/>
      <c r="Q69" s="39"/>
      <c r="R69" s="8"/>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row>
    <row r="70" spans="1:62" ht="15.75" customHeight="1" x14ac:dyDescent="0.35">
      <c r="A70" s="7"/>
      <c r="B70" s="7"/>
      <c r="C70" s="7"/>
      <c r="D70" s="7"/>
      <c r="E70" s="7"/>
      <c r="F70" s="7"/>
      <c r="G70" s="7"/>
      <c r="H70" s="7"/>
      <c r="I70" s="7"/>
      <c r="J70" s="7"/>
      <c r="K70" s="7"/>
      <c r="L70" s="7"/>
      <c r="M70" s="7"/>
      <c r="N70" s="7"/>
      <c r="O70" s="7"/>
      <c r="P70" s="38"/>
      <c r="Q70" s="39"/>
      <c r="R70" s="8"/>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row>
    <row r="71" spans="1:62" ht="15.75" customHeight="1" x14ac:dyDescent="0.35">
      <c r="A71" s="7"/>
      <c r="B71" s="7"/>
      <c r="C71" s="7"/>
      <c r="D71" s="7"/>
      <c r="E71" s="7"/>
      <c r="F71" s="7"/>
      <c r="G71" s="7"/>
      <c r="H71" s="7"/>
      <c r="I71" s="7"/>
      <c r="J71" s="7"/>
      <c r="K71" s="7"/>
      <c r="L71" s="7"/>
      <c r="M71" s="7"/>
      <c r="N71" s="7"/>
      <c r="O71" s="7"/>
      <c r="P71" s="38"/>
      <c r="Q71" s="39"/>
      <c r="R71" s="8"/>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row>
    <row r="72" spans="1:62" ht="15.75" customHeight="1" x14ac:dyDescent="0.35">
      <c r="A72" s="7"/>
      <c r="B72" s="7"/>
      <c r="C72" s="7"/>
      <c r="D72" s="7"/>
      <c r="E72" s="7"/>
      <c r="F72" s="7"/>
      <c r="G72" s="7"/>
      <c r="H72" s="7"/>
      <c r="I72" s="7"/>
      <c r="J72" s="7"/>
      <c r="K72" s="7"/>
      <c r="L72" s="7"/>
      <c r="M72" s="7"/>
      <c r="N72" s="7"/>
      <c r="O72" s="7"/>
      <c r="P72" s="38"/>
      <c r="Q72" s="39"/>
      <c r="R72" s="8"/>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row>
    <row r="73" spans="1:62" ht="15.75" customHeight="1" x14ac:dyDescent="0.35">
      <c r="A73" s="7"/>
      <c r="B73" s="7"/>
      <c r="C73" s="7"/>
      <c r="D73" s="7"/>
      <c r="E73" s="7"/>
      <c r="F73" s="7"/>
      <c r="G73" s="7"/>
      <c r="H73" s="7"/>
      <c r="I73" s="7"/>
      <c r="J73" s="7"/>
      <c r="K73" s="7"/>
      <c r="L73" s="7"/>
      <c r="M73" s="7"/>
      <c r="N73" s="7"/>
      <c r="O73" s="7"/>
      <c r="P73" s="38"/>
      <c r="Q73" s="39"/>
      <c r="R73" s="8"/>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row>
    <row r="74" spans="1:62" ht="15.75" customHeight="1" x14ac:dyDescent="0.35">
      <c r="A74" s="7"/>
      <c r="B74" s="7"/>
      <c r="C74" s="7"/>
      <c r="D74" s="7"/>
      <c r="E74" s="7"/>
      <c r="F74" s="7"/>
      <c r="G74" s="7"/>
      <c r="H74" s="7"/>
      <c r="I74" s="7"/>
      <c r="J74" s="7"/>
      <c r="K74" s="7"/>
      <c r="L74" s="7"/>
      <c r="M74" s="7"/>
      <c r="N74" s="7"/>
      <c r="O74" s="7"/>
      <c r="P74" s="38"/>
      <c r="Q74" s="39"/>
      <c r="R74" s="8"/>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row>
    <row r="75" spans="1:62" ht="15.75" customHeight="1" x14ac:dyDescent="0.35">
      <c r="A75" s="7"/>
      <c r="B75" s="7"/>
      <c r="C75" s="7"/>
      <c r="D75" s="7"/>
      <c r="E75" s="7"/>
      <c r="F75" s="7"/>
      <c r="G75" s="7"/>
      <c r="H75" s="7"/>
      <c r="I75" s="7"/>
      <c r="J75" s="7"/>
      <c r="K75" s="7"/>
      <c r="L75" s="7"/>
      <c r="M75" s="7"/>
      <c r="N75" s="7"/>
      <c r="O75" s="7"/>
      <c r="P75" s="38"/>
      <c r="Q75" s="39"/>
      <c r="R75" s="8"/>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row>
    <row r="76" spans="1:62" ht="15.75" customHeight="1" x14ac:dyDescent="0.35">
      <c r="A76" s="7"/>
      <c r="B76" s="7"/>
      <c r="C76" s="7"/>
      <c r="D76" s="7"/>
      <c r="E76" s="7"/>
      <c r="F76" s="7"/>
      <c r="G76" s="7"/>
      <c r="H76" s="7"/>
      <c r="I76" s="7"/>
      <c r="J76" s="7"/>
      <c r="K76" s="7"/>
      <c r="L76" s="7"/>
      <c r="M76" s="7"/>
      <c r="N76" s="7"/>
      <c r="O76" s="7"/>
      <c r="P76" s="38"/>
      <c r="Q76" s="39"/>
      <c r="R76" s="8"/>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row>
    <row r="77" spans="1:62" ht="15.75" customHeight="1" x14ac:dyDescent="0.35">
      <c r="A77" s="7"/>
      <c r="B77" s="7"/>
      <c r="C77" s="7"/>
      <c r="D77" s="7"/>
      <c r="E77" s="7"/>
      <c r="F77" s="7"/>
      <c r="G77" s="7"/>
      <c r="H77" s="7"/>
      <c r="I77" s="7"/>
      <c r="J77" s="7"/>
      <c r="K77" s="7"/>
      <c r="L77" s="7"/>
      <c r="M77" s="7"/>
      <c r="N77" s="7"/>
      <c r="O77" s="7"/>
      <c r="P77" s="38"/>
      <c r="Q77" s="39"/>
      <c r="R77" s="8"/>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row>
    <row r="78" spans="1:62" ht="15.75" customHeight="1" x14ac:dyDescent="0.35">
      <c r="A78" s="7"/>
      <c r="B78" s="7"/>
      <c r="C78" s="7"/>
      <c r="D78" s="7"/>
      <c r="E78" s="7"/>
      <c r="F78" s="7"/>
      <c r="G78" s="7"/>
      <c r="H78" s="7"/>
      <c r="I78" s="7"/>
      <c r="J78" s="7"/>
      <c r="K78" s="7"/>
      <c r="L78" s="7"/>
      <c r="M78" s="7"/>
      <c r="N78" s="7"/>
      <c r="O78" s="7"/>
      <c r="P78" s="38"/>
      <c r="Q78" s="39"/>
      <c r="R78" s="8"/>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row>
    <row r="79" spans="1:62" ht="15.75" customHeight="1" x14ac:dyDescent="0.35">
      <c r="A79" s="7"/>
      <c r="B79" s="7"/>
      <c r="C79" s="7"/>
      <c r="D79" s="7"/>
      <c r="E79" s="7"/>
      <c r="F79" s="7"/>
      <c r="G79" s="7"/>
      <c r="H79" s="7"/>
      <c r="I79" s="7"/>
      <c r="J79" s="7"/>
      <c r="K79" s="7"/>
      <c r="L79" s="7"/>
      <c r="M79" s="7"/>
      <c r="N79" s="7"/>
      <c r="O79" s="7"/>
      <c r="P79" s="38"/>
      <c r="Q79" s="39"/>
      <c r="R79" s="8"/>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row>
    <row r="80" spans="1:62" ht="15.75" customHeight="1" x14ac:dyDescent="0.35">
      <c r="A80" s="7"/>
      <c r="B80" s="7"/>
      <c r="C80" s="7"/>
      <c r="D80" s="7"/>
      <c r="E80" s="7"/>
      <c r="F80" s="7"/>
      <c r="G80" s="7"/>
      <c r="H80" s="7"/>
      <c r="I80" s="7"/>
      <c r="J80" s="7"/>
      <c r="K80" s="7"/>
      <c r="L80" s="7"/>
      <c r="M80" s="7"/>
      <c r="N80" s="7"/>
      <c r="O80" s="7"/>
      <c r="P80" s="38"/>
      <c r="Q80" s="39"/>
      <c r="R80" s="8"/>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row>
    <row r="81" spans="1:62" ht="15.75" customHeight="1" x14ac:dyDescent="0.35">
      <c r="A81" s="7"/>
      <c r="B81" s="7"/>
      <c r="C81" s="7"/>
      <c r="D81" s="7"/>
      <c r="E81" s="7"/>
      <c r="F81" s="7"/>
      <c r="G81" s="7"/>
      <c r="H81" s="7"/>
      <c r="I81" s="7"/>
      <c r="J81" s="7"/>
      <c r="K81" s="7"/>
      <c r="L81" s="7"/>
      <c r="M81" s="7"/>
      <c r="N81" s="7"/>
      <c r="O81" s="7"/>
      <c r="P81" s="38"/>
      <c r="Q81" s="39"/>
      <c r="R81" s="8"/>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row>
    <row r="82" spans="1:62" ht="15.75" customHeight="1" x14ac:dyDescent="0.35">
      <c r="A82" s="7"/>
      <c r="B82" s="7"/>
      <c r="C82" s="7"/>
      <c r="D82" s="7"/>
      <c r="E82" s="7"/>
      <c r="F82" s="7"/>
      <c r="G82" s="7"/>
      <c r="H82" s="7"/>
      <c r="I82" s="7"/>
      <c r="J82" s="7"/>
      <c r="K82" s="7"/>
      <c r="L82" s="7"/>
      <c r="M82" s="7"/>
      <c r="N82" s="7"/>
      <c r="O82" s="7"/>
      <c r="P82" s="38"/>
      <c r="Q82" s="39"/>
      <c r="R82" s="8"/>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row>
    <row r="83" spans="1:62" ht="15.75" customHeight="1" x14ac:dyDescent="0.35">
      <c r="A83" s="7"/>
      <c r="B83" s="7"/>
      <c r="C83" s="7"/>
      <c r="D83" s="7"/>
      <c r="E83" s="7"/>
      <c r="F83" s="7"/>
      <c r="G83" s="7"/>
      <c r="H83" s="7"/>
      <c r="I83" s="7"/>
      <c r="J83" s="7"/>
      <c r="K83" s="7"/>
      <c r="L83" s="7"/>
      <c r="M83" s="7"/>
      <c r="N83" s="7"/>
      <c r="O83" s="7"/>
      <c r="P83" s="38"/>
      <c r="Q83" s="39"/>
      <c r="R83" s="8"/>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row>
    <row r="84" spans="1:62" ht="15.75" customHeight="1" x14ac:dyDescent="0.35">
      <c r="A84" s="7"/>
      <c r="B84" s="7"/>
      <c r="C84" s="7"/>
      <c r="D84" s="7"/>
      <c r="E84" s="7"/>
      <c r="F84" s="7"/>
      <c r="G84" s="7"/>
      <c r="H84" s="7"/>
      <c r="I84" s="7"/>
      <c r="J84" s="7"/>
      <c r="K84" s="7"/>
      <c r="L84" s="7"/>
      <c r="M84" s="7"/>
      <c r="N84" s="7"/>
      <c r="O84" s="7"/>
      <c r="P84" s="38"/>
      <c r="Q84" s="39"/>
      <c r="R84" s="8"/>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row>
    <row r="85" spans="1:62" ht="15.75" customHeight="1" x14ac:dyDescent="0.35">
      <c r="A85" s="7"/>
      <c r="B85" s="7"/>
      <c r="C85" s="7"/>
      <c r="D85" s="7"/>
      <c r="E85" s="7"/>
      <c r="F85" s="7"/>
      <c r="G85" s="7"/>
      <c r="H85" s="7"/>
      <c r="I85" s="7"/>
      <c r="J85" s="7"/>
      <c r="K85" s="7"/>
      <c r="L85" s="7"/>
      <c r="M85" s="7"/>
      <c r="N85" s="7"/>
      <c r="O85" s="7"/>
      <c r="P85" s="38"/>
      <c r="Q85" s="39"/>
      <c r="R85" s="8"/>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row>
    <row r="86" spans="1:62" ht="15.75" customHeight="1" x14ac:dyDescent="0.35">
      <c r="A86" s="7"/>
      <c r="B86" s="7"/>
      <c r="C86" s="7"/>
      <c r="D86" s="7"/>
      <c r="E86" s="7"/>
      <c r="F86" s="7"/>
      <c r="G86" s="7"/>
      <c r="H86" s="7"/>
      <c r="I86" s="7"/>
      <c r="J86" s="7"/>
      <c r="K86" s="7"/>
      <c r="L86" s="7"/>
      <c r="M86" s="7"/>
      <c r="N86" s="7"/>
      <c r="O86" s="7"/>
      <c r="P86" s="38"/>
      <c r="Q86" s="39"/>
      <c r="R86" s="8"/>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row>
    <row r="87" spans="1:62" ht="15.75" customHeight="1" x14ac:dyDescent="0.35">
      <c r="A87" s="7"/>
      <c r="B87" s="7"/>
      <c r="C87" s="7"/>
      <c r="D87" s="7"/>
      <c r="E87" s="7"/>
      <c r="F87" s="7"/>
      <c r="G87" s="7"/>
      <c r="H87" s="7"/>
      <c r="I87" s="7"/>
      <c r="J87" s="7"/>
      <c r="K87" s="7"/>
      <c r="L87" s="7"/>
      <c r="M87" s="7"/>
      <c r="N87" s="7"/>
      <c r="O87" s="7"/>
      <c r="P87" s="38"/>
      <c r="Q87" s="39"/>
      <c r="R87" s="8"/>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row>
    <row r="88" spans="1:62" ht="15.75" customHeight="1" x14ac:dyDescent="0.35">
      <c r="A88" s="7"/>
      <c r="B88" s="7"/>
      <c r="C88" s="7"/>
      <c r="D88" s="7"/>
      <c r="E88" s="7"/>
      <c r="F88" s="7"/>
      <c r="G88" s="7"/>
      <c r="H88" s="7"/>
      <c r="I88" s="7"/>
      <c r="J88" s="7"/>
      <c r="K88" s="7"/>
      <c r="L88" s="7"/>
      <c r="M88" s="7"/>
      <c r="N88" s="7"/>
      <c r="O88" s="7"/>
      <c r="P88" s="38"/>
      <c r="Q88" s="39"/>
      <c r="R88" s="8"/>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row>
    <row r="89" spans="1:62" ht="15.75" customHeight="1" x14ac:dyDescent="0.35">
      <c r="A89" s="7"/>
      <c r="B89" s="7"/>
      <c r="C89" s="7"/>
      <c r="D89" s="7"/>
      <c r="E89" s="7"/>
      <c r="F89" s="7"/>
      <c r="G89" s="7"/>
      <c r="H89" s="7"/>
      <c r="I89" s="7"/>
      <c r="J89" s="7"/>
      <c r="K89" s="7"/>
      <c r="L89" s="7"/>
      <c r="M89" s="7"/>
      <c r="N89" s="7"/>
      <c r="O89" s="7"/>
      <c r="P89" s="38"/>
      <c r="Q89" s="39"/>
      <c r="R89" s="8"/>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row>
    <row r="90" spans="1:62" ht="15.75" customHeight="1" x14ac:dyDescent="0.35">
      <c r="A90" s="7"/>
      <c r="B90" s="7"/>
      <c r="C90" s="7"/>
      <c r="D90" s="7"/>
      <c r="E90" s="7"/>
      <c r="F90" s="7"/>
      <c r="G90" s="7"/>
      <c r="H90" s="7"/>
      <c r="I90" s="7"/>
      <c r="J90" s="7"/>
      <c r="K90" s="7"/>
      <c r="L90" s="7"/>
      <c r="M90" s="7"/>
      <c r="N90" s="7"/>
      <c r="O90" s="7"/>
      <c r="P90" s="38"/>
      <c r="Q90" s="39"/>
      <c r="R90" s="8"/>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row>
    <row r="91" spans="1:62" ht="15.75" customHeight="1" x14ac:dyDescent="0.35">
      <c r="A91" s="7"/>
      <c r="B91" s="7"/>
      <c r="C91" s="7"/>
      <c r="D91" s="7"/>
      <c r="E91" s="7"/>
      <c r="F91" s="7"/>
      <c r="G91" s="7"/>
      <c r="H91" s="7"/>
      <c r="I91" s="7"/>
      <c r="J91" s="7"/>
      <c r="K91" s="7"/>
      <c r="L91" s="7"/>
      <c r="M91" s="7"/>
      <c r="N91" s="7"/>
      <c r="O91" s="7"/>
      <c r="P91" s="38"/>
      <c r="Q91" s="39"/>
      <c r="R91" s="8"/>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row>
    <row r="92" spans="1:62" ht="15.75" customHeight="1" x14ac:dyDescent="0.35">
      <c r="A92" s="7"/>
      <c r="B92" s="7"/>
      <c r="C92" s="7"/>
      <c r="D92" s="7"/>
      <c r="E92" s="7"/>
      <c r="F92" s="7"/>
      <c r="G92" s="7"/>
      <c r="H92" s="7"/>
      <c r="I92" s="7"/>
      <c r="J92" s="7"/>
      <c r="K92" s="7"/>
      <c r="L92" s="7"/>
      <c r="M92" s="7"/>
      <c r="N92" s="7"/>
      <c r="O92" s="7"/>
      <c r="P92" s="38"/>
      <c r="Q92" s="39"/>
      <c r="R92" s="8"/>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row>
    <row r="93" spans="1:62" ht="15.75" customHeight="1" x14ac:dyDescent="0.35">
      <c r="A93" s="7"/>
      <c r="B93" s="7"/>
      <c r="C93" s="7"/>
      <c r="D93" s="7"/>
      <c r="E93" s="7"/>
      <c r="F93" s="7"/>
      <c r="G93" s="7"/>
      <c r="H93" s="7"/>
      <c r="I93" s="7"/>
      <c r="J93" s="7"/>
      <c r="K93" s="7"/>
      <c r="L93" s="7"/>
      <c r="M93" s="7"/>
      <c r="N93" s="7"/>
      <c r="O93" s="7"/>
      <c r="P93" s="38"/>
      <c r="Q93" s="39"/>
      <c r="R93" s="8"/>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row>
    <row r="94" spans="1:62" ht="15.75" customHeight="1" x14ac:dyDescent="0.35">
      <c r="A94" s="7"/>
      <c r="B94" s="7"/>
      <c r="C94" s="7"/>
      <c r="D94" s="7"/>
      <c r="E94" s="7"/>
      <c r="F94" s="7"/>
      <c r="G94" s="7"/>
      <c r="H94" s="7"/>
      <c r="I94" s="7"/>
      <c r="J94" s="7"/>
      <c r="K94" s="7"/>
      <c r="L94" s="7"/>
      <c r="M94" s="7"/>
      <c r="N94" s="7"/>
      <c r="O94" s="7"/>
      <c r="P94" s="38"/>
      <c r="Q94" s="39"/>
      <c r="R94" s="8"/>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row>
    <row r="95" spans="1:62" ht="15.75" customHeight="1" x14ac:dyDescent="0.35">
      <c r="A95" s="7"/>
      <c r="B95" s="7"/>
      <c r="C95" s="7"/>
      <c r="D95" s="7"/>
      <c r="E95" s="7"/>
      <c r="F95" s="7"/>
      <c r="G95" s="7"/>
      <c r="H95" s="7"/>
      <c r="I95" s="7"/>
      <c r="J95" s="7"/>
      <c r="K95" s="7"/>
      <c r="L95" s="7"/>
      <c r="M95" s="7"/>
      <c r="N95" s="7"/>
      <c r="O95" s="7"/>
      <c r="P95" s="38"/>
      <c r="Q95" s="39"/>
      <c r="R95" s="8"/>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row>
    <row r="96" spans="1:62" ht="15.75" customHeight="1" x14ac:dyDescent="0.35">
      <c r="A96" s="7"/>
      <c r="B96" s="7"/>
      <c r="C96" s="7"/>
      <c r="D96" s="7"/>
      <c r="E96" s="7"/>
      <c r="F96" s="7"/>
      <c r="G96" s="7"/>
      <c r="H96" s="7"/>
      <c r="I96" s="7"/>
      <c r="J96" s="7"/>
      <c r="K96" s="7"/>
      <c r="L96" s="7"/>
      <c r="M96" s="7"/>
      <c r="N96" s="7"/>
      <c r="O96" s="7"/>
      <c r="P96" s="38"/>
      <c r="Q96" s="39"/>
      <c r="R96" s="8"/>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row>
    <row r="97" spans="1:62" ht="15.75" customHeight="1" x14ac:dyDescent="0.35">
      <c r="A97" s="7"/>
      <c r="B97" s="7"/>
      <c r="C97" s="7"/>
      <c r="D97" s="7"/>
      <c r="E97" s="7"/>
      <c r="F97" s="7"/>
      <c r="G97" s="7"/>
      <c r="H97" s="7"/>
      <c r="I97" s="7"/>
      <c r="J97" s="7"/>
      <c r="K97" s="7"/>
      <c r="L97" s="7"/>
      <c r="M97" s="7"/>
      <c r="N97" s="7"/>
      <c r="O97" s="7"/>
      <c r="P97" s="38"/>
      <c r="Q97" s="39"/>
      <c r="R97" s="8"/>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row>
    <row r="98" spans="1:62" ht="15.75" customHeight="1" x14ac:dyDescent="0.35">
      <c r="A98" s="7"/>
      <c r="B98" s="7"/>
      <c r="C98" s="7"/>
      <c r="D98" s="7"/>
      <c r="E98" s="7"/>
      <c r="F98" s="7"/>
      <c r="G98" s="7"/>
      <c r="H98" s="7"/>
      <c r="I98" s="7"/>
      <c r="J98" s="7"/>
      <c r="K98" s="7"/>
      <c r="L98" s="7"/>
      <c r="M98" s="7"/>
      <c r="N98" s="7"/>
      <c r="O98" s="7"/>
      <c r="P98" s="38"/>
      <c r="Q98" s="39"/>
      <c r="R98" s="8"/>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row>
    <row r="99" spans="1:62" ht="15.75" customHeight="1" x14ac:dyDescent="0.35">
      <c r="A99" s="7"/>
      <c r="B99" s="7"/>
      <c r="C99" s="7"/>
      <c r="D99" s="7"/>
      <c r="E99" s="7"/>
      <c r="F99" s="7"/>
      <c r="G99" s="7"/>
      <c r="H99" s="7"/>
      <c r="I99" s="7"/>
      <c r="J99" s="7"/>
      <c r="K99" s="7"/>
      <c r="L99" s="7"/>
      <c r="M99" s="7"/>
      <c r="N99" s="7"/>
      <c r="O99" s="7"/>
      <c r="P99" s="38"/>
      <c r="Q99" s="39"/>
      <c r="R99" s="8"/>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row>
    <row r="100" spans="1:62" ht="15.75" customHeight="1" x14ac:dyDescent="0.35">
      <c r="A100" s="7"/>
      <c r="B100" s="7"/>
      <c r="C100" s="7"/>
      <c r="D100" s="7"/>
      <c r="E100" s="7"/>
      <c r="F100" s="7"/>
      <c r="G100" s="7"/>
      <c r="H100" s="7"/>
      <c r="I100" s="7"/>
      <c r="J100" s="7"/>
      <c r="K100" s="7"/>
      <c r="L100" s="7"/>
      <c r="M100" s="7"/>
      <c r="N100" s="7"/>
      <c r="O100" s="7"/>
      <c r="P100" s="38"/>
      <c r="Q100" s="39"/>
      <c r="R100" s="8"/>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row>
  </sheetData>
  <mergeCells count="8">
    <mergeCell ref="A1:B4"/>
    <mergeCell ref="C1:BG4"/>
    <mergeCell ref="BH9:BI9"/>
    <mergeCell ref="AO9:BG9"/>
    <mergeCell ref="A9:N9"/>
    <mergeCell ref="O9:Q9"/>
    <mergeCell ref="Z9:AN9"/>
    <mergeCell ref="R9:Y9"/>
  </mergeCells>
  <pageMargins left="0.7" right="0.7" top="0.75" bottom="0.75" header="0" footer="0"/>
  <pageSetup paperSize="9" orientation="portrait"/>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MORON</dc:creator>
  <cp:keywords/>
  <dc:description/>
  <cp:lastModifiedBy>Roger García Gómez</cp:lastModifiedBy>
  <cp:revision/>
  <dcterms:created xsi:type="dcterms:W3CDTF">2024-06-03T22:05:35Z</dcterms:created>
  <dcterms:modified xsi:type="dcterms:W3CDTF">2025-04-21T19:35:14Z</dcterms:modified>
  <cp:category/>
  <cp:contentStatus/>
</cp:coreProperties>
</file>